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E:\2 курс\ОЗИ\"/>
    </mc:Choice>
  </mc:AlternateContent>
  <xr:revisionPtr revIDLastSave="0" documentId="13_ncr:1_{59FCA7FA-CC0E-44E8-A5D9-8E87CC259C5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32" i="1" l="1"/>
  <c r="X136" i="1"/>
  <c r="V136" i="1" s="1"/>
  <c r="U136" i="1"/>
  <c r="X113" i="1"/>
  <c r="V113" i="1" s="1"/>
  <c r="U113" i="1"/>
  <c r="X135" i="1"/>
  <c r="V135" i="1" s="1"/>
  <c r="U135" i="1"/>
  <c r="X112" i="1"/>
  <c r="V112" i="1" s="1"/>
  <c r="U112" i="1"/>
  <c r="X134" i="1"/>
  <c r="V134" i="1" s="1"/>
  <c r="U134" i="1"/>
  <c r="X111" i="1"/>
  <c r="V111" i="1" s="1"/>
  <c r="U111" i="1"/>
  <c r="X133" i="1"/>
  <c r="V133" i="1" s="1"/>
  <c r="U133" i="1"/>
  <c r="X110" i="1"/>
  <c r="V110" i="1" s="1"/>
  <c r="U110" i="1"/>
  <c r="X132" i="1"/>
  <c r="V132" i="1" s="1"/>
  <c r="U132" i="1"/>
  <c r="X109" i="1"/>
  <c r="V109" i="1" s="1"/>
  <c r="U109" i="1"/>
  <c r="X131" i="1"/>
  <c r="V131" i="1" s="1"/>
  <c r="U131" i="1"/>
  <c r="X108" i="1"/>
  <c r="V108" i="1" s="1"/>
  <c r="U108" i="1"/>
  <c r="X130" i="1"/>
  <c r="V130" i="1" s="1"/>
  <c r="U130" i="1"/>
  <c r="X107" i="1"/>
  <c r="V107" i="1" s="1"/>
  <c r="U107" i="1"/>
  <c r="X129" i="1"/>
  <c r="V129" i="1" s="1"/>
  <c r="U129" i="1"/>
  <c r="X106" i="1"/>
  <c r="V106" i="1" s="1"/>
  <c r="U106" i="1"/>
  <c r="X128" i="1"/>
  <c r="V128" i="1" s="1"/>
  <c r="U128" i="1"/>
  <c r="X105" i="1"/>
  <c r="V105" i="1" s="1"/>
  <c r="U105" i="1"/>
  <c r="X127" i="1"/>
  <c r="V127" i="1" s="1"/>
  <c r="U127" i="1"/>
  <c r="X104" i="1"/>
  <c r="V104" i="1" s="1"/>
  <c r="U104" i="1"/>
  <c r="X126" i="1"/>
  <c r="V126" i="1" s="1"/>
  <c r="U126" i="1"/>
  <c r="X103" i="1"/>
  <c r="V103" i="1" s="1"/>
  <c r="U103" i="1"/>
  <c r="X125" i="1"/>
  <c r="V125" i="1" s="1"/>
  <c r="U125" i="1"/>
  <c r="X102" i="1"/>
  <c r="V102" i="1" s="1"/>
  <c r="U102" i="1"/>
  <c r="T102" i="1" s="1"/>
  <c r="X124" i="1"/>
  <c r="V124" i="1" s="1"/>
  <c r="U124" i="1"/>
  <c r="X101" i="1"/>
  <c r="V101" i="1" s="1"/>
  <c r="U101" i="1"/>
  <c r="X123" i="1"/>
  <c r="V123" i="1" s="1"/>
  <c r="U123" i="1"/>
  <c r="X100" i="1"/>
  <c r="V100" i="1" s="1"/>
  <c r="U100" i="1"/>
  <c r="X122" i="1"/>
  <c r="V122" i="1" s="1"/>
  <c r="U122" i="1"/>
  <c r="X99" i="1"/>
  <c r="V99" i="1" s="1"/>
  <c r="U99" i="1"/>
  <c r="X121" i="1"/>
  <c r="V121" i="1" s="1"/>
  <c r="U121" i="1"/>
  <c r="X98" i="1"/>
  <c r="V98" i="1" s="1"/>
  <c r="U98" i="1"/>
  <c r="X120" i="1"/>
  <c r="V120" i="1" s="1"/>
  <c r="U120" i="1"/>
  <c r="X97" i="1"/>
  <c r="V97" i="1" s="1"/>
  <c r="U97" i="1"/>
  <c r="X119" i="1"/>
  <c r="V119" i="1" s="1"/>
  <c r="U119" i="1"/>
  <c r="X96" i="1"/>
  <c r="V96" i="1" s="1"/>
  <c r="U96" i="1"/>
  <c r="T96" i="1" s="1"/>
  <c r="X118" i="1"/>
  <c r="V118" i="1" s="1"/>
  <c r="U118" i="1"/>
  <c r="X95" i="1"/>
  <c r="V95" i="1" s="1"/>
  <c r="U95" i="1"/>
  <c r="X117" i="1"/>
  <c r="V117" i="1" s="1"/>
  <c r="U117" i="1"/>
  <c r="X94" i="1"/>
  <c r="V94" i="1" s="1"/>
  <c r="U94" i="1"/>
  <c r="X90" i="1"/>
  <c r="V90" i="1" s="1"/>
  <c r="U90" i="1"/>
  <c r="X67" i="1"/>
  <c r="V67" i="1" s="1"/>
  <c r="U67" i="1"/>
  <c r="X89" i="1"/>
  <c r="V89" i="1" s="1"/>
  <c r="U89" i="1"/>
  <c r="X66" i="1"/>
  <c r="V66" i="1" s="1"/>
  <c r="U66" i="1"/>
  <c r="X88" i="1"/>
  <c r="V88" i="1" s="1"/>
  <c r="U88" i="1"/>
  <c r="X65" i="1"/>
  <c r="V65" i="1" s="1"/>
  <c r="U65" i="1"/>
  <c r="X87" i="1"/>
  <c r="V87" i="1" s="1"/>
  <c r="U87" i="1"/>
  <c r="X64" i="1"/>
  <c r="V64" i="1" s="1"/>
  <c r="U64" i="1"/>
  <c r="T64" i="1" s="1"/>
  <c r="X86" i="1"/>
  <c r="V86" i="1" s="1"/>
  <c r="U86" i="1"/>
  <c r="X63" i="1"/>
  <c r="V63" i="1" s="1"/>
  <c r="U63" i="1"/>
  <c r="X85" i="1"/>
  <c r="V85" i="1" s="1"/>
  <c r="U85" i="1"/>
  <c r="X62" i="1"/>
  <c r="V62" i="1" s="1"/>
  <c r="U62" i="1"/>
  <c r="X84" i="1"/>
  <c r="V84" i="1" s="1"/>
  <c r="U84" i="1"/>
  <c r="X61" i="1"/>
  <c r="V61" i="1" s="1"/>
  <c r="U61" i="1"/>
  <c r="X83" i="1"/>
  <c r="V83" i="1" s="1"/>
  <c r="U83" i="1"/>
  <c r="X60" i="1"/>
  <c r="V60" i="1" s="1"/>
  <c r="U60" i="1"/>
  <c r="X82" i="1"/>
  <c r="V82" i="1" s="1"/>
  <c r="U82" i="1"/>
  <c r="X59" i="1"/>
  <c r="V59" i="1" s="1"/>
  <c r="U59" i="1"/>
  <c r="X81" i="1"/>
  <c r="V81" i="1" s="1"/>
  <c r="U81" i="1"/>
  <c r="X58" i="1"/>
  <c r="V58" i="1" s="1"/>
  <c r="U58" i="1"/>
  <c r="X80" i="1"/>
  <c r="V80" i="1" s="1"/>
  <c r="U80" i="1"/>
  <c r="X57" i="1"/>
  <c r="V57" i="1" s="1"/>
  <c r="U57" i="1"/>
  <c r="X79" i="1"/>
  <c r="V79" i="1" s="1"/>
  <c r="U79" i="1"/>
  <c r="X56" i="1"/>
  <c r="V56" i="1" s="1"/>
  <c r="U56" i="1"/>
  <c r="T56" i="1" s="1"/>
  <c r="X78" i="1"/>
  <c r="V78" i="1" s="1"/>
  <c r="U78" i="1"/>
  <c r="X55" i="1"/>
  <c r="V55" i="1" s="1"/>
  <c r="U55" i="1"/>
  <c r="X77" i="1"/>
  <c r="V77" i="1" s="1"/>
  <c r="U77" i="1"/>
  <c r="X54" i="1"/>
  <c r="V54" i="1" s="1"/>
  <c r="U54" i="1"/>
  <c r="X76" i="1"/>
  <c r="V76" i="1" s="1"/>
  <c r="U76" i="1"/>
  <c r="X53" i="1"/>
  <c r="V53" i="1" s="1"/>
  <c r="U53" i="1"/>
  <c r="X75" i="1"/>
  <c r="V75" i="1" s="1"/>
  <c r="U75" i="1"/>
  <c r="X52" i="1"/>
  <c r="V52" i="1" s="1"/>
  <c r="U52" i="1"/>
  <c r="X74" i="1"/>
  <c r="V74" i="1" s="1"/>
  <c r="U74" i="1"/>
  <c r="X51" i="1"/>
  <c r="V51" i="1" s="1"/>
  <c r="U51" i="1"/>
  <c r="X73" i="1"/>
  <c r="V73" i="1" s="1"/>
  <c r="U73" i="1"/>
  <c r="X50" i="1"/>
  <c r="V50" i="1" s="1"/>
  <c r="U50" i="1"/>
  <c r="X72" i="1"/>
  <c r="V72" i="1" s="1"/>
  <c r="U72" i="1"/>
  <c r="X49" i="1"/>
  <c r="V49" i="1" s="1"/>
  <c r="U49" i="1"/>
  <c r="X71" i="1"/>
  <c r="V71" i="1" s="1"/>
  <c r="U71" i="1"/>
  <c r="X48" i="1"/>
  <c r="V48" i="1" s="1"/>
  <c r="U48" i="1"/>
  <c r="X44" i="1"/>
  <c r="V44" i="1" s="1"/>
  <c r="U44" i="1"/>
  <c r="X21" i="1"/>
  <c r="V21" i="1" s="1"/>
  <c r="U21" i="1"/>
  <c r="X43" i="1"/>
  <c r="V43" i="1" s="1"/>
  <c r="U43" i="1"/>
  <c r="X20" i="1"/>
  <c r="V20" i="1" s="1"/>
  <c r="U20" i="1"/>
  <c r="X42" i="1"/>
  <c r="V42" i="1" s="1"/>
  <c r="U42" i="1"/>
  <c r="X19" i="1"/>
  <c r="V19" i="1" s="1"/>
  <c r="U19" i="1"/>
  <c r="X41" i="1"/>
  <c r="V41" i="1" s="1"/>
  <c r="U41" i="1"/>
  <c r="X18" i="1"/>
  <c r="V18" i="1" s="1"/>
  <c r="U18" i="1"/>
  <c r="X40" i="1"/>
  <c r="V40" i="1" s="1"/>
  <c r="U40" i="1"/>
  <c r="X17" i="1"/>
  <c r="V17" i="1" s="1"/>
  <c r="U17" i="1"/>
  <c r="X39" i="1"/>
  <c r="V39" i="1" s="1"/>
  <c r="U39" i="1"/>
  <c r="X16" i="1"/>
  <c r="V16" i="1" s="1"/>
  <c r="U16" i="1"/>
  <c r="X38" i="1"/>
  <c r="V38" i="1" s="1"/>
  <c r="U38" i="1"/>
  <c r="X15" i="1"/>
  <c r="V15" i="1" s="1"/>
  <c r="U15" i="1"/>
  <c r="X37" i="1"/>
  <c r="V37" i="1" s="1"/>
  <c r="U37" i="1"/>
  <c r="X14" i="1"/>
  <c r="V14" i="1" s="1"/>
  <c r="U14" i="1"/>
  <c r="X36" i="1"/>
  <c r="V36" i="1" s="1"/>
  <c r="U36" i="1"/>
  <c r="X13" i="1"/>
  <c r="V13" i="1" s="1"/>
  <c r="U13" i="1"/>
  <c r="X35" i="1"/>
  <c r="V35" i="1" s="1"/>
  <c r="U35" i="1"/>
  <c r="X12" i="1"/>
  <c r="V12" i="1" s="1"/>
  <c r="U12" i="1"/>
  <c r="X34" i="1"/>
  <c r="V34" i="1" s="1"/>
  <c r="U34" i="1"/>
  <c r="X11" i="1"/>
  <c r="V11" i="1" s="1"/>
  <c r="U11" i="1"/>
  <c r="X33" i="1"/>
  <c r="V33" i="1" s="1"/>
  <c r="U33" i="1"/>
  <c r="X10" i="1"/>
  <c r="V10" i="1" s="1"/>
  <c r="U10" i="1"/>
  <c r="X32" i="1"/>
  <c r="V32" i="1" s="1"/>
  <c r="U32" i="1"/>
  <c r="X9" i="1"/>
  <c r="V9" i="1" s="1"/>
  <c r="U9" i="1"/>
  <c r="T9" i="1" s="1"/>
  <c r="X31" i="1"/>
  <c r="V31" i="1" s="1"/>
  <c r="U31" i="1"/>
  <c r="X8" i="1"/>
  <c r="V8" i="1" s="1"/>
  <c r="U8" i="1"/>
  <c r="X30" i="1"/>
  <c r="V30" i="1" s="1"/>
  <c r="U30" i="1"/>
  <c r="X7" i="1"/>
  <c r="V7" i="1" s="1"/>
  <c r="U7" i="1"/>
  <c r="X29" i="1"/>
  <c r="V29" i="1" s="1"/>
  <c r="U29" i="1"/>
  <c r="X6" i="1"/>
  <c r="V6" i="1" s="1"/>
  <c r="U6" i="1"/>
  <c r="X28" i="1"/>
  <c r="V28" i="1" s="1"/>
  <c r="U28" i="1"/>
  <c r="X5" i="1"/>
  <c r="V5" i="1" s="1"/>
  <c r="U5" i="1"/>
  <c r="X27" i="1"/>
  <c r="V27" i="1" s="1"/>
  <c r="U27" i="1"/>
  <c r="X4" i="1"/>
  <c r="V4" i="1" s="1"/>
  <c r="U4" i="1"/>
  <c r="X26" i="1"/>
  <c r="V26" i="1" s="1"/>
  <c r="U26" i="1"/>
  <c r="X3" i="1"/>
  <c r="V3" i="1" s="1"/>
  <c r="U3" i="1"/>
  <c r="X25" i="1"/>
  <c r="V25" i="1" s="1"/>
  <c r="U25" i="1"/>
  <c r="X2" i="1"/>
  <c r="V2" i="1" s="1"/>
  <c r="U2" i="1"/>
  <c r="C2" i="1"/>
  <c r="O136" i="1"/>
  <c r="M136" i="1" s="1"/>
  <c r="L136" i="1"/>
  <c r="O113" i="1"/>
  <c r="M113" i="1" s="1"/>
  <c r="L113" i="1"/>
  <c r="O135" i="1"/>
  <c r="M135" i="1" s="1"/>
  <c r="L135" i="1"/>
  <c r="O112" i="1"/>
  <c r="M112" i="1" s="1"/>
  <c r="L112" i="1"/>
  <c r="O134" i="1"/>
  <c r="M134" i="1" s="1"/>
  <c r="L134" i="1"/>
  <c r="O111" i="1"/>
  <c r="M111" i="1" s="1"/>
  <c r="L111" i="1"/>
  <c r="O133" i="1"/>
  <c r="M133" i="1" s="1"/>
  <c r="L133" i="1"/>
  <c r="O110" i="1"/>
  <c r="M110" i="1" s="1"/>
  <c r="L110" i="1"/>
  <c r="O132" i="1"/>
  <c r="M132" i="1" s="1"/>
  <c r="L132" i="1"/>
  <c r="O109" i="1"/>
  <c r="M109" i="1" s="1"/>
  <c r="L109" i="1"/>
  <c r="O131" i="1"/>
  <c r="M131" i="1" s="1"/>
  <c r="L131" i="1"/>
  <c r="O108" i="1"/>
  <c r="M108" i="1" s="1"/>
  <c r="L108" i="1"/>
  <c r="O130" i="1"/>
  <c r="M130" i="1" s="1"/>
  <c r="L130" i="1"/>
  <c r="O107" i="1"/>
  <c r="M107" i="1" s="1"/>
  <c r="L107" i="1"/>
  <c r="O129" i="1"/>
  <c r="M129" i="1" s="1"/>
  <c r="L129" i="1"/>
  <c r="O106" i="1"/>
  <c r="M106" i="1" s="1"/>
  <c r="L106" i="1"/>
  <c r="O128" i="1"/>
  <c r="M128" i="1" s="1"/>
  <c r="L128" i="1"/>
  <c r="O105" i="1"/>
  <c r="M105" i="1" s="1"/>
  <c r="L105" i="1"/>
  <c r="O127" i="1"/>
  <c r="M127" i="1" s="1"/>
  <c r="L127" i="1"/>
  <c r="O104" i="1"/>
  <c r="M104" i="1" s="1"/>
  <c r="L104" i="1"/>
  <c r="O126" i="1"/>
  <c r="M126" i="1" s="1"/>
  <c r="L126" i="1"/>
  <c r="O103" i="1"/>
  <c r="M103" i="1" s="1"/>
  <c r="L103" i="1"/>
  <c r="O125" i="1"/>
  <c r="M125" i="1" s="1"/>
  <c r="L125" i="1"/>
  <c r="O102" i="1"/>
  <c r="M102" i="1" s="1"/>
  <c r="L102" i="1"/>
  <c r="O124" i="1"/>
  <c r="M124" i="1" s="1"/>
  <c r="L124" i="1"/>
  <c r="O101" i="1"/>
  <c r="M101" i="1" s="1"/>
  <c r="L101" i="1"/>
  <c r="O123" i="1"/>
  <c r="M123" i="1" s="1"/>
  <c r="L123" i="1"/>
  <c r="O100" i="1"/>
  <c r="M100" i="1" s="1"/>
  <c r="L100" i="1"/>
  <c r="O122" i="1"/>
  <c r="M122" i="1" s="1"/>
  <c r="L122" i="1"/>
  <c r="O99" i="1"/>
  <c r="M99" i="1" s="1"/>
  <c r="L99" i="1"/>
  <c r="O121" i="1"/>
  <c r="M121" i="1" s="1"/>
  <c r="L121" i="1"/>
  <c r="O98" i="1"/>
  <c r="M98" i="1" s="1"/>
  <c r="L98" i="1"/>
  <c r="O120" i="1"/>
  <c r="M120" i="1" s="1"/>
  <c r="L120" i="1"/>
  <c r="O97" i="1"/>
  <c r="M97" i="1" s="1"/>
  <c r="L97" i="1"/>
  <c r="O119" i="1"/>
  <c r="M119" i="1" s="1"/>
  <c r="L119" i="1"/>
  <c r="O96" i="1"/>
  <c r="M96" i="1" s="1"/>
  <c r="L96" i="1"/>
  <c r="O118" i="1"/>
  <c r="M118" i="1" s="1"/>
  <c r="L118" i="1"/>
  <c r="O95" i="1"/>
  <c r="M95" i="1" s="1"/>
  <c r="L95" i="1"/>
  <c r="O117" i="1"/>
  <c r="M117" i="1" s="1"/>
  <c r="L117" i="1"/>
  <c r="O94" i="1"/>
  <c r="M94" i="1" s="1"/>
  <c r="L94" i="1"/>
  <c r="O90" i="1"/>
  <c r="M90" i="1" s="1"/>
  <c r="L90" i="1"/>
  <c r="O67" i="1"/>
  <c r="M67" i="1" s="1"/>
  <c r="L67" i="1"/>
  <c r="O89" i="1"/>
  <c r="M89" i="1" s="1"/>
  <c r="L89" i="1"/>
  <c r="O66" i="1"/>
  <c r="M66" i="1" s="1"/>
  <c r="L66" i="1"/>
  <c r="O88" i="1"/>
  <c r="M88" i="1" s="1"/>
  <c r="L88" i="1"/>
  <c r="O65" i="1"/>
  <c r="M65" i="1" s="1"/>
  <c r="L65" i="1"/>
  <c r="O87" i="1"/>
  <c r="M87" i="1" s="1"/>
  <c r="L87" i="1"/>
  <c r="O64" i="1"/>
  <c r="M64" i="1" s="1"/>
  <c r="L64" i="1"/>
  <c r="K64" i="1" s="1"/>
  <c r="O86" i="1"/>
  <c r="M86" i="1" s="1"/>
  <c r="L86" i="1"/>
  <c r="O63" i="1"/>
  <c r="M63" i="1" s="1"/>
  <c r="L63" i="1"/>
  <c r="O85" i="1"/>
  <c r="M85" i="1" s="1"/>
  <c r="L85" i="1"/>
  <c r="O62" i="1"/>
  <c r="M62" i="1" s="1"/>
  <c r="L62" i="1"/>
  <c r="O84" i="1"/>
  <c r="M84" i="1" s="1"/>
  <c r="L84" i="1"/>
  <c r="O61" i="1"/>
  <c r="M61" i="1" s="1"/>
  <c r="L61" i="1"/>
  <c r="O83" i="1"/>
  <c r="M83" i="1" s="1"/>
  <c r="L83" i="1"/>
  <c r="O60" i="1"/>
  <c r="M60" i="1" s="1"/>
  <c r="L60" i="1"/>
  <c r="O82" i="1"/>
  <c r="M82" i="1" s="1"/>
  <c r="L82" i="1"/>
  <c r="O59" i="1"/>
  <c r="M59" i="1" s="1"/>
  <c r="L59" i="1"/>
  <c r="O81" i="1"/>
  <c r="M81" i="1" s="1"/>
  <c r="L81" i="1"/>
  <c r="O58" i="1"/>
  <c r="M58" i="1" s="1"/>
  <c r="L58" i="1"/>
  <c r="O80" i="1"/>
  <c r="M80" i="1" s="1"/>
  <c r="L80" i="1"/>
  <c r="O57" i="1"/>
  <c r="M57" i="1" s="1"/>
  <c r="L57" i="1"/>
  <c r="O79" i="1"/>
  <c r="M79" i="1" s="1"/>
  <c r="L79" i="1"/>
  <c r="O56" i="1"/>
  <c r="M56" i="1" s="1"/>
  <c r="L56" i="1"/>
  <c r="O78" i="1"/>
  <c r="M78" i="1" s="1"/>
  <c r="L78" i="1"/>
  <c r="O55" i="1"/>
  <c r="M55" i="1" s="1"/>
  <c r="L55" i="1"/>
  <c r="O77" i="1"/>
  <c r="M77" i="1" s="1"/>
  <c r="L77" i="1"/>
  <c r="O54" i="1"/>
  <c r="M54" i="1" s="1"/>
  <c r="L54" i="1"/>
  <c r="O76" i="1"/>
  <c r="M76" i="1" s="1"/>
  <c r="L76" i="1"/>
  <c r="O53" i="1"/>
  <c r="M53" i="1" s="1"/>
  <c r="L53" i="1"/>
  <c r="O75" i="1"/>
  <c r="M75" i="1" s="1"/>
  <c r="L75" i="1"/>
  <c r="O52" i="1"/>
  <c r="M52" i="1" s="1"/>
  <c r="L52" i="1"/>
  <c r="O74" i="1"/>
  <c r="M74" i="1" s="1"/>
  <c r="L74" i="1"/>
  <c r="O51" i="1"/>
  <c r="M51" i="1" s="1"/>
  <c r="L51" i="1"/>
  <c r="O73" i="1"/>
  <c r="M73" i="1" s="1"/>
  <c r="L73" i="1"/>
  <c r="O50" i="1"/>
  <c r="M50" i="1" s="1"/>
  <c r="L50" i="1"/>
  <c r="O72" i="1"/>
  <c r="M72" i="1" s="1"/>
  <c r="L72" i="1"/>
  <c r="O49" i="1"/>
  <c r="M49" i="1" s="1"/>
  <c r="L49" i="1"/>
  <c r="K49" i="1" s="1"/>
  <c r="O71" i="1"/>
  <c r="M71" i="1" s="1"/>
  <c r="L71" i="1"/>
  <c r="O48" i="1"/>
  <c r="M48" i="1" s="1"/>
  <c r="L48" i="1"/>
  <c r="O44" i="1"/>
  <c r="M44" i="1" s="1"/>
  <c r="L44" i="1"/>
  <c r="O21" i="1"/>
  <c r="M21" i="1" s="1"/>
  <c r="L21" i="1"/>
  <c r="O43" i="1"/>
  <c r="M43" i="1" s="1"/>
  <c r="L43" i="1"/>
  <c r="O20" i="1"/>
  <c r="M20" i="1" s="1"/>
  <c r="L20" i="1"/>
  <c r="O42" i="1"/>
  <c r="M42" i="1" s="1"/>
  <c r="L42" i="1"/>
  <c r="O19" i="1"/>
  <c r="M19" i="1" s="1"/>
  <c r="L19" i="1"/>
  <c r="O41" i="1"/>
  <c r="M41" i="1" s="1"/>
  <c r="L41" i="1"/>
  <c r="O18" i="1"/>
  <c r="M18" i="1" s="1"/>
  <c r="L18" i="1"/>
  <c r="O40" i="1"/>
  <c r="M40" i="1" s="1"/>
  <c r="L40" i="1"/>
  <c r="O17" i="1"/>
  <c r="M17" i="1" s="1"/>
  <c r="L17" i="1"/>
  <c r="K17" i="1" s="1"/>
  <c r="O39" i="1"/>
  <c r="M39" i="1" s="1"/>
  <c r="L39" i="1"/>
  <c r="O16" i="1"/>
  <c r="M16" i="1" s="1"/>
  <c r="L16" i="1"/>
  <c r="O38" i="1"/>
  <c r="M38" i="1" s="1"/>
  <c r="L38" i="1"/>
  <c r="O15" i="1"/>
  <c r="M15" i="1" s="1"/>
  <c r="L15" i="1"/>
  <c r="O37" i="1"/>
  <c r="M37" i="1" s="1"/>
  <c r="L37" i="1"/>
  <c r="O14" i="1"/>
  <c r="M14" i="1" s="1"/>
  <c r="L14" i="1"/>
  <c r="O36" i="1"/>
  <c r="M36" i="1" s="1"/>
  <c r="L36" i="1"/>
  <c r="O13" i="1"/>
  <c r="M13" i="1" s="1"/>
  <c r="L13" i="1"/>
  <c r="O35" i="1"/>
  <c r="M35" i="1" s="1"/>
  <c r="L35" i="1"/>
  <c r="O12" i="1"/>
  <c r="M12" i="1" s="1"/>
  <c r="L12" i="1"/>
  <c r="O34" i="1"/>
  <c r="M34" i="1" s="1"/>
  <c r="L34" i="1"/>
  <c r="O11" i="1"/>
  <c r="M11" i="1" s="1"/>
  <c r="L11" i="1"/>
  <c r="O33" i="1"/>
  <c r="M33" i="1" s="1"/>
  <c r="L33" i="1"/>
  <c r="O10" i="1"/>
  <c r="M10" i="1" s="1"/>
  <c r="L10" i="1"/>
  <c r="O32" i="1"/>
  <c r="M32" i="1" s="1"/>
  <c r="L32" i="1"/>
  <c r="O9" i="1"/>
  <c r="M9" i="1" s="1"/>
  <c r="L9" i="1"/>
  <c r="O31" i="1"/>
  <c r="M31" i="1" s="1"/>
  <c r="L31" i="1"/>
  <c r="O8" i="1"/>
  <c r="M8" i="1" s="1"/>
  <c r="L8" i="1"/>
  <c r="K8" i="1" s="1"/>
  <c r="O30" i="1"/>
  <c r="M30" i="1" s="1"/>
  <c r="L30" i="1"/>
  <c r="O7" i="1"/>
  <c r="M7" i="1" s="1"/>
  <c r="L7" i="1"/>
  <c r="O29" i="1"/>
  <c r="M29" i="1" s="1"/>
  <c r="L29" i="1"/>
  <c r="O6" i="1"/>
  <c r="M6" i="1" s="1"/>
  <c r="L6" i="1"/>
  <c r="O28" i="1"/>
  <c r="M28" i="1" s="1"/>
  <c r="L28" i="1"/>
  <c r="O5" i="1"/>
  <c r="M5" i="1" s="1"/>
  <c r="L5" i="1"/>
  <c r="O27" i="1"/>
  <c r="M27" i="1" s="1"/>
  <c r="L27" i="1"/>
  <c r="O4" i="1"/>
  <c r="M4" i="1" s="1"/>
  <c r="L4" i="1"/>
  <c r="O26" i="1"/>
  <c r="M26" i="1" s="1"/>
  <c r="L26" i="1"/>
  <c r="O3" i="1"/>
  <c r="M3" i="1" s="1"/>
  <c r="L3" i="1"/>
  <c r="O25" i="1"/>
  <c r="M25" i="1" s="1"/>
  <c r="L25" i="1"/>
  <c r="O2" i="1"/>
  <c r="M2" i="1" s="1"/>
  <c r="L2" i="1"/>
  <c r="F136" i="1"/>
  <c r="D136" i="1" s="1"/>
  <c r="C136" i="1"/>
  <c r="F135" i="1"/>
  <c r="D135" i="1" s="1"/>
  <c r="C135" i="1"/>
  <c r="F134" i="1"/>
  <c r="D134" i="1" s="1"/>
  <c r="C134" i="1"/>
  <c r="F133" i="1"/>
  <c r="D133" i="1" s="1"/>
  <c r="C133" i="1"/>
  <c r="F132" i="1"/>
  <c r="D132" i="1" s="1"/>
  <c r="C132" i="1"/>
  <c r="F131" i="1"/>
  <c r="D131" i="1" s="1"/>
  <c r="C131" i="1"/>
  <c r="F130" i="1"/>
  <c r="D130" i="1" s="1"/>
  <c r="C130" i="1"/>
  <c r="F129" i="1"/>
  <c r="D129" i="1" s="1"/>
  <c r="C129" i="1"/>
  <c r="F128" i="1"/>
  <c r="D128" i="1" s="1"/>
  <c r="C128" i="1"/>
  <c r="F127" i="1"/>
  <c r="D127" i="1" s="1"/>
  <c r="C127" i="1"/>
  <c r="F126" i="1"/>
  <c r="D126" i="1" s="1"/>
  <c r="C126" i="1"/>
  <c r="F125" i="1"/>
  <c r="D125" i="1" s="1"/>
  <c r="C125" i="1"/>
  <c r="F124" i="1"/>
  <c r="D124" i="1" s="1"/>
  <c r="C124" i="1"/>
  <c r="F123" i="1"/>
  <c r="D123" i="1" s="1"/>
  <c r="C123" i="1"/>
  <c r="F122" i="1"/>
  <c r="D122" i="1" s="1"/>
  <c r="C122" i="1"/>
  <c r="F121" i="1"/>
  <c r="D121" i="1" s="1"/>
  <c r="C121" i="1"/>
  <c r="F120" i="1"/>
  <c r="D120" i="1" s="1"/>
  <c r="C120" i="1"/>
  <c r="F119" i="1"/>
  <c r="D119" i="1" s="1"/>
  <c r="C119" i="1"/>
  <c r="F118" i="1"/>
  <c r="D118" i="1" s="1"/>
  <c r="C118" i="1"/>
  <c r="F117" i="1"/>
  <c r="D117" i="1" s="1"/>
  <c r="C117" i="1"/>
  <c r="F113" i="1"/>
  <c r="D113" i="1" s="1"/>
  <c r="C113" i="1"/>
  <c r="F112" i="1"/>
  <c r="D112" i="1" s="1"/>
  <c r="C112" i="1"/>
  <c r="F111" i="1"/>
  <c r="D111" i="1" s="1"/>
  <c r="C111" i="1"/>
  <c r="F110" i="1"/>
  <c r="D110" i="1" s="1"/>
  <c r="C110" i="1"/>
  <c r="F109" i="1"/>
  <c r="D109" i="1" s="1"/>
  <c r="C109" i="1"/>
  <c r="F108" i="1"/>
  <c r="D108" i="1" s="1"/>
  <c r="C108" i="1"/>
  <c r="F107" i="1"/>
  <c r="D107" i="1" s="1"/>
  <c r="C107" i="1"/>
  <c r="F106" i="1"/>
  <c r="D106" i="1" s="1"/>
  <c r="C106" i="1"/>
  <c r="F105" i="1"/>
  <c r="D105" i="1" s="1"/>
  <c r="C105" i="1"/>
  <c r="F104" i="1"/>
  <c r="D104" i="1" s="1"/>
  <c r="C104" i="1"/>
  <c r="F103" i="1"/>
  <c r="D103" i="1" s="1"/>
  <c r="C103" i="1"/>
  <c r="F102" i="1"/>
  <c r="D102" i="1" s="1"/>
  <c r="C102" i="1"/>
  <c r="F101" i="1"/>
  <c r="D101" i="1" s="1"/>
  <c r="C101" i="1"/>
  <c r="F100" i="1"/>
  <c r="D100" i="1" s="1"/>
  <c r="C100" i="1"/>
  <c r="F99" i="1"/>
  <c r="D99" i="1" s="1"/>
  <c r="C99" i="1"/>
  <c r="F98" i="1"/>
  <c r="D98" i="1" s="1"/>
  <c r="C98" i="1"/>
  <c r="B98" i="1" s="1"/>
  <c r="F97" i="1"/>
  <c r="D97" i="1" s="1"/>
  <c r="C97" i="1"/>
  <c r="F96" i="1"/>
  <c r="D96" i="1" s="1"/>
  <c r="C96" i="1"/>
  <c r="F95" i="1"/>
  <c r="D95" i="1" s="1"/>
  <c r="C95" i="1"/>
  <c r="F94" i="1"/>
  <c r="D94" i="1" s="1"/>
  <c r="C94" i="1"/>
  <c r="F90" i="1"/>
  <c r="D90" i="1" s="1"/>
  <c r="C90" i="1"/>
  <c r="F89" i="1"/>
  <c r="D89" i="1" s="1"/>
  <c r="C89" i="1"/>
  <c r="F88" i="1"/>
  <c r="D88" i="1" s="1"/>
  <c r="C88" i="1"/>
  <c r="F87" i="1"/>
  <c r="D87" i="1" s="1"/>
  <c r="C87" i="1"/>
  <c r="F86" i="1"/>
  <c r="D86" i="1" s="1"/>
  <c r="C86" i="1"/>
  <c r="F85" i="1"/>
  <c r="D85" i="1" s="1"/>
  <c r="C85" i="1"/>
  <c r="F84" i="1"/>
  <c r="D84" i="1" s="1"/>
  <c r="C84" i="1"/>
  <c r="F83" i="1"/>
  <c r="D83" i="1" s="1"/>
  <c r="C83" i="1"/>
  <c r="B83" i="1" s="1"/>
  <c r="F82" i="1"/>
  <c r="D82" i="1" s="1"/>
  <c r="C82" i="1"/>
  <c r="F81" i="1"/>
  <c r="D81" i="1" s="1"/>
  <c r="C81" i="1"/>
  <c r="F80" i="1"/>
  <c r="D80" i="1" s="1"/>
  <c r="C80" i="1"/>
  <c r="F79" i="1"/>
  <c r="D79" i="1" s="1"/>
  <c r="C79" i="1"/>
  <c r="F78" i="1"/>
  <c r="D78" i="1" s="1"/>
  <c r="C78" i="1"/>
  <c r="F77" i="1"/>
  <c r="D77" i="1" s="1"/>
  <c r="C77" i="1"/>
  <c r="F76" i="1"/>
  <c r="D76" i="1" s="1"/>
  <c r="C76" i="1"/>
  <c r="F75" i="1"/>
  <c r="D75" i="1" s="1"/>
  <c r="C75" i="1"/>
  <c r="F74" i="1"/>
  <c r="D74" i="1" s="1"/>
  <c r="C74" i="1"/>
  <c r="F73" i="1"/>
  <c r="D73" i="1" s="1"/>
  <c r="C73" i="1"/>
  <c r="F72" i="1"/>
  <c r="D72" i="1" s="1"/>
  <c r="C72" i="1"/>
  <c r="F71" i="1"/>
  <c r="D71" i="1" s="1"/>
  <c r="C71" i="1"/>
  <c r="F67" i="1"/>
  <c r="D67" i="1" s="1"/>
  <c r="C67" i="1"/>
  <c r="F66" i="1"/>
  <c r="D66" i="1" s="1"/>
  <c r="C66" i="1"/>
  <c r="F65" i="1"/>
  <c r="D65" i="1" s="1"/>
  <c r="C65" i="1"/>
  <c r="F64" i="1"/>
  <c r="D64" i="1" s="1"/>
  <c r="C64" i="1"/>
  <c r="F63" i="1"/>
  <c r="D63" i="1" s="1"/>
  <c r="C63" i="1"/>
  <c r="F62" i="1"/>
  <c r="D62" i="1" s="1"/>
  <c r="C62" i="1"/>
  <c r="F61" i="1"/>
  <c r="D61" i="1" s="1"/>
  <c r="C61" i="1"/>
  <c r="F60" i="1"/>
  <c r="D60" i="1" s="1"/>
  <c r="C60" i="1"/>
  <c r="F59" i="1"/>
  <c r="D59" i="1" s="1"/>
  <c r="C59" i="1"/>
  <c r="B59" i="1" s="1"/>
  <c r="F58" i="1"/>
  <c r="D58" i="1" s="1"/>
  <c r="C58" i="1"/>
  <c r="F57" i="1"/>
  <c r="D57" i="1" s="1"/>
  <c r="C57" i="1"/>
  <c r="F56" i="1"/>
  <c r="D56" i="1" s="1"/>
  <c r="C56" i="1"/>
  <c r="B56" i="1" s="1"/>
  <c r="F55" i="1"/>
  <c r="D55" i="1" s="1"/>
  <c r="C55" i="1"/>
  <c r="F54" i="1"/>
  <c r="D54" i="1" s="1"/>
  <c r="C54" i="1"/>
  <c r="F53" i="1"/>
  <c r="D53" i="1" s="1"/>
  <c r="C53" i="1"/>
  <c r="F52" i="1"/>
  <c r="D52" i="1" s="1"/>
  <c r="C52" i="1"/>
  <c r="F51" i="1"/>
  <c r="D51" i="1" s="1"/>
  <c r="C51" i="1"/>
  <c r="F50" i="1"/>
  <c r="D50" i="1" s="1"/>
  <c r="C50" i="1"/>
  <c r="F49" i="1"/>
  <c r="D49" i="1" s="1"/>
  <c r="C49" i="1"/>
  <c r="B49" i="1" s="1"/>
  <c r="F48" i="1"/>
  <c r="D48" i="1" s="1"/>
  <c r="C48" i="1"/>
  <c r="F44" i="1"/>
  <c r="D44" i="1" s="1"/>
  <c r="C44" i="1"/>
  <c r="B44" i="1" s="1"/>
  <c r="F43" i="1"/>
  <c r="D43" i="1" s="1"/>
  <c r="C43" i="1"/>
  <c r="F42" i="1"/>
  <c r="D42" i="1" s="1"/>
  <c r="C42" i="1"/>
  <c r="F41" i="1"/>
  <c r="D41" i="1" s="1"/>
  <c r="C41" i="1"/>
  <c r="F40" i="1"/>
  <c r="D40" i="1" s="1"/>
  <c r="C40" i="1"/>
  <c r="F39" i="1"/>
  <c r="D39" i="1" s="1"/>
  <c r="C39" i="1"/>
  <c r="F38" i="1"/>
  <c r="D38" i="1" s="1"/>
  <c r="C38" i="1"/>
  <c r="F37" i="1"/>
  <c r="D37" i="1" s="1"/>
  <c r="C37" i="1"/>
  <c r="F36" i="1"/>
  <c r="D36" i="1" s="1"/>
  <c r="C36" i="1"/>
  <c r="F35" i="1"/>
  <c r="D35" i="1" s="1"/>
  <c r="C35" i="1"/>
  <c r="F34" i="1"/>
  <c r="D34" i="1" s="1"/>
  <c r="C34" i="1"/>
  <c r="F33" i="1"/>
  <c r="D33" i="1" s="1"/>
  <c r="C33" i="1"/>
  <c r="F32" i="1"/>
  <c r="D32" i="1" s="1"/>
  <c r="C32" i="1"/>
  <c r="B32" i="1" s="1"/>
  <c r="F31" i="1"/>
  <c r="D31" i="1" s="1"/>
  <c r="C31" i="1"/>
  <c r="F30" i="1"/>
  <c r="D30" i="1" s="1"/>
  <c r="C30" i="1"/>
  <c r="F29" i="1"/>
  <c r="D29" i="1" s="1"/>
  <c r="C29" i="1"/>
  <c r="F28" i="1"/>
  <c r="D28" i="1" s="1"/>
  <c r="C28" i="1"/>
  <c r="F27" i="1"/>
  <c r="D27" i="1" s="1"/>
  <c r="C27" i="1"/>
  <c r="F26" i="1"/>
  <c r="D26" i="1" s="1"/>
  <c r="C26" i="1"/>
  <c r="F25" i="1"/>
  <c r="D25" i="1" s="1"/>
  <c r="C25" i="1"/>
  <c r="T94" i="1" l="1"/>
  <c r="K48" i="1"/>
  <c r="B64" i="1"/>
  <c r="B106" i="1"/>
  <c r="K9" i="1"/>
  <c r="K56" i="1"/>
  <c r="K65" i="1"/>
  <c r="K106" i="1"/>
  <c r="T18" i="1"/>
  <c r="B65" i="1"/>
  <c r="K29" i="1"/>
  <c r="K135" i="1"/>
  <c r="T112" i="1"/>
  <c r="T110" i="1"/>
  <c r="T2" i="1"/>
  <c r="T58" i="1"/>
  <c r="B105" i="1"/>
  <c r="B132" i="1"/>
  <c r="K37" i="1"/>
  <c r="K87" i="1"/>
  <c r="K125" i="1"/>
  <c r="T128" i="1"/>
  <c r="B51" i="1"/>
  <c r="T11" i="1"/>
  <c r="T52" i="1"/>
  <c r="B99" i="1"/>
  <c r="B126" i="1"/>
  <c r="K31" i="1"/>
  <c r="K72" i="1"/>
  <c r="K84" i="1"/>
  <c r="K134" i="1"/>
  <c r="T28" i="1"/>
  <c r="T43" i="1"/>
  <c r="T78" i="1"/>
  <c r="T90" i="1"/>
  <c r="T125" i="1"/>
  <c r="T5" i="1"/>
  <c r="T14" i="1"/>
  <c r="T49" i="1"/>
  <c r="B90" i="1"/>
  <c r="B120" i="1"/>
  <c r="K28" i="1"/>
  <c r="K40" i="1"/>
  <c r="K78" i="1"/>
  <c r="K90" i="1"/>
  <c r="K128" i="1"/>
  <c r="T31" i="1"/>
  <c r="T72" i="1"/>
  <c r="T119" i="1"/>
  <c r="B75" i="1"/>
  <c r="K16" i="1"/>
  <c r="K57" i="1"/>
  <c r="K98" i="1"/>
  <c r="T8" i="1"/>
  <c r="T20" i="1"/>
  <c r="T55" i="1"/>
  <c r="B84" i="1"/>
  <c r="B111" i="1"/>
  <c r="K25" i="1"/>
  <c r="K34" i="1"/>
  <c r="K43" i="1"/>
  <c r="K81" i="1"/>
  <c r="K131" i="1"/>
  <c r="T25" i="1"/>
  <c r="T34" i="1"/>
  <c r="T40" i="1"/>
  <c r="T81" i="1"/>
  <c r="T87" i="1"/>
  <c r="T122" i="1"/>
  <c r="T131" i="1"/>
  <c r="B67" i="1"/>
  <c r="K83" i="1"/>
  <c r="K124" i="1"/>
  <c r="K127" i="1"/>
  <c r="K130" i="1"/>
  <c r="B54" i="1"/>
  <c r="T29" i="1"/>
  <c r="T41" i="1"/>
  <c r="T76" i="1"/>
  <c r="T85" i="1"/>
  <c r="T123" i="1"/>
  <c r="T132" i="1"/>
  <c r="T4" i="1"/>
  <c r="T7" i="1"/>
  <c r="T10" i="1"/>
  <c r="T13" i="1"/>
  <c r="T16" i="1"/>
  <c r="T19" i="1"/>
  <c r="T48" i="1"/>
  <c r="T51" i="1"/>
  <c r="T54" i="1"/>
  <c r="T57" i="1"/>
  <c r="T60" i="1"/>
  <c r="T63" i="1"/>
  <c r="T66" i="1"/>
  <c r="T95" i="1"/>
  <c r="T98" i="1"/>
  <c r="T101" i="1"/>
  <c r="T104" i="1"/>
  <c r="T107" i="1"/>
  <c r="T83" i="1"/>
  <c r="T121" i="1"/>
  <c r="T113" i="1"/>
  <c r="B48" i="1"/>
  <c r="T32" i="1"/>
  <c r="T44" i="1"/>
  <c r="T79" i="1"/>
  <c r="T117" i="1"/>
  <c r="T126" i="1"/>
  <c r="T17" i="1"/>
  <c r="T136" i="1"/>
  <c r="T26" i="1"/>
  <c r="T38" i="1"/>
  <c r="T73" i="1"/>
  <c r="T82" i="1"/>
  <c r="T120" i="1"/>
  <c r="T129" i="1"/>
  <c r="T135" i="1"/>
  <c r="B57" i="1"/>
  <c r="K75" i="1"/>
  <c r="K119" i="1"/>
  <c r="K122" i="1"/>
  <c r="T61" i="1"/>
  <c r="T67" i="1"/>
  <c r="T99" i="1"/>
  <c r="T105" i="1"/>
  <c r="T108" i="1"/>
  <c r="T111" i="1"/>
  <c r="T35" i="1"/>
  <c r="T88" i="1"/>
  <c r="T37" i="1"/>
  <c r="T75" i="1"/>
  <c r="T84" i="1"/>
  <c r="B103" i="1"/>
  <c r="K30" i="1"/>
  <c r="K136" i="1"/>
  <c r="B50" i="1"/>
  <c r="T27" i="1"/>
  <c r="T30" i="1"/>
  <c r="T33" i="1"/>
  <c r="T36" i="1"/>
  <c r="T39" i="1"/>
  <c r="T42" i="1"/>
  <c r="T71" i="1"/>
  <c r="T74" i="1"/>
  <c r="T77" i="1"/>
  <c r="T80" i="1"/>
  <c r="T86" i="1"/>
  <c r="T89" i="1"/>
  <c r="T118" i="1"/>
  <c r="T124" i="1"/>
  <c r="T127" i="1"/>
  <c r="T130" i="1"/>
  <c r="B36" i="1"/>
  <c r="B62" i="1"/>
  <c r="B71" i="1"/>
  <c r="B77" i="1"/>
  <c r="B89" i="1"/>
  <c r="B104" i="1"/>
  <c r="B110" i="1"/>
  <c r="B119" i="1"/>
  <c r="B125" i="1"/>
  <c r="B131" i="1"/>
  <c r="K2" i="1"/>
  <c r="K5" i="1"/>
  <c r="K11" i="1"/>
  <c r="K14" i="1"/>
  <c r="K20" i="1"/>
  <c r="K52" i="1"/>
  <c r="K55" i="1"/>
  <c r="K58" i="1"/>
  <c r="K61" i="1"/>
  <c r="K67" i="1"/>
  <c r="K96" i="1"/>
  <c r="K99" i="1"/>
  <c r="K102" i="1"/>
  <c r="K105" i="1"/>
  <c r="K108" i="1"/>
  <c r="K111" i="1"/>
  <c r="T133" i="1"/>
  <c r="K33" i="1"/>
  <c r="B97" i="1"/>
  <c r="K86" i="1"/>
  <c r="B88" i="1"/>
  <c r="K27" i="1"/>
  <c r="K74" i="1"/>
  <c r="B78" i="1"/>
  <c r="B76" i="1"/>
  <c r="B130" i="1"/>
  <c r="K77" i="1"/>
  <c r="B73" i="1"/>
  <c r="B94" i="1"/>
  <c r="B112" i="1"/>
  <c r="B133" i="1"/>
  <c r="K18" i="1"/>
  <c r="K53" i="1"/>
  <c r="K62" i="1"/>
  <c r="K97" i="1"/>
  <c r="B55" i="1"/>
  <c r="B118" i="1"/>
  <c r="K42" i="1"/>
  <c r="K121" i="1"/>
  <c r="B58" i="1"/>
  <c r="B79" i="1"/>
  <c r="B100" i="1"/>
  <c r="B121" i="1"/>
  <c r="K3" i="1"/>
  <c r="K12" i="1"/>
  <c r="K21" i="1"/>
  <c r="K59" i="1"/>
  <c r="K94" i="1"/>
  <c r="K103" i="1"/>
  <c r="K112" i="1"/>
  <c r="B53" i="1"/>
  <c r="T3" i="1"/>
  <c r="T6" i="1"/>
  <c r="T12" i="1"/>
  <c r="T15" i="1"/>
  <c r="T21" i="1"/>
  <c r="T50" i="1"/>
  <c r="T53" i="1"/>
  <c r="T59" i="1"/>
  <c r="T62" i="1"/>
  <c r="T65" i="1"/>
  <c r="T97" i="1"/>
  <c r="T100" i="1"/>
  <c r="T103" i="1"/>
  <c r="T106" i="1"/>
  <c r="T109" i="1"/>
  <c r="T134" i="1"/>
  <c r="B109" i="1"/>
  <c r="K36" i="1"/>
  <c r="K118" i="1"/>
  <c r="B72" i="1"/>
  <c r="B85" i="1"/>
  <c r="B127" i="1"/>
  <c r="K6" i="1"/>
  <c r="K15" i="1"/>
  <c r="K50" i="1"/>
  <c r="K100" i="1"/>
  <c r="K109" i="1"/>
  <c r="B74" i="1"/>
  <c r="B80" i="1"/>
  <c r="B86" i="1"/>
  <c r="B95" i="1"/>
  <c r="B101" i="1"/>
  <c r="B107" i="1"/>
  <c r="B113" i="1"/>
  <c r="B122" i="1"/>
  <c r="B128" i="1"/>
  <c r="B134" i="1"/>
  <c r="K26" i="1"/>
  <c r="K32" i="1"/>
  <c r="K35" i="1"/>
  <c r="K38" i="1"/>
  <c r="K41" i="1"/>
  <c r="K44" i="1"/>
  <c r="K73" i="1"/>
  <c r="K76" i="1"/>
  <c r="K79" i="1"/>
  <c r="K82" i="1"/>
  <c r="K85" i="1"/>
  <c r="K88" i="1"/>
  <c r="K117" i="1"/>
  <c r="K120" i="1"/>
  <c r="K123" i="1"/>
  <c r="K126" i="1"/>
  <c r="K129" i="1"/>
  <c r="B82" i="1"/>
  <c r="B136" i="1"/>
  <c r="K80" i="1"/>
  <c r="K133" i="1"/>
  <c r="B124" i="1"/>
  <c r="K71" i="1"/>
  <c r="K89" i="1"/>
  <c r="B29" i="1"/>
  <c r="B63" i="1"/>
  <c r="B52" i="1"/>
  <c r="B28" i="1"/>
  <c r="B40" i="1"/>
  <c r="B60" i="1"/>
  <c r="B66" i="1"/>
  <c r="B81" i="1"/>
  <c r="B87" i="1"/>
  <c r="B96" i="1"/>
  <c r="B102" i="1"/>
  <c r="B108" i="1"/>
  <c r="B117" i="1"/>
  <c r="B123" i="1"/>
  <c r="B129" i="1"/>
  <c r="B135" i="1"/>
  <c r="K4" i="1"/>
  <c r="K7" i="1"/>
  <c r="K10" i="1"/>
  <c r="K13" i="1"/>
  <c r="K19" i="1"/>
  <c r="K51" i="1"/>
  <c r="K54" i="1"/>
  <c r="K60" i="1"/>
  <c r="K63" i="1"/>
  <c r="K66" i="1"/>
  <c r="K95" i="1"/>
  <c r="K101" i="1"/>
  <c r="K104" i="1"/>
  <c r="K107" i="1"/>
  <c r="K110" i="1"/>
  <c r="K113" i="1"/>
  <c r="B61" i="1"/>
  <c r="K39" i="1"/>
  <c r="B25" i="1"/>
  <c r="B33" i="1"/>
  <c r="B37" i="1"/>
  <c r="B41" i="1"/>
  <c r="B26" i="1"/>
  <c r="B30" i="1"/>
  <c r="B34" i="1"/>
  <c r="B38" i="1"/>
  <c r="B42" i="1"/>
  <c r="B27" i="1"/>
  <c r="B35" i="1"/>
  <c r="B39" i="1"/>
  <c r="B43" i="1"/>
  <c r="B31" i="1"/>
  <c r="F21" i="1"/>
  <c r="D21" i="1" s="1"/>
  <c r="C21" i="1"/>
  <c r="F20" i="1"/>
  <c r="D20" i="1" s="1"/>
  <c r="C20" i="1"/>
  <c r="F19" i="1"/>
  <c r="D19" i="1" s="1"/>
  <c r="C19" i="1"/>
  <c r="F18" i="1"/>
  <c r="D18" i="1" s="1"/>
  <c r="C18" i="1"/>
  <c r="F17" i="1"/>
  <c r="D17" i="1" s="1"/>
  <c r="C17" i="1"/>
  <c r="F16" i="1"/>
  <c r="D16" i="1"/>
  <c r="C16" i="1"/>
  <c r="F15" i="1"/>
  <c r="D15" i="1" s="1"/>
  <c r="C15" i="1"/>
  <c r="F14" i="1"/>
  <c r="D14" i="1" s="1"/>
  <c r="C14" i="1"/>
  <c r="F13" i="1"/>
  <c r="D13" i="1" s="1"/>
  <c r="C13" i="1"/>
  <c r="F12" i="1"/>
  <c r="D12" i="1" s="1"/>
  <c r="C12" i="1"/>
  <c r="F11" i="1"/>
  <c r="D11" i="1" s="1"/>
  <c r="C11" i="1"/>
  <c r="F10" i="1"/>
  <c r="D10" i="1" s="1"/>
  <c r="C10" i="1"/>
  <c r="F9" i="1"/>
  <c r="D9" i="1" s="1"/>
  <c r="C9" i="1"/>
  <c r="F8" i="1"/>
  <c r="D8" i="1" s="1"/>
  <c r="C8" i="1"/>
  <c r="F7" i="1"/>
  <c r="D7" i="1" s="1"/>
  <c r="C7" i="1"/>
  <c r="F6" i="1"/>
  <c r="D6" i="1" s="1"/>
  <c r="C6" i="1"/>
  <c r="F5" i="1"/>
  <c r="D5" i="1" s="1"/>
  <c r="C5" i="1"/>
  <c r="B5" i="1" s="1"/>
  <c r="F4" i="1"/>
  <c r="D4" i="1" s="1"/>
  <c r="C4" i="1"/>
  <c r="F3" i="1"/>
  <c r="D3" i="1" s="1"/>
  <c r="C3" i="1"/>
  <c r="F2" i="1"/>
  <c r="D2" i="1" s="1"/>
  <c r="B2" i="1" s="1"/>
  <c r="B7" i="1" l="1"/>
  <c r="B21" i="1"/>
  <c r="B4" i="1"/>
  <c r="B20" i="1"/>
  <c r="B14" i="1"/>
  <c r="B10" i="1"/>
  <c r="B11" i="1"/>
  <c r="B19" i="1"/>
  <c r="B15" i="1"/>
  <c r="B8" i="1"/>
  <c r="B9" i="1"/>
  <c r="B13" i="1"/>
  <c r="B12" i="1"/>
  <c r="B16" i="1"/>
  <c r="B6" i="1"/>
  <c r="B17" i="1"/>
  <c r="B3" i="1"/>
  <c r="B18" i="1"/>
</calcChain>
</file>

<file path=xl/sharedStrings.xml><?xml version="1.0" encoding="utf-8"?>
<sst xmlns="http://schemas.openxmlformats.org/spreadsheetml/2006/main" count="156" uniqueCount="15">
  <si>
    <t>Эо</t>
  </si>
  <si>
    <t>Эотр</t>
  </si>
  <si>
    <t>Эпогл</t>
  </si>
  <si>
    <t>d</t>
  </si>
  <si>
    <t>толщина пов. слоя</t>
  </si>
  <si>
    <t>р</t>
  </si>
  <si>
    <t>магнитная прон.</t>
  </si>
  <si>
    <t>f</t>
  </si>
  <si>
    <t xml:space="preserve">МЕДЬ </t>
  </si>
  <si>
    <t xml:space="preserve">СТАЛЬ 50 </t>
  </si>
  <si>
    <t>СТАЛЬ 200</t>
  </si>
  <si>
    <t xml:space="preserve">ПАРМАЛЛОЙ </t>
  </si>
  <si>
    <t>АЛЮМИНИЙ</t>
  </si>
  <si>
    <t>ЛАТУНЬ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</si>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</sst>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375328083989508E-2"/>
          <c:y val="7.407407407407407E-2"/>
          <c:w val="0.86385389326334205"/>
          <c:h val="0.84731481481481485"/>
        </c:manualLayout>
      </c:layout>
      <c:scatterChart>
        <c:scatterStyle val="smoothMarker"/>
        <c:varyColors val="0"/>
        <c:ser>
          <c:idx val="6"/>
          <c:order val="0"/>
          <c:tx>
            <c:strRef>
              <c:f>Лист1!$A$1</c:f>
              <c:strCache>
                <c:ptCount val="1"/>
                <c:pt idx="0">
                  <c:v>МЕДЬ 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Лист1!$I$2:$I$21</c:f>
              <c:numCache>
                <c:formatCode>General</c:formatCode>
                <c:ptCount val="20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</c:numCache>
            </c:numRef>
          </c:xVal>
          <c:yVal>
            <c:numRef>
              <c:f>Лист1!$C$2:$C$21</c:f>
              <c:numCache>
                <c:formatCode>General</c:formatCode>
                <c:ptCount val="20"/>
                <c:pt idx="0">
                  <c:v>141.0914446942507</c:v>
                </c:pt>
                <c:pt idx="1">
                  <c:v>138.08114473761088</c:v>
                </c:pt>
                <c:pt idx="2">
                  <c:v>136.32023214705407</c:v>
                </c:pt>
                <c:pt idx="3">
                  <c:v>135.07084478097107</c:v>
                </c:pt>
                <c:pt idx="4">
                  <c:v>134.10174465089051</c:v>
                </c:pt>
                <c:pt idx="5">
                  <c:v>133.30993219041426</c:v>
                </c:pt>
                <c:pt idx="6">
                  <c:v>132.64046429410811</c:v>
                </c:pt>
                <c:pt idx="7">
                  <c:v>132.06054482433126</c:v>
                </c:pt>
                <c:pt idx="8">
                  <c:v>131.54901959985744</c:v>
                </c:pt>
                <c:pt idx="9">
                  <c:v>131.0914446942507</c:v>
                </c:pt>
                <c:pt idx="10">
                  <c:v>121.09144469425068</c:v>
                </c:pt>
                <c:pt idx="11">
                  <c:v>118.08114473761087</c:v>
                </c:pt>
                <c:pt idx="12">
                  <c:v>116.32023214705406</c:v>
                </c:pt>
                <c:pt idx="13">
                  <c:v>115.07084478097106</c:v>
                </c:pt>
                <c:pt idx="14">
                  <c:v>114.1017446508905</c:v>
                </c:pt>
                <c:pt idx="15">
                  <c:v>113.30993219041424</c:v>
                </c:pt>
                <c:pt idx="16">
                  <c:v>112.64046429410811</c:v>
                </c:pt>
                <c:pt idx="17">
                  <c:v>112.06054482433125</c:v>
                </c:pt>
                <c:pt idx="18">
                  <c:v>111.54901959985743</c:v>
                </c:pt>
                <c:pt idx="19">
                  <c:v>111.09144469425068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76-48E5-B679-FC99D4F521F0}"/>
            </c:ext>
          </c:extLst>
        </c:ser>
        <c:ser>
          <c:idx val="7"/>
          <c:order val="1"/>
          <c:tx>
            <c:strRef>
              <c:f>Лист1!$A$24</c:f>
              <c:strCache>
                <c:ptCount val="1"/>
                <c:pt idx="0">
                  <c:v>ЛАТУНЬ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Лист1!$I$2:$I$21</c:f>
              <c:numCache>
                <c:formatCode>General</c:formatCode>
                <c:ptCount val="20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</c:numCache>
            </c:numRef>
          </c:xVal>
          <c:yVal>
            <c:numRef>
              <c:f>Лист1!$C$25:$C$44</c:f>
              <c:numCache>
                <c:formatCode>General</c:formatCode>
                <c:ptCount val="20"/>
                <c:pt idx="0">
                  <c:v>135.74031267727719</c:v>
                </c:pt>
                <c:pt idx="1">
                  <c:v>132.73001272063738</c:v>
                </c:pt>
                <c:pt idx="2">
                  <c:v>130.96910013008056</c:v>
                </c:pt>
                <c:pt idx="3">
                  <c:v>129.71971276399756</c:v>
                </c:pt>
                <c:pt idx="4">
                  <c:v>128.750612633917</c:v>
                </c:pt>
                <c:pt idx="5">
                  <c:v>127.95880017344075</c:v>
                </c:pt>
                <c:pt idx="6">
                  <c:v>127.28933227713462</c:v>
                </c:pt>
                <c:pt idx="7">
                  <c:v>126.70941280735775</c:v>
                </c:pt>
                <c:pt idx="8">
                  <c:v>126.19788758288394</c:v>
                </c:pt>
                <c:pt idx="9">
                  <c:v>125.74031267727719</c:v>
                </c:pt>
                <c:pt idx="10">
                  <c:v>115.74031267727719</c:v>
                </c:pt>
                <c:pt idx="11">
                  <c:v>112.73001272063738</c:v>
                </c:pt>
                <c:pt idx="12">
                  <c:v>110.96910013008056</c:v>
                </c:pt>
                <c:pt idx="13">
                  <c:v>109.71971276399756</c:v>
                </c:pt>
                <c:pt idx="14">
                  <c:v>108.750612633917</c:v>
                </c:pt>
                <c:pt idx="15">
                  <c:v>107.95880017344075</c:v>
                </c:pt>
                <c:pt idx="16">
                  <c:v>107.28933227713462</c:v>
                </c:pt>
                <c:pt idx="17">
                  <c:v>106.70941280735775</c:v>
                </c:pt>
                <c:pt idx="18">
                  <c:v>106.19788758288394</c:v>
                </c:pt>
                <c:pt idx="19">
                  <c:v>105.74031267727719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76-48E5-B679-FC99D4F521F0}"/>
            </c:ext>
          </c:extLst>
        </c:ser>
        <c:ser>
          <c:idx val="8"/>
          <c:order val="2"/>
          <c:tx>
            <c:strRef>
              <c:f>Лист1!$A$47</c:f>
              <c:strCache>
                <c:ptCount val="1"/>
                <c:pt idx="0">
                  <c:v>АЛЮМИНИЙ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Лист1!$I$48:$I$67</c:f>
              <c:numCache>
                <c:formatCode>General</c:formatCode>
                <c:ptCount val="20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</c:numCache>
            </c:numRef>
          </c:xVal>
          <c:yVal>
            <c:numRef>
              <c:f>Лист1!$C$48:$C$67</c:f>
              <c:numCache>
                <c:formatCode>General</c:formatCode>
                <c:ptCount val="20"/>
                <c:pt idx="0">
                  <c:v>138.750612633917</c:v>
                </c:pt>
                <c:pt idx="1">
                  <c:v>135.74031267727719</c:v>
                </c:pt>
                <c:pt idx="2">
                  <c:v>133.97940008672037</c:v>
                </c:pt>
                <c:pt idx="3">
                  <c:v>132.73001272063738</c:v>
                </c:pt>
                <c:pt idx="4">
                  <c:v>131.76091259055681</c:v>
                </c:pt>
                <c:pt idx="5">
                  <c:v>130.96910013008056</c:v>
                </c:pt>
                <c:pt idx="6">
                  <c:v>130.29963223377445</c:v>
                </c:pt>
                <c:pt idx="7">
                  <c:v>129.71971276399756</c:v>
                </c:pt>
                <c:pt idx="8">
                  <c:v>129.20818753952375</c:v>
                </c:pt>
                <c:pt idx="9">
                  <c:v>128.750612633917</c:v>
                </c:pt>
                <c:pt idx="10">
                  <c:v>118.750612633917</c:v>
                </c:pt>
                <c:pt idx="11">
                  <c:v>115.74031267727719</c:v>
                </c:pt>
                <c:pt idx="12">
                  <c:v>113.97940008672037</c:v>
                </c:pt>
                <c:pt idx="13">
                  <c:v>112.73001272063738</c:v>
                </c:pt>
                <c:pt idx="14">
                  <c:v>111.76091259055681</c:v>
                </c:pt>
                <c:pt idx="15">
                  <c:v>110.96910013008056</c:v>
                </c:pt>
                <c:pt idx="16">
                  <c:v>110.29963223377443</c:v>
                </c:pt>
                <c:pt idx="17">
                  <c:v>109.71971276399756</c:v>
                </c:pt>
                <c:pt idx="18">
                  <c:v>109.20818753952375</c:v>
                </c:pt>
                <c:pt idx="19">
                  <c:v>108.750612633917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76-48E5-B679-FC99D4F521F0}"/>
            </c:ext>
          </c:extLst>
        </c:ser>
        <c:ser>
          <c:idx val="9"/>
          <c:order val="3"/>
          <c:tx>
            <c:strRef>
              <c:f>Лист1!$A$70</c:f>
              <c:strCache>
                <c:ptCount val="1"/>
                <c:pt idx="0">
                  <c:v>СТАЛЬ 50 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Лист1!$I$71:$I$90</c:f>
              <c:numCache>
                <c:formatCode>General</c:formatCode>
                <c:ptCount val="20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</c:numCache>
            </c:numRef>
          </c:xVal>
          <c:yVal>
            <c:numRef>
              <c:f>Лист1!$C$71:$C$90</c:f>
              <c:numCache>
                <c:formatCode>General</c:formatCode>
                <c:ptCount val="20"/>
                <c:pt idx="0">
                  <c:v>116.53212513775344</c:v>
                </c:pt>
                <c:pt idx="1">
                  <c:v>113.52182518111363</c:v>
                </c:pt>
                <c:pt idx="2">
                  <c:v>111.76091259055681</c:v>
                </c:pt>
                <c:pt idx="3">
                  <c:v>110.51152522447381</c:v>
                </c:pt>
                <c:pt idx="4">
                  <c:v>109.54242509439325</c:v>
                </c:pt>
                <c:pt idx="5">
                  <c:v>108.750612633917</c:v>
                </c:pt>
                <c:pt idx="6">
                  <c:v>108.08114473761087</c:v>
                </c:pt>
                <c:pt idx="7">
                  <c:v>107.501225267834</c:v>
                </c:pt>
                <c:pt idx="8">
                  <c:v>106.98970004336019</c:v>
                </c:pt>
                <c:pt idx="9">
                  <c:v>106.53212513775344</c:v>
                </c:pt>
                <c:pt idx="10">
                  <c:v>96.53212513775344</c:v>
                </c:pt>
                <c:pt idx="11">
                  <c:v>93.521825181113627</c:v>
                </c:pt>
                <c:pt idx="12">
                  <c:v>91.760912590556813</c:v>
                </c:pt>
                <c:pt idx="13">
                  <c:v>90.511525224473814</c:v>
                </c:pt>
                <c:pt idx="14">
                  <c:v>89.542425094393252</c:v>
                </c:pt>
                <c:pt idx="15">
                  <c:v>88.750612633917001</c:v>
                </c:pt>
                <c:pt idx="16">
                  <c:v>88.08114473761087</c:v>
                </c:pt>
                <c:pt idx="17">
                  <c:v>87.501225267834002</c:v>
                </c:pt>
                <c:pt idx="18">
                  <c:v>86.989700043360187</c:v>
                </c:pt>
                <c:pt idx="19">
                  <c:v>86.53212513775344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476-48E5-B679-FC99D4F521F0}"/>
            </c:ext>
          </c:extLst>
        </c:ser>
        <c:ser>
          <c:idx val="10"/>
          <c:order val="4"/>
          <c:tx>
            <c:strRef>
              <c:f>Лист1!$A$93</c:f>
              <c:strCache>
                <c:ptCount val="1"/>
                <c:pt idx="0">
                  <c:v>СТАЛЬ 200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Лист1!$I$94:$I$113</c:f>
              <c:numCache>
                <c:formatCode>General</c:formatCode>
                <c:ptCount val="20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</c:numCache>
            </c:numRef>
          </c:xVal>
          <c:yVal>
            <c:numRef>
              <c:f>Лист1!$C$94:$C$113</c:f>
              <c:numCache>
                <c:formatCode>General</c:formatCode>
                <c:ptCount val="20"/>
                <c:pt idx="0">
                  <c:v>110.51152522447381</c:v>
                </c:pt>
                <c:pt idx="1">
                  <c:v>107.501225267834</c:v>
                </c:pt>
                <c:pt idx="2">
                  <c:v>105.74031267727719</c:v>
                </c:pt>
                <c:pt idx="3">
                  <c:v>104.49092531119419</c:v>
                </c:pt>
                <c:pt idx="4">
                  <c:v>103.52182518111363</c:v>
                </c:pt>
                <c:pt idx="5">
                  <c:v>102.73001272063738</c:v>
                </c:pt>
                <c:pt idx="6">
                  <c:v>102.06054482433125</c:v>
                </c:pt>
                <c:pt idx="7">
                  <c:v>101.48062535455438</c:v>
                </c:pt>
                <c:pt idx="8">
                  <c:v>100.96910013008056</c:v>
                </c:pt>
                <c:pt idx="9">
                  <c:v>100.51152522447381</c:v>
                </c:pt>
                <c:pt idx="10">
                  <c:v>90.511525224473814</c:v>
                </c:pt>
                <c:pt idx="11">
                  <c:v>87.501225267834002</c:v>
                </c:pt>
                <c:pt idx="12">
                  <c:v>85.740312677277188</c:v>
                </c:pt>
                <c:pt idx="13">
                  <c:v>84.490925311194189</c:v>
                </c:pt>
                <c:pt idx="14">
                  <c:v>83.521825181113627</c:v>
                </c:pt>
                <c:pt idx="15">
                  <c:v>82.730012720637376</c:v>
                </c:pt>
                <c:pt idx="16">
                  <c:v>82.060544824331245</c:v>
                </c:pt>
                <c:pt idx="17">
                  <c:v>81.480625354554377</c:v>
                </c:pt>
                <c:pt idx="18">
                  <c:v>80.969100130080562</c:v>
                </c:pt>
                <c:pt idx="19">
                  <c:v>80.511525224473814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476-48E5-B679-FC99D4F521F0}"/>
            </c:ext>
          </c:extLst>
        </c:ser>
        <c:ser>
          <c:idx val="11"/>
          <c:order val="5"/>
          <c:tx>
            <c:strRef>
              <c:f>Лист1!$A$116</c:f>
              <c:strCache>
                <c:ptCount val="1"/>
                <c:pt idx="0">
                  <c:v>ПАРМАЛЛОЙ 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Лист1!$I$117:$I$136</c:f>
              <c:numCache>
                <c:formatCode>General</c:formatCode>
                <c:ptCount val="20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</c:numCache>
            </c:numRef>
          </c:xVal>
          <c:yVal>
            <c:numRef>
              <c:f>Лист1!$C$117:$C$136</c:f>
              <c:numCache>
                <c:formatCode>General</c:formatCode>
                <c:ptCount val="20"/>
                <c:pt idx="0">
                  <c:v>84.600879154208826</c:v>
                </c:pt>
                <c:pt idx="1">
                  <c:v>81.590579197569014</c:v>
                </c:pt>
                <c:pt idx="2">
                  <c:v>79.8296666070122</c:v>
                </c:pt>
                <c:pt idx="3">
                  <c:v>78.580279240929201</c:v>
                </c:pt>
                <c:pt idx="4">
                  <c:v>77.611179110848639</c:v>
                </c:pt>
                <c:pt idx="5">
                  <c:v>76.819366650372388</c:v>
                </c:pt>
                <c:pt idx="6">
                  <c:v>76.149898754066243</c:v>
                </c:pt>
                <c:pt idx="7">
                  <c:v>75.569979284289388</c:v>
                </c:pt>
                <c:pt idx="8">
                  <c:v>75.058454059815574</c:v>
                </c:pt>
                <c:pt idx="9">
                  <c:v>74.600879154208826</c:v>
                </c:pt>
                <c:pt idx="10">
                  <c:v>64.600879154208826</c:v>
                </c:pt>
                <c:pt idx="11">
                  <c:v>61.590579197569006</c:v>
                </c:pt>
                <c:pt idx="12">
                  <c:v>59.829666607012193</c:v>
                </c:pt>
                <c:pt idx="13">
                  <c:v>58.580279240929194</c:v>
                </c:pt>
                <c:pt idx="14">
                  <c:v>57.611179110848632</c:v>
                </c:pt>
                <c:pt idx="15">
                  <c:v>56.81936665037238</c:v>
                </c:pt>
                <c:pt idx="16">
                  <c:v>56.14989875406625</c:v>
                </c:pt>
                <c:pt idx="17">
                  <c:v>55.569979284289381</c:v>
                </c:pt>
                <c:pt idx="18">
                  <c:v>55.058454059815574</c:v>
                </c:pt>
                <c:pt idx="19">
                  <c:v>54.600879154208819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476-48E5-B679-FC99D4F521F0}"/>
            </c:ext>
          </c:extLst>
        </c:ser>
        <c:ser>
          <c:idx val="0"/>
          <c:order val="6"/>
          <c:tx>
            <c:strRef>
              <c:f>Лист1!$A$1</c:f>
              <c:strCache>
                <c:ptCount val="1"/>
                <c:pt idx="0">
                  <c:v>МЕДЬ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Лист1!$I$2:$I$21</c:f>
              <c:numCache>
                <c:formatCode>General</c:formatCode>
                <c:ptCount val="20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</c:numCache>
            </c:numRef>
          </c:xVal>
          <c:yVal>
            <c:numRef>
              <c:f>Лист1!$C$2:$C$21</c:f>
              <c:numCache>
                <c:formatCode>General</c:formatCode>
                <c:ptCount val="20"/>
                <c:pt idx="0">
                  <c:v>141.0914446942507</c:v>
                </c:pt>
                <c:pt idx="1">
                  <c:v>138.08114473761088</c:v>
                </c:pt>
                <c:pt idx="2">
                  <c:v>136.32023214705407</c:v>
                </c:pt>
                <c:pt idx="3">
                  <c:v>135.07084478097107</c:v>
                </c:pt>
                <c:pt idx="4">
                  <c:v>134.10174465089051</c:v>
                </c:pt>
                <c:pt idx="5">
                  <c:v>133.30993219041426</c:v>
                </c:pt>
                <c:pt idx="6">
                  <c:v>132.64046429410811</c:v>
                </c:pt>
                <c:pt idx="7">
                  <c:v>132.06054482433126</c:v>
                </c:pt>
                <c:pt idx="8">
                  <c:v>131.54901959985744</c:v>
                </c:pt>
                <c:pt idx="9">
                  <c:v>131.0914446942507</c:v>
                </c:pt>
                <c:pt idx="10">
                  <c:v>121.09144469425068</c:v>
                </c:pt>
                <c:pt idx="11">
                  <c:v>118.08114473761087</c:v>
                </c:pt>
                <c:pt idx="12">
                  <c:v>116.32023214705406</c:v>
                </c:pt>
                <c:pt idx="13">
                  <c:v>115.07084478097106</c:v>
                </c:pt>
                <c:pt idx="14">
                  <c:v>114.1017446508905</c:v>
                </c:pt>
                <c:pt idx="15">
                  <c:v>113.30993219041424</c:v>
                </c:pt>
                <c:pt idx="16">
                  <c:v>112.64046429410811</c:v>
                </c:pt>
                <c:pt idx="17">
                  <c:v>112.06054482433125</c:v>
                </c:pt>
                <c:pt idx="18">
                  <c:v>111.54901959985743</c:v>
                </c:pt>
                <c:pt idx="19">
                  <c:v>111.09144469425068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476-48E5-B679-FC99D4F521F0}"/>
            </c:ext>
          </c:extLst>
        </c:ser>
        <c:ser>
          <c:idx val="1"/>
          <c:order val="7"/>
          <c:tx>
            <c:strRef>
              <c:f>Лист1!$A$24</c:f>
              <c:strCache>
                <c:ptCount val="1"/>
                <c:pt idx="0">
                  <c:v>ЛАТУНЬ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Лист1!$I$2:$I$21</c:f>
              <c:numCache>
                <c:formatCode>General</c:formatCode>
                <c:ptCount val="20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</c:numCache>
            </c:numRef>
          </c:xVal>
          <c:yVal>
            <c:numRef>
              <c:f>Лист1!$C$25:$C$44</c:f>
              <c:numCache>
                <c:formatCode>General</c:formatCode>
                <c:ptCount val="20"/>
                <c:pt idx="0">
                  <c:v>135.74031267727719</c:v>
                </c:pt>
                <c:pt idx="1">
                  <c:v>132.73001272063738</c:v>
                </c:pt>
                <c:pt idx="2">
                  <c:v>130.96910013008056</c:v>
                </c:pt>
                <c:pt idx="3">
                  <c:v>129.71971276399756</c:v>
                </c:pt>
                <c:pt idx="4">
                  <c:v>128.750612633917</c:v>
                </c:pt>
                <c:pt idx="5">
                  <c:v>127.95880017344075</c:v>
                </c:pt>
                <c:pt idx="6">
                  <c:v>127.28933227713462</c:v>
                </c:pt>
                <c:pt idx="7">
                  <c:v>126.70941280735775</c:v>
                </c:pt>
                <c:pt idx="8">
                  <c:v>126.19788758288394</c:v>
                </c:pt>
                <c:pt idx="9">
                  <c:v>125.74031267727719</c:v>
                </c:pt>
                <c:pt idx="10">
                  <c:v>115.74031267727719</c:v>
                </c:pt>
                <c:pt idx="11">
                  <c:v>112.73001272063738</c:v>
                </c:pt>
                <c:pt idx="12">
                  <c:v>110.96910013008056</c:v>
                </c:pt>
                <c:pt idx="13">
                  <c:v>109.71971276399756</c:v>
                </c:pt>
                <c:pt idx="14">
                  <c:v>108.750612633917</c:v>
                </c:pt>
                <c:pt idx="15">
                  <c:v>107.95880017344075</c:v>
                </c:pt>
                <c:pt idx="16">
                  <c:v>107.28933227713462</c:v>
                </c:pt>
                <c:pt idx="17">
                  <c:v>106.70941280735775</c:v>
                </c:pt>
                <c:pt idx="18">
                  <c:v>106.19788758288394</c:v>
                </c:pt>
                <c:pt idx="19">
                  <c:v>105.74031267727719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476-48E5-B679-FC99D4F521F0}"/>
            </c:ext>
          </c:extLst>
        </c:ser>
        <c:ser>
          <c:idx val="2"/>
          <c:order val="8"/>
          <c:tx>
            <c:strRef>
              <c:f>Лист1!$A$47</c:f>
              <c:strCache>
                <c:ptCount val="1"/>
                <c:pt idx="0">
                  <c:v>АЛЮМИНИЙ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Лист1!$I$48:$I$67</c:f>
              <c:numCache>
                <c:formatCode>General</c:formatCode>
                <c:ptCount val="20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</c:numCache>
            </c:numRef>
          </c:xVal>
          <c:yVal>
            <c:numRef>
              <c:f>Лист1!$C$48:$C$67</c:f>
              <c:numCache>
                <c:formatCode>General</c:formatCode>
                <c:ptCount val="20"/>
                <c:pt idx="0">
                  <c:v>138.750612633917</c:v>
                </c:pt>
                <c:pt idx="1">
                  <c:v>135.74031267727719</c:v>
                </c:pt>
                <c:pt idx="2">
                  <c:v>133.97940008672037</c:v>
                </c:pt>
                <c:pt idx="3">
                  <c:v>132.73001272063738</c:v>
                </c:pt>
                <c:pt idx="4">
                  <c:v>131.76091259055681</c:v>
                </c:pt>
                <c:pt idx="5">
                  <c:v>130.96910013008056</c:v>
                </c:pt>
                <c:pt idx="6">
                  <c:v>130.29963223377445</c:v>
                </c:pt>
                <c:pt idx="7">
                  <c:v>129.71971276399756</c:v>
                </c:pt>
                <c:pt idx="8">
                  <c:v>129.20818753952375</c:v>
                </c:pt>
                <c:pt idx="9">
                  <c:v>128.750612633917</c:v>
                </c:pt>
                <c:pt idx="10">
                  <c:v>118.750612633917</c:v>
                </c:pt>
                <c:pt idx="11">
                  <c:v>115.74031267727719</c:v>
                </c:pt>
                <c:pt idx="12">
                  <c:v>113.97940008672037</c:v>
                </c:pt>
                <c:pt idx="13">
                  <c:v>112.73001272063738</c:v>
                </c:pt>
                <c:pt idx="14">
                  <c:v>111.76091259055681</c:v>
                </c:pt>
                <c:pt idx="15">
                  <c:v>110.96910013008056</c:v>
                </c:pt>
                <c:pt idx="16">
                  <c:v>110.29963223377443</c:v>
                </c:pt>
                <c:pt idx="17">
                  <c:v>109.71971276399756</c:v>
                </c:pt>
                <c:pt idx="18">
                  <c:v>109.20818753952375</c:v>
                </c:pt>
                <c:pt idx="19">
                  <c:v>108.750612633917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476-48E5-B679-FC99D4F521F0}"/>
            </c:ext>
          </c:extLst>
        </c:ser>
        <c:ser>
          <c:idx val="3"/>
          <c:order val="9"/>
          <c:tx>
            <c:strRef>
              <c:f>Лист1!$A$70</c:f>
              <c:strCache>
                <c:ptCount val="1"/>
                <c:pt idx="0">
                  <c:v>СТАЛЬ 50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Лист1!$I$71:$I$90</c:f>
              <c:numCache>
                <c:formatCode>General</c:formatCode>
                <c:ptCount val="20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</c:numCache>
            </c:numRef>
          </c:xVal>
          <c:yVal>
            <c:numRef>
              <c:f>Лист1!$C$71:$C$90</c:f>
              <c:numCache>
                <c:formatCode>General</c:formatCode>
                <c:ptCount val="20"/>
                <c:pt idx="0">
                  <c:v>116.53212513775344</c:v>
                </c:pt>
                <c:pt idx="1">
                  <c:v>113.52182518111363</c:v>
                </c:pt>
                <c:pt idx="2">
                  <c:v>111.76091259055681</c:v>
                </c:pt>
                <c:pt idx="3">
                  <c:v>110.51152522447381</c:v>
                </c:pt>
                <c:pt idx="4">
                  <c:v>109.54242509439325</c:v>
                </c:pt>
                <c:pt idx="5">
                  <c:v>108.750612633917</c:v>
                </c:pt>
                <c:pt idx="6">
                  <c:v>108.08114473761087</c:v>
                </c:pt>
                <c:pt idx="7">
                  <c:v>107.501225267834</c:v>
                </c:pt>
                <c:pt idx="8">
                  <c:v>106.98970004336019</c:v>
                </c:pt>
                <c:pt idx="9">
                  <c:v>106.53212513775344</c:v>
                </c:pt>
                <c:pt idx="10">
                  <c:v>96.53212513775344</c:v>
                </c:pt>
                <c:pt idx="11">
                  <c:v>93.521825181113627</c:v>
                </c:pt>
                <c:pt idx="12">
                  <c:v>91.760912590556813</c:v>
                </c:pt>
                <c:pt idx="13">
                  <c:v>90.511525224473814</c:v>
                </c:pt>
                <c:pt idx="14">
                  <c:v>89.542425094393252</c:v>
                </c:pt>
                <c:pt idx="15">
                  <c:v>88.750612633917001</c:v>
                </c:pt>
                <c:pt idx="16">
                  <c:v>88.08114473761087</c:v>
                </c:pt>
                <c:pt idx="17">
                  <c:v>87.501225267834002</c:v>
                </c:pt>
                <c:pt idx="18">
                  <c:v>86.989700043360187</c:v>
                </c:pt>
                <c:pt idx="19">
                  <c:v>86.53212513775344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476-48E5-B679-FC99D4F521F0}"/>
            </c:ext>
          </c:extLst>
        </c:ser>
        <c:ser>
          <c:idx val="4"/>
          <c:order val="10"/>
          <c:tx>
            <c:strRef>
              <c:f>Лист1!$A$93</c:f>
              <c:strCache>
                <c:ptCount val="1"/>
                <c:pt idx="0">
                  <c:v>СТАЛЬ 200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Лист1!$I$94:$I$113</c:f>
              <c:numCache>
                <c:formatCode>General</c:formatCode>
                <c:ptCount val="20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</c:numCache>
            </c:numRef>
          </c:xVal>
          <c:yVal>
            <c:numRef>
              <c:f>Лист1!$C$94:$C$113</c:f>
              <c:numCache>
                <c:formatCode>General</c:formatCode>
                <c:ptCount val="20"/>
                <c:pt idx="0">
                  <c:v>110.51152522447381</c:v>
                </c:pt>
                <c:pt idx="1">
                  <c:v>107.501225267834</c:v>
                </c:pt>
                <c:pt idx="2">
                  <c:v>105.74031267727719</c:v>
                </c:pt>
                <c:pt idx="3">
                  <c:v>104.49092531119419</c:v>
                </c:pt>
                <c:pt idx="4">
                  <c:v>103.52182518111363</c:v>
                </c:pt>
                <c:pt idx="5">
                  <c:v>102.73001272063738</c:v>
                </c:pt>
                <c:pt idx="6">
                  <c:v>102.06054482433125</c:v>
                </c:pt>
                <c:pt idx="7">
                  <c:v>101.48062535455438</c:v>
                </c:pt>
                <c:pt idx="8">
                  <c:v>100.96910013008056</c:v>
                </c:pt>
                <c:pt idx="9">
                  <c:v>100.51152522447381</c:v>
                </c:pt>
                <c:pt idx="10">
                  <c:v>90.511525224473814</c:v>
                </c:pt>
                <c:pt idx="11">
                  <c:v>87.501225267834002</c:v>
                </c:pt>
                <c:pt idx="12">
                  <c:v>85.740312677277188</c:v>
                </c:pt>
                <c:pt idx="13">
                  <c:v>84.490925311194189</c:v>
                </c:pt>
                <c:pt idx="14">
                  <c:v>83.521825181113627</c:v>
                </c:pt>
                <c:pt idx="15">
                  <c:v>82.730012720637376</c:v>
                </c:pt>
                <c:pt idx="16">
                  <c:v>82.060544824331245</c:v>
                </c:pt>
                <c:pt idx="17">
                  <c:v>81.480625354554377</c:v>
                </c:pt>
                <c:pt idx="18">
                  <c:v>80.969100130080562</c:v>
                </c:pt>
                <c:pt idx="19">
                  <c:v>80.511525224473814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476-48E5-B679-FC99D4F521F0}"/>
            </c:ext>
          </c:extLst>
        </c:ser>
        <c:ser>
          <c:idx val="5"/>
          <c:order val="11"/>
          <c:tx>
            <c:strRef>
              <c:f>Лист1!$A$116</c:f>
              <c:strCache>
                <c:ptCount val="1"/>
                <c:pt idx="0">
                  <c:v>ПАРМАЛЛОЙ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Лист1!$I$117:$I$136</c:f>
              <c:numCache>
                <c:formatCode>General</c:formatCode>
                <c:ptCount val="20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</c:numCache>
            </c:numRef>
          </c:xVal>
          <c:yVal>
            <c:numRef>
              <c:f>Лист1!$C$117:$C$136</c:f>
              <c:numCache>
                <c:formatCode>General</c:formatCode>
                <c:ptCount val="20"/>
                <c:pt idx="0">
                  <c:v>84.600879154208826</c:v>
                </c:pt>
                <c:pt idx="1">
                  <c:v>81.590579197569014</c:v>
                </c:pt>
                <c:pt idx="2">
                  <c:v>79.8296666070122</c:v>
                </c:pt>
                <c:pt idx="3">
                  <c:v>78.580279240929201</c:v>
                </c:pt>
                <c:pt idx="4">
                  <c:v>77.611179110848639</c:v>
                </c:pt>
                <c:pt idx="5">
                  <c:v>76.819366650372388</c:v>
                </c:pt>
                <c:pt idx="6">
                  <c:v>76.149898754066243</c:v>
                </c:pt>
                <c:pt idx="7">
                  <c:v>75.569979284289388</c:v>
                </c:pt>
                <c:pt idx="8">
                  <c:v>75.058454059815574</c:v>
                </c:pt>
                <c:pt idx="9">
                  <c:v>74.600879154208826</c:v>
                </c:pt>
                <c:pt idx="10">
                  <c:v>64.600879154208826</c:v>
                </c:pt>
                <c:pt idx="11">
                  <c:v>61.590579197569006</c:v>
                </c:pt>
                <c:pt idx="12">
                  <c:v>59.829666607012193</c:v>
                </c:pt>
                <c:pt idx="13">
                  <c:v>58.580279240929194</c:v>
                </c:pt>
                <c:pt idx="14">
                  <c:v>57.611179110848632</c:v>
                </c:pt>
                <c:pt idx="15">
                  <c:v>56.81936665037238</c:v>
                </c:pt>
                <c:pt idx="16">
                  <c:v>56.14989875406625</c:v>
                </c:pt>
                <c:pt idx="17">
                  <c:v>55.569979284289381</c:v>
                </c:pt>
                <c:pt idx="18">
                  <c:v>55.058454059815574</c:v>
                </c:pt>
                <c:pt idx="19">
                  <c:v>54.600879154208819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476-48E5-B679-FC99D4F52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83752"/>
        <c:axId val="168081008"/>
      </c:scatterChart>
      <c:valAx>
        <c:axId val="168083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081008"/>
        <c:crosses val="autoZero"/>
        <c:crossBetween val="midCat"/>
      </c:valAx>
      <c:valAx>
        <c:axId val="16808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083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375328083989508E-2"/>
          <c:y val="7.407407407407407E-2"/>
          <c:w val="0.86385389326334205"/>
          <c:h val="0.8473148148148148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МЕДЬ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Лист1!$I$2:$I$21</c:f>
              <c:numCache>
                <c:formatCode>General</c:formatCode>
                <c:ptCount val="20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</c:numCache>
            </c:numRef>
          </c:xVal>
          <c:yVal>
            <c:numRef>
              <c:f>Лист1!$D$2:$D$21</c:f>
              <c:numCache>
                <c:formatCode>General</c:formatCode>
                <c:ptCount val="20"/>
                <c:pt idx="0">
                  <c:v>0.12647272750693372</c:v>
                </c:pt>
                <c:pt idx="1">
                  <c:v>0.17885944651062247</c:v>
                </c:pt>
                <c:pt idx="2">
                  <c:v>0.21905718981382311</c:v>
                </c:pt>
                <c:pt idx="3">
                  <c:v>0.25294545501386745</c:v>
                </c:pt>
                <c:pt idx="4">
                  <c:v>0.28280161600531128</c:v>
                </c:pt>
                <c:pt idx="5">
                  <c:v>0.309793648770046</c:v>
                </c:pt>
                <c:pt idx="6">
                  <c:v>0.33461538461538459</c:v>
                </c:pt>
                <c:pt idx="7">
                  <c:v>0.35771889302124493</c:v>
                </c:pt>
                <c:pt idx="8">
                  <c:v>0.37941818252080117</c:v>
                </c:pt>
                <c:pt idx="9">
                  <c:v>0.39994188081573939</c:v>
                </c:pt>
                <c:pt idx="10">
                  <c:v>1.2647272750693372</c:v>
                </c:pt>
                <c:pt idx="11">
                  <c:v>1.7885944651062247</c:v>
                </c:pt>
                <c:pt idx="12">
                  <c:v>2.1905718981382307</c:v>
                </c:pt>
                <c:pt idx="13">
                  <c:v>2.5294545501386745</c:v>
                </c:pt>
                <c:pt idx="14">
                  <c:v>2.8280161600531133</c:v>
                </c:pt>
                <c:pt idx="15">
                  <c:v>3.0979364877004598</c:v>
                </c:pt>
                <c:pt idx="16">
                  <c:v>3.3461538461538458</c:v>
                </c:pt>
                <c:pt idx="17">
                  <c:v>3.5771889302124493</c:v>
                </c:pt>
                <c:pt idx="18">
                  <c:v>3.7941818252080117</c:v>
                </c:pt>
                <c:pt idx="19">
                  <c:v>3.9994188081573943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B7-44D0-A1C0-DB71648429A1}"/>
            </c:ext>
          </c:extLst>
        </c:ser>
        <c:ser>
          <c:idx val="1"/>
          <c:order val="1"/>
          <c:tx>
            <c:strRef>
              <c:f>Лист1!$A$24</c:f>
              <c:strCache>
                <c:ptCount val="1"/>
                <c:pt idx="0">
                  <c:v>ЛАТУНЬ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Лист1!$I$2:$I$21</c:f>
              <c:numCache>
                <c:formatCode>General</c:formatCode>
                <c:ptCount val="20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</c:numCache>
            </c:numRef>
          </c:xVal>
          <c:yVal>
            <c:numRef>
              <c:f>Лист1!$D$25:$D$44</c:f>
              <c:numCache>
                <c:formatCode>General</c:formatCode>
                <c:ptCount val="20"/>
                <c:pt idx="0">
                  <c:v>6.83030793660694E-2</c:v>
                </c:pt>
                <c:pt idx="1">
                  <c:v>9.659514119134123E-2</c:v>
                </c:pt>
                <c:pt idx="2">
                  <c:v>0.1183044037754416</c:v>
                </c:pt>
                <c:pt idx="3">
                  <c:v>0.1366061587321388</c:v>
                </c:pt>
                <c:pt idx="4">
                  <c:v>0.15273032853509438</c:v>
                </c:pt>
                <c:pt idx="5">
                  <c:v>0.1673076923076923</c:v>
                </c:pt>
                <c:pt idx="6">
                  <c:v>0.18071296178252688</c:v>
                </c:pt>
                <c:pt idx="7">
                  <c:v>0.19319028238268246</c:v>
                </c:pt>
                <c:pt idx="8">
                  <c:v>0.20490923809820819</c:v>
                </c:pt>
                <c:pt idx="9">
                  <c:v>0.215993302000029</c:v>
                </c:pt>
                <c:pt idx="10">
                  <c:v>0.68303079366069397</c:v>
                </c:pt>
                <c:pt idx="11">
                  <c:v>0.96595141191341227</c:v>
                </c:pt>
                <c:pt idx="12">
                  <c:v>1.183044037754416</c:v>
                </c:pt>
                <c:pt idx="13">
                  <c:v>1.3660615873213879</c:v>
                </c:pt>
                <c:pt idx="14">
                  <c:v>1.5273032853509443</c:v>
                </c:pt>
                <c:pt idx="15">
                  <c:v>1.6730769230769229</c:v>
                </c:pt>
                <c:pt idx="16">
                  <c:v>1.8071296178252689</c:v>
                </c:pt>
                <c:pt idx="17">
                  <c:v>1.9319028238268245</c:v>
                </c:pt>
                <c:pt idx="18">
                  <c:v>2.0490923809820818</c:v>
                </c:pt>
                <c:pt idx="19">
                  <c:v>2.1599330200002904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B7-44D0-A1C0-DB71648429A1}"/>
            </c:ext>
          </c:extLst>
        </c:ser>
        <c:ser>
          <c:idx val="2"/>
          <c:order val="2"/>
          <c:tx>
            <c:strRef>
              <c:f>Лист1!$A$47</c:f>
              <c:strCache>
                <c:ptCount val="1"/>
                <c:pt idx="0">
                  <c:v>АЛЮМИНИЙ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Лист1!$I$48:$I$67</c:f>
              <c:numCache>
                <c:formatCode>General</c:formatCode>
                <c:ptCount val="20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</c:numCache>
            </c:numRef>
          </c:xVal>
          <c:yVal>
            <c:numRef>
              <c:f>Лист1!$D$48:$D$67</c:f>
              <c:numCache>
                <c:formatCode>General</c:formatCode>
                <c:ptCount val="20"/>
                <c:pt idx="0">
                  <c:v>9.659514119134123E-2</c:v>
                </c:pt>
                <c:pt idx="1">
                  <c:v>0.1366061587321388</c:v>
                </c:pt>
                <c:pt idx="2">
                  <c:v>0.1673076923076923</c:v>
                </c:pt>
                <c:pt idx="3">
                  <c:v>0.19319028238268246</c:v>
                </c:pt>
                <c:pt idx="4">
                  <c:v>0.215993302000029</c:v>
                </c:pt>
                <c:pt idx="5">
                  <c:v>0.2366088075508832</c:v>
                </c:pt>
                <c:pt idx="6">
                  <c:v>0.2555667214494603</c:v>
                </c:pt>
                <c:pt idx="7">
                  <c:v>0.2732123174642776</c:v>
                </c:pt>
                <c:pt idx="8">
                  <c:v>0.2897854235740237</c:v>
                </c:pt>
                <c:pt idx="9">
                  <c:v>0.30546065707018877</c:v>
                </c:pt>
                <c:pt idx="10">
                  <c:v>0.96595141191341227</c:v>
                </c:pt>
                <c:pt idx="11">
                  <c:v>1.3660615873213879</c:v>
                </c:pt>
                <c:pt idx="12">
                  <c:v>1.6730769230769229</c:v>
                </c:pt>
                <c:pt idx="13">
                  <c:v>1.9319028238268245</c:v>
                </c:pt>
                <c:pt idx="14">
                  <c:v>2.1599330200002904</c:v>
                </c:pt>
                <c:pt idx="15">
                  <c:v>2.366088075508832</c:v>
                </c:pt>
                <c:pt idx="16">
                  <c:v>2.5556672144946031</c:v>
                </c:pt>
                <c:pt idx="17">
                  <c:v>2.7321231746427759</c:v>
                </c:pt>
                <c:pt idx="18">
                  <c:v>2.8978542357402373</c:v>
                </c:pt>
                <c:pt idx="19">
                  <c:v>3.0546065707018886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B7-44D0-A1C0-DB71648429A1}"/>
            </c:ext>
          </c:extLst>
        </c:ser>
        <c:ser>
          <c:idx val="3"/>
          <c:order val="3"/>
          <c:tx>
            <c:strRef>
              <c:f>Лист1!$A$70</c:f>
              <c:strCache>
                <c:ptCount val="1"/>
                <c:pt idx="0">
                  <c:v>СТАЛЬ 50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Лист1!$I$71:$I$90</c:f>
              <c:numCache>
                <c:formatCode>General</c:formatCode>
                <c:ptCount val="20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</c:numCache>
            </c:numRef>
          </c:xVal>
          <c:yVal>
            <c:numRef>
              <c:f>Лист1!$D$71:$D$90</c:f>
              <c:numCache>
                <c:formatCode>General</c:formatCode>
                <c:ptCount val="20"/>
                <c:pt idx="0">
                  <c:v>0.3741113731586187</c:v>
                </c:pt>
                <c:pt idx="1">
                  <c:v>0.52907337775894037</c:v>
                </c:pt>
                <c:pt idx="2">
                  <c:v>0.64797990600008704</c:v>
                </c:pt>
                <c:pt idx="3">
                  <c:v>0.7482227463172374</c:v>
                </c:pt>
                <c:pt idx="4">
                  <c:v>0.83653846153846145</c:v>
                </c:pt>
                <c:pt idx="5">
                  <c:v>0.9163819712105663</c:v>
                </c:pt>
                <c:pt idx="6">
                  <c:v>0.9898056560185895</c:v>
                </c:pt>
                <c:pt idx="7">
                  <c:v>1.0581467555178807</c:v>
                </c:pt>
                <c:pt idx="8">
                  <c:v>1.122334119475856</c:v>
                </c:pt>
                <c:pt idx="9">
                  <c:v>1.183044037754416</c:v>
                </c:pt>
                <c:pt idx="10">
                  <c:v>3.7411137315861862</c:v>
                </c:pt>
                <c:pt idx="11">
                  <c:v>5.2907337775894039</c:v>
                </c:pt>
                <c:pt idx="12">
                  <c:v>6.4797990600008717</c:v>
                </c:pt>
                <c:pt idx="13">
                  <c:v>7.4822274631723724</c:v>
                </c:pt>
                <c:pt idx="14">
                  <c:v>8.365384615384615</c:v>
                </c:pt>
                <c:pt idx="15">
                  <c:v>9.1638197121056635</c:v>
                </c:pt>
                <c:pt idx="16">
                  <c:v>9.8980565601858963</c:v>
                </c:pt>
                <c:pt idx="17">
                  <c:v>10.581467555178808</c:v>
                </c:pt>
                <c:pt idx="18">
                  <c:v>11.223341194758559</c:v>
                </c:pt>
                <c:pt idx="19">
                  <c:v>11.830440377544159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DB7-44D0-A1C0-DB71648429A1}"/>
            </c:ext>
          </c:extLst>
        </c:ser>
        <c:ser>
          <c:idx val="4"/>
          <c:order val="4"/>
          <c:tx>
            <c:strRef>
              <c:f>Лист1!$A$93</c:f>
              <c:strCache>
                <c:ptCount val="1"/>
                <c:pt idx="0">
                  <c:v>СТАЛЬ 200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Лист1!$I$94:$I$113</c:f>
              <c:numCache>
                <c:formatCode>General</c:formatCode>
                <c:ptCount val="20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</c:numCache>
            </c:numRef>
          </c:xVal>
          <c:yVal>
            <c:numRef>
              <c:f>Лист1!$D$94:$D$113</c:f>
              <c:numCache>
                <c:formatCode>General</c:formatCode>
                <c:ptCount val="20"/>
                <c:pt idx="0">
                  <c:v>0.7482227463172374</c:v>
                </c:pt>
                <c:pt idx="1">
                  <c:v>1.0581467555178807</c:v>
                </c:pt>
                <c:pt idx="2">
                  <c:v>1.2959598120001741</c:v>
                </c:pt>
                <c:pt idx="3">
                  <c:v>1.4964454926344748</c:v>
                </c:pt>
                <c:pt idx="4">
                  <c:v>1.6730769230769229</c:v>
                </c:pt>
                <c:pt idx="5">
                  <c:v>1.8327639424211326</c:v>
                </c:pt>
                <c:pt idx="6">
                  <c:v>1.979611312037179</c:v>
                </c:pt>
                <c:pt idx="7">
                  <c:v>2.1162935110357615</c:v>
                </c:pt>
                <c:pt idx="8">
                  <c:v>2.2446682389517121</c:v>
                </c:pt>
                <c:pt idx="9">
                  <c:v>2.366088075508832</c:v>
                </c:pt>
                <c:pt idx="10">
                  <c:v>7.4822274631723724</c:v>
                </c:pt>
                <c:pt idx="11">
                  <c:v>10.581467555178808</c:v>
                </c:pt>
                <c:pt idx="12">
                  <c:v>12.959598120001743</c:v>
                </c:pt>
                <c:pt idx="13">
                  <c:v>14.964454926344745</c:v>
                </c:pt>
                <c:pt idx="14">
                  <c:v>16.73076923076923</c:v>
                </c:pt>
                <c:pt idx="15">
                  <c:v>18.327639424211327</c:v>
                </c:pt>
                <c:pt idx="16">
                  <c:v>19.796113120371793</c:v>
                </c:pt>
                <c:pt idx="17">
                  <c:v>21.162935110357616</c:v>
                </c:pt>
                <c:pt idx="18">
                  <c:v>22.446682389517118</c:v>
                </c:pt>
                <c:pt idx="19">
                  <c:v>23.660880755088318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DB7-44D0-A1C0-DB71648429A1}"/>
            </c:ext>
          </c:extLst>
        </c:ser>
        <c:ser>
          <c:idx val="5"/>
          <c:order val="5"/>
          <c:tx>
            <c:strRef>
              <c:f>Лист1!$A$116</c:f>
              <c:strCache>
                <c:ptCount val="1"/>
                <c:pt idx="0">
                  <c:v>ПАРМАЛЛОЙ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Лист1!$I$117:$I$136</c:f>
              <c:numCache>
                <c:formatCode>General</c:formatCode>
                <c:ptCount val="20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</c:numCache>
            </c:numRef>
          </c:xVal>
          <c:yVal>
            <c:numRef>
              <c:f>Лист1!$D$117:$D$136</c:f>
              <c:numCache>
                <c:formatCode>General</c:formatCode>
                <c:ptCount val="20"/>
                <c:pt idx="0">
                  <c:v>2.2732638916287655</c:v>
                </c:pt>
                <c:pt idx="1">
                  <c:v>3.2148806263944412</c:v>
                </c:pt>
                <c:pt idx="2">
                  <c:v>3.9374085593127712</c:v>
                </c:pt>
                <c:pt idx="3">
                  <c:v>4.546527783257531</c:v>
                </c:pt>
                <c:pt idx="4">
                  <c:v>5.0831725924776343</c:v>
                </c:pt>
                <c:pt idx="5">
                  <c:v>5.5683365851840305</c:v>
                </c:pt>
                <c:pt idx="6">
                  <c:v>6.0144909216725999</c:v>
                </c:pt>
                <c:pt idx="7">
                  <c:v>6.4297612527888823</c:v>
                </c:pt>
                <c:pt idx="8">
                  <c:v>6.8197916748862957</c:v>
                </c:pt>
                <c:pt idx="9">
                  <c:v>7.1886916201650761</c:v>
                </c:pt>
                <c:pt idx="10">
                  <c:v>22.732638916287652</c:v>
                </c:pt>
                <c:pt idx="11">
                  <c:v>32.148806263944415</c:v>
                </c:pt>
                <c:pt idx="12">
                  <c:v>39.374085593127717</c:v>
                </c:pt>
                <c:pt idx="13">
                  <c:v>45.465277832575303</c:v>
                </c:pt>
                <c:pt idx="14">
                  <c:v>50.83172592477635</c:v>
                </c:pt>
                <c:pt idx="15">
                  <c:v>55.683365851840307</c:v>
                </c:pt>
                <c:pt idx="16">
                  <c:v>60.144909216725999</c:v>
                </c:pt>
                <c:pt idx="17">
                  <c:v>64.29761252788883</c:v>
                </c:pt>
                <c:pt idx="18">
                  <c:v>68.197916748862966</c:v>
                </c:pt>
                <c:pt idx="19">
                  <c:v>71.886916201650763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DB7-44D0-A1C0-DB7164842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81792"/>
        <c:axId val="168084144"/>
      </c:scatterChart>
      <c:valAx>
        <c:axId val="16808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084144"/>
        <c:crosses val="autoZero"/>
        <c:crossBetween val="midCat"/>
      </c:valAx>
      <c:valAx>
        <c:axId val="16808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08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Лист1!$A$285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Лист1!$R$2:$R$21</c:f>
              <c:numCache>
                <c:formatCode>General</c:formatCode>
                <c:ptCount val="20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</c:numCache>
            </c:numRef>
          </c:xVal>
          <c:yVal>
            <c:numRef>
              <c:f>Лист1!$L$2:$L$21</c:f>
              <c:numCache>
                <c:formatCode>General</c:formatCode>
                <c:ptCount val="20"/>
                <c:pt idx="0">
                  <c:v>141.0914446942507</c:v>
                </c:pt>
                <c:pt idx="1">
                  <c:v>138.08114473761088</c:v>
                </c:pt>
                <c:pt idx="2">
                  <c:v>136.32023214705407</c:v>
                </c:pt>
                <c:pt idx="3">
                  <c:v>135.07084478097107</c:v>
                </c:pt>
                <c:pt idx="4">
                  <c:v>134.10174465089051</c:v>
                </c:pt>
                <c:pt idx="5">
                  <c:v>133.30993219041426</c:v>
                </c:pt>
                <c:pt idx="6">
                  <c:v>132.64046429410811</c:v>
                </c:pt>
                <c:pt idx="7">
                  <c:v>132.06054482433126</c:v>
                </c:pt>
                <c:pt idx="8">
                  <c:v>131.54901959985744</c:v>
                </c:pt>
                <c:pt idx="9">
                  <c:v>131.0914446942507</c:v>
                </c:pt>
                <c:pt idx="10">
                  <c:v>121.09144469425068</c:v>
                </c:pt>
                <c:pt idx="11">
                  <c:v>118.08114473761087</c:v>
                </c:pt>
                <c:pt idx="12">
                  <c:v>116.32023214705406</c:v>
                </c:pt>
                <c:pt idx="13">
                  <c:v>115.07084478097106</c:v>
                </c:pt>
                <c:pt idx="14">
                  <c:v>114.1017446508905</c:v>
                </c:pt>
                <c:pt idx="15">
                  <c:v>113.30993219041424</c:v>
                </c:pt>
                <c:pt idx="16">
                  <c:v>112.64046429410811</c:v>
                </c:pt>
                <c:pt idx="17">
                  <c:v>112.06054482433125</c:v>
                </c:pt>
                <c:pt idx="18">
                  <c:v>111.54901959985743</c:v>
                </c:pt>
                <c:pt idx="19">
                  <c:v>111.09144469425068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24-4715-B307-7A7F01451E34}"/>
            </c:ext>
          </c:extLst>
        </c:ser>
        <c:ser>
          <c:idx val="1"/>
          <c:order val="1"/>
          <c:tx>
            <c:strRef>
              <c:f>Лист1!$K$285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Лист1!$R$25:$R$44</c:f>
              <c:numCache>
                <c:formatCode>General</c:formatCode>
                <c:ptCount val="20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</c:numCache>
            </c:numRef>
          </c:xVal>
          <c:yVal>
            <c:numRef>
              <c:f>Лист1!$L$25:$L$44</c:f>
              <c:numCache>
                <c:formatCode>General</c:formatCode>
                <c:ptCount val="20"/>
                <c:pt idx="0">
                  <c:v>135.74031267727719</c:v>
                </c:pt>
                <c:pt idx="1">
                  <c:v>132.73001272063738</c:v>
                </c:pt>
                <c:pt idx="2">
                  <c:v>130.96910013008056</c:v>
                </c:pt>
                <c:pt idx="3">
                  <c:v>129.71971276399756</c:v>
                </c:pt>
                <c:pt idx="4">
                  <c:v>128.750612633917</c:v>
                </c:pt>
                <c:pt idx="5">
                  <c:v>127.95880017344075</c:v>
                </c:pt>
                <c:pt idx="6">
                  <c:v>127.28933227713462</c:v>
                </c:pt>
                <c:pt idx="7">
                  <c:v>126.70941280735775</c:v>
                </c:pt>
                <c:pt idx="8">
                  <c:v>126.19788758288394</c:v>
                </c:pt>
                <c:pt idx="9">
                  <c:v>125.74031267727719</c:v>
                </c:pt>
                <c:pt idx="10">
                  <c:v>115.74031267727719</c:v>
                </c:pt>
                <c:pt idx="11">
                  <c:v>112.73001272063738</c:v>
                </c:pt>
                <c:pt idx="12">
                  <c:v>110.96910013008056</c:v>
                </c:pt>
                <c:pt idx="13">
                  <c:v>109.71971276399756</c:v>
                </c:pt>
                <c:pt idx="14">
                  <c:v>108.750612633917</c:v>
                </c:pt>
                <c:pt idx="15">
                  <c:v>107.95880017344075</c:v>
                </c:pt>
                <c:pt idx="16">
                  <c:v>107.28933227713462</c:v>
                </c:pt>
                <c:pt idx="17">
                  <c:v>106.70941280735775</c:v>
                </c:pt>
                <c:pt idx="18">
                  <c:v>106.19788758288394</c:v>
                </c:pt>
                <c:pt idx="19">
                  <c:v>105.74031267727719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24-4715-B307-7A7F01451E34}"/>
            </c:ext>
          </c:extLst>
        </c:ser>
        <c:ser>
          <c:idx val="2"/>
          <c:order val="2"/>
          <c:tx>
            <c:strRef>
              <c:f>Лист1!$A$308</c:f>
              <c:strCache>
                <c:ptCount val="1"/>
                <c:pt idx="0">
                  <c:v>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Лист1!$R$48:$R$67</c:f>
              <c:numCache>
                <c:formatCode>General</c:formatCode>
                <c:ptCount val="20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</c:numCache>
            </c:numRef>
          </c:xVal>
          <c:yVal>
            <c:numRef>
              <c:f>Лист1!$L$48:$L$67</c:f>
              <c:numCache>
                <c:formatCode>General</c:formatCode>
                <c:ptCount val="20"/>
                <c:pt idx="0">
                  <c:v>138.750612633917</c:v>
                </c:pt>
                <c:pt idx="1">
                  <c:v>135.74031267727719</c:v>
                </c:pt>
                <c:pt idx="2">
                  <c:v>133.97940008672037</c:v>
                </c:pt>
                <c:pt idx="3">
                  <c:v>132.73001272063738</c:v>
                </c:pt>
                <c:pt idx="4">
                  <c:v>131.76091259055681</c:v>
                </c:pt>
                <c:pt idx="5">
                  <c:v>130.96910013008056</c:v>
                </c:pt>
                <c:pt idx="6">
                  <c:v>130.29963223377445</c:v>
                </c:pt>
                <c:pt idx="7">
                  <c:v>129.71971276399756</c:v>
                </c:pt>
                <c:pt idx="8">
                  <c:v>129.20818753952375</c:v>
                </c:pt>
                <c:pt idx="9">
                  <c:v>128.750612633917</c:v>
                </c:pt>
                <c:pt idx="10">
                  <c:v>118.750612633917</c:v>
                </c:pt>
                <c:pt idx="11">
                  <c:v>115.74031267727719</c:v>
                </c:pt>
                <c:pt idx="12">
                  <c:v>113.97940008672037</c:v>
                </c:pt>
                <c:pt idx="13">
                  <c:v>112.73001272063738</c:v>
                </c:pt>
                <c:pt idx="14">
                  <c:v>111.76091259055681</c:v>
                </c:pt>
                <c:pt idx="15">
                  <c:v>110.96910013008056</c:v>
                </c:pt>
                <c:pt idx="16">
                  <c:v>110.29963223377443</c:v>
                </c:pt>
                <c:pt idx="17">
                  <c:v>109.71971276399756</c:v>
                </c:pt>
                <c:pt idx="18">
                  <c:v>109.20818753952375</c:v>
                </c:pt>
                <c:pt idx="19">
                  <c:v>108.750612633917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24-4715-B307-7A7F01451E34}"/>
            </c:ext>
          </c:extLst>
        </c:ser>
        <c:ser>
          <c:idx val="3"/>
          <c:order val="3"/>
          <c:tx>
            <c:strRef>
              <c:f>Лист1!$K$308</c:f>
              <c:strCache>
                <c:ptCount val="1"/>
                <c:pt idx="0">
                  <c:v>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Лист1!$R$71:$R$90</c:f>
              <c:numCache>
                <c:formatCode>General</c:formatCode>
                <c:ptCount val="20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</c:numCache>
            </c:numRef>
          </c:xVal>
          <c:yVal>
            <c:numRef>
              <c:f>Лист1!$L$71:$L$90</c:f>
              <c:numCache>
                <c:formatCode>General</c:formatCode>
                <c:ptCount val="20"/>
                <c:pt idx="0">
                  <c:v>116.53212513775344</c:v>
                </c:pt>
                <c:pt idx="1">
                  <c:v>113.52182518111363</c:v>
                </c:pt>
                <c:pt idx="2">
                  <c:v>111.76091259055681</c:v>
                </c:pt>
                <c:pt idx="3">
                  <c:v>110.51152522447381</c:v>
                </c:pt>
                <c:pt idx="4">
                  <c:v>109.54242509439325</c:v>
                </c:pt>
                <c:pt idx="5">
                  <c:v>108.750612633917</c:v>
                </c:pt>
                <c:pt idx="6">
                  <c:v>108.08114473761087</c:v>
                </c:pt>
                <c:pt idx="7">
                  <c:v>107.501225267834</c:v>
                </c:pt>
                <c:pt idx="8">
                  <c:v>106.98970004336019</c:v>
                </c:pt>
                <c:pt idx="9">
                  <c:v>106.53212513775344</c:v>
                </c:pt>
                <c:pt idx="10">
                  <c:v>96.53212513775344</c:v>
                </c:pt>
                <c:pt idx="11">
                  <c:v>93.521825181113627</c:v>
                </c:pt>
                <c:pt idx="12">
                  <c:v>91.760912590556813</c:v>
                </c:pt>
                <c:pt idx="13">
                  <c:v>90.511525224473814</c:v>
                </c:pt>
                <c:pt idx="14">
                  <c:v>89.542425094393252</c:v>
                </c:pt>
                <c:pt idx="15">
                  <c:v>88.750612633917001</c:v>
                </c:pt>
                <c:pt idx="16">
                  <c:v>88.08114473761087</c:v>
                </c:pt>
                <c:pt idx="17">
                  <c:v>87.501225267834002</c:v>
                </c:pt>
                <c:pt idx="18">
                  <c:v>86.989700043360187</c:v>
                </c:pt>
                <c:pt idx="19">
                  <c:v>86.53212513775344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E24-4715-B307-7A7F01451E34}"/>
            </c:ext>
          </c:extLst>
        </c:ser>
        <c:ser>
          <c:idx val="4"/>
          <c:order val="4"/>
          <c:tx>
            <c:strRef>
              <c:f>Лист1!$A$331</c:f>
              <c:strCache>
                <c:ptCount val="1"/>
                <c:pt idx="0">
                  <c:v>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Лист1!$R$94:$R$113</c:f>
              <c:numCache>
                <c:formatCode>General</c:formatCode>
                <c:ptCount val="20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</c:numCache>
            </c:numRef>
          </c:xVal>
          <c:yVal>
            <c:numRef>
              <c:f>Лист1!$L$94:$L$113</c:f>
              <c:numCache>
                <c:formatCode>General</c:formatCode>
                <c:ptCount val="20"/>
                <c:pt idx="0">
                  <c:v>110.51152522447381</c:v>
                </c:pt>
                <c:pt idx="1">
                  <c:v>107.501225267834</c:v>
                </c:pt>
                <c:pt idx="2">
                  <c:v>105.74031267727719</c:v>
                </c:pt>
                <c:pt idx="3">
                  <c:v>104.49092531119419</c:v>
                </c:pt>
                <c:pt idx="4">
                  <c:v>103.52182518111363</c:v>
                </c:pt>
                <c:pt idx="5">
                  <c:v>102.73001272063738</c:v>
                </c:pt>
                <c:pt idx="6">
                  <c:v>102.06054482433125</c:v>
                </c:pt>
                <c:pt idx="7">
                  <c:v>101.48062535455438</c:v>
                </c:pt>
                <c:pt idx="8">
                  <c:v>100.96910013008056</c:v>
                </c:pt>
                <c:pt idx="9">
                  <c:v>100.51152522447381</c:v>
                </c:pt>
                <c:pt idx="10">
                  <c:v>90.511525224473814</c:v>
                </c:pt>
                <c:pt idx="11">
                  <c:v>87.501225267834002</c:v>
                </c:pt>
                <c:pt idx="12">
                  <c:v>85.740312677277188</c:v>
                </c:pt>
                <c:pt idx="13">
                  <c:v>84.490925311194189</c:v>
                </c:pt>
                <c:pt idx="14">
                  <c:v>83.521825181113627</c:v>
                </c:pt>
                <c:pt idx="15">
                  <c:v>82.730012720637376</c:v>
                </c:pt>
                <c:pt idx="16">
                  <c:v>82.060544824331245</c:v>
                </c:pt>
                <c:pt idx="17">
                  <c:v>81.480625354554377</c:v>
                </c:pt>
                <c:pt idx="18">
                  <c:v>80.969100130080562</c:v>
                </c:pt>
                <c:pt idx="19">
                  <c:v>80.511525224473814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E24-4715-B307-7A7F01451E34}"/>
            </c:ext>
          </c:extLst>
        </c:ser>
        <c:ser>
          <c:idx val="5"/>
          <c:order val="5"/>
          <c:tx>
            <c:strRef>
              <c:f>Лист1!$K$331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Лист1!$R$117:$R$136</c:f>
              <c:numCache>
                <c:formatCode>General</c:formatCode>
                <c:ptCount val="20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</c:numCache>
            </c:numRef>
          </c:xVal>
          <c:yVal>
            <c:numRef>
              <c:f>Лист1!$L$117:$L$136</c:f>
              <c:numCache>
                <c:formatCode>General</c:formatCode>
                <c:ptCount val="20"/>
                <c:pt idx="0">
                  <c:v>84.600879154208826</c:v>
                </c:pt>
                <c:pt idx="1">
                  <c:v>81.590579197569014</c:v>
                </c:pt>
                <c:pt idx="2">
                  <c:v>79.8296666070122</c:v>
                </c:pt>
                <c:pt idx="3">
                  <c:v>78.580279240929201</c:v>
                </c:pt>
                <c:pt idx="4">
                  <c:v>77.611179110848639</c:v>
                </c:pt>
                <c:pt idx="5">
                  <c:v>76.819366650372388</c:v>
                </c:pt>
                <c:pt idx="6">
                  <c:v>76.149898754066243</c:v>
                </c:pt>
                <c:pt idx="7">
                  <c:v>75.569979284289388</c:v>
                </c:pt>
                <c:pt idx="8">
                  <c:v>75.058454059815574</c:v>
                </c:pt>
                <c:pt idx="9">
                  <c:v>74.600879154208826</c:v>
                </c:pt>
                <c:pt idx="10">
                  <c:v>64.600879154208826</c:v>
                </c:pt>
                <c:pt idx="11">
                  <c:v>61.590579197569006</c:v>
                </c:pt>
                <c:pt idx="12">
                  <c:v>59.829666607012193</c:v>
                </c:pt>
                <c:pt idx="13">
                  <c:v>58.580279240929194</c:v>
                </c:pt>
                <c:pt idx="14">
                  <c:v>57.611179110848632</c:v>
                </c:pt>
                <c:pt idx="15">
                  <c:v>56.81936665037238</c:v>
                </c:pt>
                <c:pt idx="16">
                  <c:v>56.14989875406625</c:v>
                </c:pt>
                <c:pt idx="17">
                  <c:v>55.569979284289381</c:v>
                </c:pt>
                <c:pt idx="18">
                  <c:v>55.058454059815574</c:v>
                </c:pt>
                <c:pt idx="19">
                  <c:v>54.600879154208819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E24-4715-B307-7A7F01451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82968"/>
        <c:axId val="168080616"/>
      </c:scatterChart>
      <c:valAx>
        <c:axId val="168082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080616"/>
        <c:crosses val="autoZero"/>
        <c:crossBetween val="midCat"/>
      </c:valAx>
      <c:valAx>
        <c:axId val="16808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082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Лист1!$A$285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Лист1!$R$2:$R$21</c:f>
              <c:numCache>
                <c:formatCode>General</c:formatCode>
                <c:ptCount val="20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</c:numCache>
            </c:numRef>
          </c:xVal>
          <c:yVal>
            <c:numRef>
              <c:f>Лист1!$M$2:$M$21</c:f>
              <c:numCache>
                <c:formatCode>General</c:formatCode>
                <c:ptCount val="20"/>
                <c:pt idx="0">
                  <c:v>0.63236363753466862</c:v>
                </c:pt>
                <c:pt idx="1">
                  <c:v>0.89429723255311222</c:v>
                </c:pt>
                <c:pt idx="2">
                  <c:v>1.0952859490691154</c:v>
                </c:pt>
                <c:pt idx="3">
                  <c:v>1.2647272750693372</c:v>
                </c:pt>
                <c:pt idx="4">
                  <c:v>1.4140080800265562</c:v>
                </c:pt>
                <c:pt idx="5">
                  <c:v>1.5489682438502299</c:v>
                </c:pt>
                <c:pt idx="6">
                  <c:v>1.6730769230769227</c:v>
                </c:pt>
                <c:pt idx="7">
                  <c:v>1.7885944651062244</c:v>
                </c:pt>
                <c:pt idx="8">
                  <c:v>1.8970909126040056</c:v>
                </c:pt>
                <c:pt idx="9">
                  <c:v>1.9997094040786967</c:v>
                </c:pt>
                <c:pt idx="10">
                  <c:v>6.3236363753466858</c:v>
                </c:pt>
                <c:pt idx="11">
                  <c:v>8.9429723255311231</c:v>
                </c:pt>
                <c:pt idx="12">
                  <c:v>10.952859490691154</c:v>
                </c:pt>
                <c:pt idx="13">
                  <c:v>12.647272750693372</c:v>
                </c:pt>
                <c:pt idx="14">
                  <c:v>14.140080800265565</c:v>
                </c:pt>
                <c:pt idx="15">
                  <c:v>15.4896824385023</c:v>
                </c:pt>
                <c:pt idx="16">
                  <c:v>16.730769230769226</c:v>
                </c:pt>
                <c:pt idx="17">
                  <c:v>17.885944651062246</c:v>
                </c:pt>
                <c:pt idx="18">
                  <c:v>18.970909126040056</c:v>
                </c:pt>
                <c:pt idx="19">
                  <c:v>19.997094040786969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8B-4696-AA6A-DB1B01C8EBF3}"/>
            </c:ext>
          </c:extLst>
        </c:ser>
        <c:ser>
          <c:idx val="1"/>
          <c:order val="1"/>
          <c:tx>
            <c:strRef>
              <c:f>Лист1!$K$285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Лист1!$R$25:$R$44</c:f>
              <c:numCache>
                <c:formatCode>General</c:formatCode>
                <c:ptCount val="20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</c:numCache>
            </c:numRef>
          </c:xVal>
          <c:yVal>
            <c:numRef>
              <c:f>Лист1!$M$25:$M$44</c:f>
              <c:numCache>
                <c:formatCode>General</c:formatCode>
                <c:ptCount val="20"/>
                <c:pt idx="0">
                  <c:v>0.34151539683034698</c:v>
                </c:pt>
                <c:pt idx="1">
                  <c:v>0.48297570595670608</c:v>
                </c:pt>
                <c:pt idx="2">
                  <c:v>0.5915220188772079</c:v>
                </c:pt>
                <c:pt idx="3">
                  <c:v>0.68303079366069397</c:v>
                </c:pt>
                <c:pt idx="4">
                  <c:v>0.76365164267547181</c:v>
                </c:pt>
                <c:pt idx="5">
                  <c:v>0.83653846153846134</c:v>
                </c:pt>
                <c:pt idx="6">
                  <c:v>0.90356480891263435</c:v>
                </c:pt>
                <c:pt idx="7">
                  <c:v>0.96595141191341216</c:v>
                </c:pt>
                <c:pt idx="8">
                  <c:v>1.0245461904910409</c:v>
                </c:pt>
                <c:pt idx="9">
                  <c:v>1.079966510000145</c:v>
                </c:pt>
                <c:pt idx="10">
                  <c:v>3.4151539683034695</c:v>
                </c:pt>
                <c:pt idx="11">
                  <c:v>4.8297570595670614</c:v>
                </c:pt>
                <c:pt idx="12">
                  <c:v>5.9152201887720794</c:v>
                </c:pt>
                <c:pt idx="13">
                  <c:v>6.830307936606939</c:v>
                </c:pt>
                <c:pt idx="14">
                  <c:v>7.6365164267547216</c:v>
                </c:pt>
                <c:pt idx="15">
                  <c:v>8.3653846153846132</c:v>
                </c:pt>
                <c:pt idx="16">
                  <c:v>9.0356480891263438</c:v>
                </c:pt>
                <c:pt idx="17">
                  <c:v>9.6595141191341227</c:v>
                </c:pt>
                <c:pt idx="18">
                  <c:v>10.245461904910409</c:v>
                </c:pt>
                <c:pt idx="19">
                  <c:v>10.799665100001452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8B-4696-AA6A-DB1B01C8EBF3}"/>
            </c:ext>
          </c:extLst>
        </c:ser>
        <c:ser>
          <c:idx val="2"/>
          <c:order val="2"/>
          <c:tx>
            <c:strRef>
              <c:f>Лист1!$A$308</c:f>
              <c:strCache>
                <c:ptCount val="1"/>
                <c:pt idx="0">
                  <c:v>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Лист1!$R$48:$R$67</c:f>
              <c:numCache>
                <c:formatCode>General</c:formatCode>
                <c:ptCount val="20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</c:numCache>
            </c:numRef>
          </c:xVal>
          <c:yVal>
            <c:numRef>
              <c:f>Лист1!$M$48:$M$67</c:f>
              <c:numCache>
                <c:formatCode>General</c:formatCode>
                <c:ptCount val="20"/>
                <c:pt idx="0">
                  <c:v>0.48297570595670608</c:v>
                </c:pt>
                <c:pt idx="1">
                  <c:v>0.68303079366069397</c:v>
                </c:pt>
                <c:pt idx="2">
                  <c:v>0.83653846153846134</c:v>
                </c:pt>
                <c:pt idx="3">
                  <c:v>0.96595141191341216</c:v>
                </c:pt>
                <c:pt idx="4">
                  <c:v>1.079966510000145</c:v>
                </c:pt>
                <c:pt idx="5">
                  <c:v>1.1830440377544158</c:v>
                </c:pt>
                <c:pt idx="6">
                  <c:v>1.2778336072473016</c:v>
                </c:pt>
                <c:pt idx="7">
                  <c:v>1.3660615873213879</c:v>
                </c:pt>
                <c:pt idx="8">
                  <c:v>1.4489271178701184</c:v>
                </c:pt>
                <c:pt idx="9">
                  <c:v>1.5273032853509436</c:v>
                </c:pt>
                <c:pt idx="10">
                  <c:v>4.8297570595670614</c:v>
                </c:pt>
                <c:pt idx="11">
                  <c:v>6.830307936606939</c:v>
                </c:pt>
                <c:pt idx="12">
                  <c:v>8.3653846153846132</c:v>
                </c:pt>
                <c:pt idx="13">
                  <c:v>9.6595141191341227</c:v>
                </c:pt>
                <c:pt idx="14">
                  <c:v>10.799665100001452</c:v>
                </c:pt>
                <c:pt idx="15">
                  <c:v>11.830440377544159</c:v>
                </c:pt>
                <c:pt idx="16">
                  <c:v>12.778336072473016</c:v>
                </c:pt>
                <c:pt idx="17">
                  <c:v>13.660615873213878</c:v>
                </c:pt>
                <c:pt idx="18">
                  <c:v>14.489271178701186</c:v>
                </c:pt>
                <c:pt idx="19">
                  <c:v>15.273032853509443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8B-4696-AA6A-DB1B01C8EBF3}"/>
            </c:ext>
          </c:extLst>
        </c:ser>
        <c:ser>
          <c:idx val="3"/>
          <c:order val="3"/>
          <c:tx>
            <c:strRef>
              <c:f>Лист1!$K$308</c:f>
              <c:strCache>
                <c:ptCount val="1"/>
                <c:pt idx="0">
                  <c:v>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Лист1!$R$71:$R$90</c:f>
              <c:numCache>
                <c:formatCode>General</c:formatCode>
                <c:ptCount val="20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</c:numCache>
            </c:numRef>
          </c:xVal>
          <c:yVal>
            <c:numRef>
              <c:f>Лист1!$M$71:$M$90</c:f>
              <c:numCache>
                <c:formatCode>General</c:formatCode>
                <c:ptCount val="20"/>
                <c:pt idx="0">
                  <c:v>1.8705568657930933</c:v>
                </c:pt>
                <c:pt idx="1">
                  <c:v>2.6453668887947015</c:v>
                </c:pt>
                <c:pt idx="2">
                  <c:v>3.239899530000435</c:v>
                </c:pt>
                <c:pt idx="3">
                  <c:v>3.7411137315861867</c:v>
                </c:pt>
                <c:pt idx="4">
                  <c:v>4.1826923076923066</c:v>
                </c:pt>
                <c:pt idx="5">
                  <c:v>4.5819098560528317</c:v>
                </c:pt>
                <c:pt idx="6">
                  <c:v>4.9490282800929473</c:v>
                </c:pt>
                <c:pt idx="7">
                  <c:v>5.290733777589403</c:v>
                </c:pt>
                <c:pt idx="8">
                  <c:v>5.6116705973792795</c:v>
                </c:pt>
                <c:pt idx="9">
                  <c:v>5.9152201887720794</c:v>
                </c:pt>
                <c:pt idx="10">
                  <c:v>18.705568657930929</c:v>
                </c:pt>
                <c:pt idx="11">
                  <c:v>26.453668887947014</c:v>
                </c:pt>
                <c:pt idx="12">
                  <c:v>32.398995300004351</c:v>
                </c:pt>
                <c:pt idx="13">
                  <c:v>37.411137315861858</c:v>
                </c:pt>
                <c:pt idx="14">
                  <c:v>41.826923076923073</c:v>
                </c:pt>
                <c:pt idx="15">
                  <c:v>45.81909856052831</c:v>
                </c:pt>
                <c:pt idx="16">
                  <c:v>49.490282800929478</c:v>
                </c:pt>
                <c:pt idx="17">
                  <c:v>52.907337775894028</c:v>
                </c:pt>
                <c:pt idx="18">
                  <c:v>56.116705973792797</c:v>
                </c:pt>
                <c:pt idx="19">
                  <c:v>59.152201887720793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C8B-4696-AA6A-DB1B01C8EBF3}"/>
            </c:ext>
          </c:extLst>
        </c:ser>
        <c:ser>
          <c:idx val="4"/>
          <c:order val="4"/>
          <c:tx>
            <c:strRef>
              <c:f>Лист1!$A$331</c:f>
              <c:strCache>
                <c:ptCount val="1"/>
                <c:pt idx="0">
                  <c:v>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Лист1!$R$94:$R$113</c:f>
              <c:numCache>
                <c:formatCode>General</c:formatCode>
                <c:ptCount val="20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</c:numCache>
            </c:numRef>
          </c:xVal>
          <c:yVal>
            <c:numRef>
              <c:f>Лист1!$M$94:$M$113</c:f>
              <c:numCache>
                <c:formatCode>General</c:formatCode>
                <c:ptCount val="20"/>
                <c:pt idx="0">
                  <c:v>3.7411137315861867</c:v>
                </c:pt>
                <c:pt idx="1">
                  <c:v>5.290733777589403</c:v>
                </c:pt>
                <c:pt idx="2">
                  <c:v>6.4797990600008699</c:v>
                </c:pt>
                <c:pt idx="3">
                  <c:v>7.4822274631723733</c:v>
                </c:pt>
                <c:pt idx="4">
                  <c:v>8.3653846153846132</c:v>
                </c:pt>
                <c:pt idx="5">
                  <c:v>9.1638197121056635</c:v>
                </c:pt>
                <c:pt idx="6">
                  <c:v>9.8980565601858945</c:v>
                </c:pt>
                <c:pt idx="7">
                  <c:v>10.581467555178806</c:v>
                </c:pt>
                <c:pt idx="8">
                  <c:v>11.223341194758559</c:v>
                </c:pt>
                <c:pt idx="9">
                  <c:v>11.830440377544159</c:v>
                </c:pt>
                <c:pt idx="10">
                  <c:v>37.411137315861858</c:v>
                </c:pt>
                <c:pt idx="11">
                  <c:v>52.907337775894028</c:v>
                </c:pt>
                <c:pt idx="12">
                  <c:v>64.797990600008703</c:v>
                </c:pt>
                <c:pt idx="13">
                  <c:v>74.822274631723715</c:v>
                </c:pt>
                <c:pt idx="14">
                  <c:v>83.653846153846146</c:v>
                </c:pt>
                <c:pt idx="15">
                  <c:v>91.638197121056621</c:v>
                </c:pt>
                <c:pt idx="16">
                  <c:v>98.980565601858956</c:v>
                </c:pt>
                <c:pt idx="17">
                  <c:v>105.81467555178806</c:v>
                </c:pt>
                <c:pt idx="18">
                  <c:v>112.23341194758559</c:v>
                </c:pt>
                <c:pt idx="19">
                  <c:v>118.30440377544159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C8B-4696-AA6A-DB1B01C8EBF3}"/>
            </c:ext>
          </c:extLst>
        </c:ser>
        <c:ser>
          <c:idx val="5"/>
          <c:order val="5"/>
          <c:tx>
            <c:strRef>
              <c:f>Лист1!$K$331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Лист1!$R$117:$R$136</c:f>
              <c:numCache>
                <c:formatCode>General</c:formatCode>
                <c:ptCount val="20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</c:numCache>
            </c:numRef>
          </c:xVal>
          <c:yVal>
            <c:numRef>
              <c:f>Лист1!$M$117:$M$136</c:f>
              <c:numCache>
                <c:formatCode>General</c:formatCode>
                <c:ptCount val="20"/>
                <c:pt idx="0">
                  <c:v>11.366319458143826</c:v>
                </c:pt>
                <c:pt idx="1">
                  <c:v>16.074403131972204</c:v>
                </c:pt>
                <c:pt idx="2">
                  <c:v>19.687042796563855</c:v>
                </c:pt>
                <c:pt idx="3">
                  <c:v>22.732638916287652</c:v>
                </c:pt>
                <c:pt idx="4">
                  <c:v>25.415862962388168</c:v>
                </c:pt>
                <c:pt idx="5">
                  <c:v>27.84168292592015</c:v>
                </c:pt>
                <c:pt idx="6">
                  <c:v>30.072454608362996</c:v>
                </c:pt>
                <c:pt idx="7">
                  <c:v>32.148806263944408</c:v>
                </c:pt>
                <c:pt idx="8">
                  <c:v>34.098958374431476</c:v>
                </c:pt>
                <c:pt idx="9">
                  <c:v>35.943458100825374</c:v>
                </c:pt>
                <c:pt idx="10">
                  <c:v>113.66319458143826</c:v>
                </c:pt>
                <c:pt idx="11">
                  <c:v>160.74403131972207</c:v>
                </c:pt>
                <c:pt idx="12">
                  <c:v>196.87042796563856</c:v>
                </c:pt>
                <c:pt idx="13">
                  <c:v>227.32638916287652</c:v>
                </c:pt>
                <c:pt idx="14">
                  <c:v>254.15862962388172</c:v>
                </c:pt>
                <c:pt idx="15">
                  <c:v>278.41682925920151</c:v>
                </c:pt>
                <c:pt idx="16">
                  <c:v>300.72454608363</c:v>
                </c:pt>
                <c:pt idx="17">
                  <c:v>321.48806263944414</c:v>
                </c:pt>
                <c:pt idx="18">
                  <c:v>340.98958374431476</c:v>
                </c:pt>
                <c:pt idx="19">
                  <c:v>359.43458100825376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C8B-4696-AA6A-DB1B01C8E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21424"/>
        <c:axId val="169323384"/>
      </c:scatterChart>
      <c:valAx>
        <c:axId val="16932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323384"/>
        <c:crosses val="autoZero"/>
        <c:crossBetween val="midCat"/>
      </c:valAx>
      <c:valAx>
        <c:axId val="16932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3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Лист1!$A$356</c:f>
              <c:strCache>
                <c:ptCount val="1"/>
                <c:pt idx="0">
                  <c:v>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Лист1!$AA$2:$AA$21</c:f>
              <c:numCache>
                <c:formatCode>General</c:formatCode>
                <c:ptCount val="20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</c:numCache>
            </c:numRef>
          </c:xVal>
          <c:yVal>
            <c:numRef>
              <c:f>Лист1!$U$2:$U$21</c:f>
              <c:numCache>
                <c:formatCode>General</c:formatCode>
                <c:ptCount val="20"/>
                <c:pt idx="0">
                  <c:v>141.0914446942507</c:v>
                </c:pt>
                <c:pt idx="1">
                  <c:v>138.08114473761088</c:v>
                </c:pt>
                <c:pt idx="2">
                  <c:v>136.32023214705407</c:v>
                </c:pt>
                <c:pt idx="3">
                  <c:v>135.07084478097107</c:v>
                </c:pt>
                <c:pt idx="4">
                  <c:v>134.10174465089051</c:v>
                </c:pt>
                <c:pt idx="5">
                  <c:v>133.30993219041426</c:v>
                </c:pt>
                <c:pt idx="6">
                  <c:v>132.64046429410811</c:v>
                </c:pt>
                <c:pt idx="7">
                  <c:v>132.06054482433126</c:v>
                </c:pt>
                <c:pt idx="8">
                  <c:v>131.54901959985744</c:v>
                </c:pt>
                <c:pt idx="9">
                  <c:v>131.0914446942507</c:v>
                </c:pt>
                <c:pt idx="10">
                  <c:v>121.09144469425068</c:v>
                </c:pt>
                <c:pt idx="11">
                  <c:v>118.08114473761087</c:v>
                </c:pt>
                <c:pt idx="12">
                  <c:v>116.32023214705406</c:v>
                </c:pt>
                <c:pt idx="13">
                  <c:v>115.07084478097106</c:v>
                </c:pt>
                <c:pt idx="14">
                  <c:v>114.1017446508905</c:v>
                </c:pt>
                <c:pt idx="15">
                  <c:v>113.30993219041424</c:v>
                </c:pt>
                <c:pt idx="16">
                  <c:v>112.64046429410811</c:v>
                </c:pt>
                <c:pt idx="17">
                  <c:v>112.06054482433125</c:v>
                </c:pt>
                <c:pt idx="18">
                  <c:v>111.54901959985743</c:v>
                </c:pt>
                <c:pt idx="19">
                  <c:v>111.09144469425068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BC-4236-A796-08B01062E9AA}"/>
            </c:ext>
          </c:extLst>
        </c:ser>
        <c:ser>
          <c:idx val="1"/>
          <c:order val="1"/>
          <c:tx>
            <c:strRef>
              <c:f>Лист1!$K$356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Лист1!$AA$25:$AA$44</c:f>
              <c:numCache>
                <c:formatCode>General</c:formatCode>
                <c:ptCount val="20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</c:numCache>
            </c:numRef>
          </c:xVal>
          <c:yVal>
            <c:numRef>
              <c:f>Лист1!$U$25:$U$44</c:f>
              <c:numCache>
                <c:formatCode>General</c:formatCode>
                <c:ptCount val="20"/>
                <c:pt idx="0">
                  <c:v>135.74031267727719</c:v>
                </c:pt>
                <c:pt idx="1">
                  <c:v>132.73001272063738</c:v>
                </c:pt>
                <c:pt idx="2">
                  <c:v>130.96910013008056</c:v>
                </c:pt>
                <c:pt idx="3">
                  <c:v>129.71971276399756</c:v>
                </c:pt>
                <c:pt idx="4">
                  <c:v>128.750612633917</c:v>
                </c:pt>
                <c:pt idx="5">
                  <c:v>127.95880017344075</c:v>
                </c:pt>
                <c:pt idx="6">
                  <c:v>127.28933227713462</c:v>
                </c:pt>
                <c:pt idx="7">
                  <c:v>126.70941280735775</c:v>
                </c:pt>
                <c:pt idx="8">
                  <c:v>126.19788758288394</c:v>
                </c:pt>
                <c:pt idx="9">
                  <c:v>125.74031267727719</c:v>
                </c:pt>
                <c:pt idx="10">
                  <c:v>115.74031267727719</c:v>
                </c:pt>
                <c:pt idx="11">
                  <c:v>112.73001272063738</c:v>
                </c:pt>
                <c:pt idx="12">
                  <c:v>110.96910013008056</c:v>
                </c:pt>
                <c:pt idx="13">
                  <c:v>109.71971276399756</c:v>
                </c:pt>
                <c:pt idx="14">
                  <c:v>108.750612633917</c:v>
                </c:pt>
                <c:pt idx="15">
                  <c:v>107.95880017344075</c:v>
                </c:pt>
                <c:pt idx="16">
                  <c:v>107.28933227713462</c:v>
                </c:pt>
                <c:pt idx="17">
                  <c:v>106.70941280735775</c:v>
                </c:pt>
                <c:pt idx="18">
                  <c:v>106.19788758288394</c:v>
                </c:pt>
                <c:pt idx="19">
                  <c:v>105.74031267727719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BC-4236-A796-08B01062E9AA}"/>
            </c:ext>
          </c:extLst>
        </c:ser>
        <c:ser>
          <c:idx val="2"/>
          <c:order val="2"/>
          <c:tx>
            <c:strRef>
              <c:f>Лист1!$A$379</c:f>
              <c:strCache>
                <c:ptCount val="1"/>
                <c:pt idx="0">
                  <c:v>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Лист1!$AA$48:$AA$67</c:f>
              <c:numCache>
                <c:formatCode>General</c:formatCode>
                <c:ptCount val="20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</c:numCache>
            </c:numRef>
          </c:xVal>
          <c:yVal>
            <c:numRef>
              <c:f>Лист1!$U$48:$U$67</c:f>
              <c:numCache>
                <c:formatCode>General</c:formatCode>
                <c:ptCount val="20"/>
                <c:pt idx="0">
                  <c:v>138.750612633917</c:v>
                </c:pt>
                <c:pt idx="1">
                  <c:v>135.74031267727719</c:v>
                </c:pt>
                <c:pt idx="2">
                  <c:v>133.97940008672037</c:v>
                </c:pt>
                <c:pt idx="3">
                  <c:v>132.73001272063738</c:v>
                </c:pt>
                <c:pt idx="4">
                  <c:v>131.76091259055681</c:v>
                </c:pt>
                <c:pt idx="5">
                  <c:v>130.96910013008056</c:v>
                </c:pt>
                <c:pt idx="6">
                  <c:v>130.29963223377445</c:v>
                </c:pt>
                <c:pt idx="7">
                  <c:v>129.71971276399756</c:v>
                </c:pt>
                <c:pt idx="8">
                  <c:v>129.20818753952375</c:v>
                </c:pt>
                <c:pt idx="9">
                  <c:v>128.750612633917</c:v>
                </c:pt>
                <c:pt idx="10">
                  <c:v>118.750612633917</c:v>
                </c:pt>
                <c:pt idx="11">
                  <c:v>115.74031267727719</c:v>
                </c:pt>
                <c:pt idx="12">
                  <c:v>113.97940008672037</c:v>
                </c:pt>
                <c:pt idx="13">
                  <c:v>112.73001272063738</c:v>
                </c:pt>
                <c:pt idx="14">
                  <c:v>111.76091259055681</c:v>
                </c:pt>
                <c:pt idx="15">
                  <c:v>110.96910013008056</c:v>
                </c:pt>
                <c:pt idx="16">
                  <c:v>110.29963223377443</c:v>
                </c:pt>
                <c:pt idx="17">
                  <c:v>109.71971276399756</c:v>
                </c:pt>
                <c:pt idx="18">
                  <c:v>109.20818753952375</c:v>
                </c:pt>
                <c:pt idx="19">
                  <c:v>108.750612633917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BC-4236-A796-08B01062E9AA}"/>
            </c:ext>
          </c:extLst>
        </c:ser>
        <c:ser>
          <c:idx val="3"/>
          <c:order val="3"/>
          <c:tx>
            <c:strRef>
              <c:f>Лист1!$K$379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Лист1!$AA$71:$AA$90</c:f>
              <c:numCache>
                <c:formatCode>General</c:formatCode>
                <c:ptCount val="20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</c:numCache>
            </c:numRef>
          </c:xVal>
          <c:yVal>
            <c:numRef>
              <c:f>Лист1!$U$71:$U$90</c:f>
              <c:numCache>
                <c:formatCode>General</c:formatCode>
                <c:ptCount val="20"/>
                <c:pt idx="0">
                  <c:v>116.53212513775344</c:v>
                </c:pt>
                <c:pt idx="1">
                  <c:v>113.52182518111363</c:v>
                </c:pt>
                <c:pt idx="2">
                  <c:v>111.76091259055681</c:v>
                </c:pt>
                <c:pt idx="3">
                  <c:v>110.51152522447381</c:v>
                </c:pt>
                <c:pt idx="4">
                  <c:v>109.54242509439325</c:v>
                </c:pt>
                <c:pt idx="5">
                  <c:v>108.750612633917</c:v>
                </c:pt>
                <c:pt idx="6">
                  <c:v>108.08114473761087</c:v>
                </c:pt>
                <c:pt idx="7">
                  <c:v>107.501225267834</c:v>
                </c:pt>
                <c:pt idx="8">
                  <c:v>106.98970004336019</c:v>
                </c:pt>
                <c:pt idx="9">
                  <c:v>106.53212513775344</c:v>
                </c:pt>
                <c:pt idx="10">
                  <c:v>96.53212513775344</c:v>
                </c:pt>
                <c:pt idx="11">
                  <c:v>93.521825181113627</c:v>
                </c:pt>
                <c:pt idx="12">
                  <c:v>91.760912590556813</c:v>
                </c:pt>
                <c:pt idx="13">
                  <c:v>90.511525224473814</c:v>
                </c:pt>
                <c:pt idx="14">
                  <c:v>89.542425094393252</c:v>
                </c:pt>
                <c:pt idx="15">
                  <c:v>88.750612633917001</c:v>
                </c:pt>
                <c:pt idx="16">
                  <c:v>88.08114473761087</c:v>
                </c:pt>
                <c:pt idx="17">
                  <c:v>87.501225267834002</c:v>
                </c:pt>
                <c:pt idx="18">
                  <c:v>86.989700043360187</c:v>
                </c:pt>
                <c:pt idx="19">
                  <c:v>86.53212513775344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CBC-4236-A796-08B01062E9AA}"/>
            </c:ext>
          </c:extLst>
        </c:ser>
        <c:ser>
          <c:idx val="4"/>
          <c:order val="4"/>
          <c:tx>
            <c:strRef>
              <c:f>Лист1!$A$402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Лист1!$AA$94:$AA$113</c:f>
              <c:numCache>
                <c:formatCode>General</c:formatCode>
                <c:ptCount val="20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</c:numCache>
            </c:numRef>
          </c:xVal>
          <c:yVal>
            <c:numRef>
              <c:f>Лист1!$U$94:$U$113</c:f>
              <c:numCache>
                <c:formatCode>General</c:formatCode>
                <c:ptCount val="20"/>
                <c:pt idx="0">
                  <c:v>110.51152522447381</c:v>
                </c:pt>
                <c:pt idx="1">
                  <c:v>107.501225267834</c:v>
                </c:pt>
                <c:pt idx="2">
                  <c:v>105.74031267727719</c:v>
                </c:pt>
                <c:pt idx="3">
                  <c:v>104.49092531119419</c:v>
                </c:pt>
                <c:pt idx="4">
                  <c:v>103.52182518111363</c:v>
                </c:pt>
                <c:pt idx="5">
                  <c:v>102.73001272063738</c:v>
                </c:pt>
                <c:pt idx="6">
                  <c:v>102.06054482433125</c:v>
                </c:pt>
                <c:pt idx="7">
                  <c:v>101.48062535455438</c:v>
                </c:pt>
                <c:pt idx="8">
                  <c:v>100.96910013008056</c:v>
                </c:pt>
                <c:pt idx="9">
                  <c:v>100.51152522447381</c:v>
                </c:pt>
                <c:pt idx="10">
                  <c:v>90.511525224473814</c:v>
                </c:pt>
                <c:pt idx="11">
                  <c:v>87.501225267834002</c:v>
                </c:pt>
                <c:pt idx="12">
                  <c:v>85.740312677277188</c:v>
                </c:pt>
                <c:pt idx="13">
                  <c:v>84.490925311194189</c:v>
                </c:pt>
                <c:pt idx="14">
                  <c:v>83.521825181113627</c:v>
                </c:pt>
                <c:pt idx="15">
                  <c:v>82.730012720637376</c:v>
                </c:pt>
                <c:pt idx="16">
                  <c:v>82.060544824331245</c:v>
                </c:pt>
                <c:pt idx="17">
                  <c:v>81.480625354554377</c:v>
                </c:pt>
                <c:pt idx="18">
                  <c:v>80.969100130080562</c:v>
                </c:pt>
                <c:pt idx="19">
                  <c:v>80.511525224473814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CBC-4236-A796-08B01062E9AA}"/>
            </c:ext>
          </c:extLst>
        </c:ser>
        <c:ser>
          <c:idx val="5"/>
          <c:order val="5"/>
          <c:tx>
            <c:strRef>
              <c:f>Лист1!$K$402</c:f>
              <c:strCache>
                <c:ptCount val="1"/>
                <c:pt idx="0">
                  <c:v>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Лист1!$AA$117:$AA$136</c:f>
              <c:numCache>
                <c:formatCode>General</c:formatCode>
                <c:ptCount val="20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</c:numCache>
            </c:numRef>
          </c:xVal>
          <c:yVal>
            <c:numRef>
              <c:f>Лист1!$U$117:$U$136</c:f>
              <c:numCache>
                <c:formatCode>General</c:formatCode>
                <c:ptCount val="20"/>
                <c:pt idx="0">
                  <c:v>84.600879154208826</c:v>
                </c:pt>
                <c:pt idx="1">
                  <c:v>81.590579197569014</c:v>
                </c:pt>
                <c:pt idx="2">
                  <c:v>79.8296666070122</c:v>
                </c:pt>
                <c:pt idx="3">
                  <c:v>78.580279240929201</c:v>
                </c:pt>
                <c:pt idx="4">
                  <c:v>77.611179110848639</c:v>
                </c:pt>
                <c:pt idx="5">
                  <c:v>76.819366650372388</c:v>
                </c:pt>
                <c:pt idx="6">
                  <c:v>76.149898754066243</c:v>
                </c:pt>
                <c:pt idx="7">
                  <c:v>75.569979284289388</c:v>
                </c:pt>
                <c:pt idx="8">
                  <c:v>75.058454059815574</c:v>
                </c:pt>
                <c:pt idx="9">
                  <c:v>74.600879154208826</c:v>
                </c:pt>
                <c:pt idx="10">
                  <c:v>64.600879154208826</c:v>
                </c:pt>
                <c:pt idx="11">
                  <c:v>61.590579197569006</c:v>
                </c:pt>
                <c:pt idx="12">
                  <c:v>59.829666607012193</c:v>
                </c:pt>
                <c:pt idx="13">
                  <c:v>58.580279240929194</c:v>
                </c:pt>
                <c:pt idx="14">
                  <c:v>57.611179110848632</c:v>
                </c:pt>
                <c:pt idx="15">
                  <c:v>56.81936665037238</c:v>
                </c:pt>
                <c:pt idx="16">
                  <c:v>56.14989875406625</c:v>
                </c:pt>
                <c:pt idx="17">
                  <c:v>55.569979284289381</c:v>
                </c:pt>
                <c:pt idx="18">
                  <c:v>55.058454059815574</c:v>
                </c:pt>
                <c:pt idx="19">
                  <c:v>54.600879154208819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CBC-4236-A796-08B01062E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19464"/>
        <c:axId val="169323776"/>
      </c:scatterChart>
      <c:valAx>
        <c:axId val="169319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323776"/>
        <c:crosses val="autoZero"/>
        <c:crossBetween val="midCat"/>
      </c:valAx>
      <c:valAx>
        <c:axId val="16932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319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Лист1!$A$356</c:f>
              <c:strCache>
                <c:ptCount val="1"/>
                <c:pt idx="0">
                  <c:v>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Лист1!$AA$2:$AA$21</c:f>
              <c:numCache>
                <c:formatCode>General</c:formatCode>
                <c:ptCount val="20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</c:numCache>
            </c:numRef>
          </c:xVal>
          <c:yVal>
            <c:numRef>
              <c:f>Лист1!$V$2:$V$21</c:f>
              <c:numCache>
                <c:formatCode>General</c:formatCode>
                <c:ptCount val="20"/>
                <c:pt idx="0">
                  <c:v>1.2647272750693372</c:v>
                </c:pt>
                <c:pt idx="1">
                  <c:v>1.7885944651062244</c:v>
                </c:pt>
                <c:pt idx="2">
                  <c:v>2.1905718981382307</c:v>
                </c:pt>
                <c:pt idx="3">
                  <c:v>2.5294545501386745</c:v>
                </c:pt>
                <c:pt idx="4">
                  <c:v>2.8280161600531124</c:v>
                </c:pt>
                <c:pt idx="5">
                  <c:v>3.0979364877004598</c:v>
                </c:pt>
                <c:pt idx="6">
                  <c:v>3.3461538461538454</c:v>
                </c:pt>
                <c:pt idx="7">
                  <c:v>3.5771889302124489</c:v>
                </c:pt>
                <c:pt idx="8">
                  <c:v>3.7941818252080113</c:v>
                </c:pt>
                <c:pt idx="9">
                  <c:v>3.9994188081573934</c:v>
                </c:pt>
                <c:pt idx="10">
                  <c:v>12.647272750693372</c:v>
                </c:pt>
                <c:pt idx="11">
                  <c:v>17.885944651062246</c:v>
                </c:pt>
                <c:pt idx="12">
                  <c:v>21.905718981382307</c:v>
                </c:pt>
                <c:pt idx="13">
                  <c:v>25.294545501386743</c:v>
                </c:pt>
                <c:pt idx="14">
                  <c:v>28.28016160053113</c:v>
                </c:pt>
                <c:pt idx="15">
                  <c:v>30.979364877004599</c:v>
                </c:pt>
                <c:pt idx="16">
                  <c:v>33.461538461538453</c:v>
                </c:pt>
                <c:pt idx="17">
                  <c:v>35.771889302124492</c:v>
                </c:pt>
                <c:pt idx="18">
                  <c:v>37.941818252080111</c:v>
                </c:pt>
                <c:pt idx="19">
                  <c:v>39.994188081573938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21-409C-B06A-BE7E947F1E14}"/>
            </c:ext>
          </c:extLst>
        </c:ser>
        <c:ser>
          <c:idx val="1"/>
          <c:order val="1"/>
          <c:tx>
            <c:strRef>
              <c:f>Лист1!$K$356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Лист1!$AA$25:$AA$44</c:f>
              <c:numCache>
                <c:formatCode>General</c:formatCode>
                <c:ptCount val="20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</c:numCache>
            </c:numRef>
          </c:xVal>
          <c:yVal>
            <c:numRef>
              <c:f>Лист1!$V$25:$V$44</c:f>
              <c:numCache>
                <c:formatCode>General</c:formatCode>
                <c:ptCount val="20"/>
                <c:pt idx="0">
                  <c:v>0.68303079366069397</c:v>
                </c:pt>
                <c:pt idx="1">
                  <c:v>0.96595141191341216</c:v>
                </c:pt>
                <c:pt idx="2">
                  <c:v>1.1830440377544158</c:v>
                </c:pt>
                <c:pt idx="3">
                  <c:v>1.3660615873213879</c:v>
                </c:pt>
                <c:pt idx="4">
                  <c:v>1.5273032853509436</c:v>
                </c:pt>
                <c:pt idx="5">
                  <c:v>1.6730769230769227</c:v>
                </c:pt>
                <c:pt idx="6">
                  <c:v>1.8071296178252687</c:v>
                </c:pt>
                <c:pt idx="7">
                  <c:v>1.9319028238268243</c:v>
                </c:pt>
                <c:pt idx="8">
                  <c:v>2.0490923809820818</c:v>
                </c:pt>
                <c:pt idx="9">
                  <c:v>2.15993302000029</c:v>
                </c:pt>
                <c:pt idx="10">
                  <c:v>6.830307936606939</c:v>
                </c:pt>
                <c:pt idx="11">
                  <c:v>9.6595141191341227</c:v>
                </c:pt>
                <c:pt idx="12">
                  <c:v>11.830440377544159</c:v>
                </c:pt>
                <c:pt idx="13">
                  <c:v>13.660615873213878</c:v>
                </c:pt>
                <c:pt idx="14">
                  <c:v>15.273032853509443</c:v>
                </c:pt>
                <c:pt idx="15">
                  <c:v>16.730769230769226</c:v>
                </c:pt>
                <c:pt idx="16">
                  <c:v>18.071296178252688</c:v>
                </c:pt>
                <c:pt idx="17">
                  <c:v>19.319028238268245</c:v>
                </c:pt>
                <c:pt idx="18">
                  <c:v>20.490923809820817</c:v>
                </c:pt>
                <c:pt idx="19">
                  <c:v>21.599330200002903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21-409C-B06A-BE7E947F1E14}"/>
            </c:ext>
          </c:extLst>
        </c:ser>
        <c:ser>
          <c:idx val="2"/>
          <c:order val="2"/>
          <c:tx>
            <c:strRef>
              <c:f>Лист1!$A$379</c:f>
              <c:strCache>
                <c:ptCount val="1"/>
                <c:pt idx="0">
                  <c:v>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Лист1!$AA$48:$AA$67</c:f>
              <c:numCache>
                <c:formatCode>General</c:formatCode>
                <c:ptCount val="20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</c:numCache>
            </c:numRef>
          </c:xVal>
          <c:yVal>
            <c:numRef>
              <c:f>Лист1!$V$48:$V$67</c:f>
              <c:numCache>
                <c:formatCode>General</c:formatCode>
                <c:ptCount val="20"/>
                <c:pt idx="0">
                  <c:v>0.96595141191341216</c:v>
                </c:pt>
                <c:pt idx="1">
                  <c:v>1.3660615873213879</c:v>
                </c:pt>
                <c:pt idx="2">
                  <c:v>1.6730769230769227</c:v>
                </c:pt>
                <c:pt idx="3">
                  <c:v>1.9319028238268243</c:v>
                </c:pt>
                <c:pt idx="4">
                  <c:v>2.15993302000029</c:v>
                </c:pt>
                <c:pt idx="5">
                  <c:v>2.3660880755088316</c:v>
                </c:pt>
                <c:pt idx="6">
                  <c:v>2.5556672144946031</c:v>
                </c:pt>
                <c:pt idx="7">
                  <c:v>2.7321231746427759</c:v>
                </c:pt>
                <c:pt idx="8">
                  <c:v>2.8978542357402368</c:v>
                </c:pt>
                <c:pt idx="9">
                  <c:v>3.0546065707018872</c:v>
                </c:pt>
                <c:pt idx="10">
                  <c:v>9.6595141191341227</c:v>
                </c:pt>
                <c:pt idx="11">
                  <c:v>13.660615873213878</c:v>
                </c:pt>
                <c:pt idx="12">
                  <c:v>16.730769230769226</c:v>
                </c:pt>
                <c:pt idx="13">
                  <c:v>19.319028238268245</c:v>
                </c:pt>
                <c:pt idx="14">
                  <c:v>21.599330200002903</c:v>
                </c:pt>
                <c:pt idx="15">
                  <c:v>23.660880755088318</c:v>
                </c:pt>
                <c:pt idx="16">
                  <c:v>25.556672144946031</c:v>
                </c:pt>
                <c:pt idx="17">
                  <c:v>27.321231746427756</c:v>
                </c:pt>
                <c:pt idx="18">
                  <c:v>28.978542357402372</c:v>
                </c:pt>
                <c:pt idx="19">
                  <c:v>30.546065707018887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21-409C-B06A-BE7E947F1E14}"/>
            </c:ext>
          </c:extLst>
        </c:ser>
        <c:ser>
          <c:idx val="3"/>
          <c:order val="3"/>
          <c:tx>
            <c:strRef>
              <c:f>Лист1!$K$379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Лист1!$AA$71:$AA$90</c:f>
              <c:numCache>
                <c:formatCode>General</c:formatCode>
                <c:ptCount val="20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</c:numCache>
            </c:numRef>
          </c:xVal>
          <c:yVal>
            <c:numRef>
              <c:f>Лист1!$V$71:$V$90</c:f>
              <c:numCache>
                <c:formatCode>General</c:formatCode>
                <c:ptCount val="20"/>
                <c:pt idx="0">
                  <c:v>3.7411137315861867</c:v>
                </c:pt>
                <c:pt idx="1">
                  <c:v>5.290733777589403</c:v>
                </c:pt>
                <c:pt idx="2">
                  <c:v>6.4797990600008699</c:v>
                </c:pt>
                <c:pt idx="3">
                  <c:v>7.4822274631723733</c:v>
                </c:pt>
                <c:pt idx="4">
                  <c:v>8.3653846153846132</c:v>
                </c:pt>
                <c:pt idx="5">
                  <c:v>9.1638197121056635</c:v>
                </c:pt>
                <c:pt idx="6">
                  <c:v>9.8980565601858945</c:v>
                </c:pt>
                <c:pt idx="7">
                  <c:v>10.581467555178806</c:v>
                </c:pt>
                <c:pt idx="8">
                  <c:v>11.223341194758559</c:v>
                </c:pt>
                <c:pt idx="9">
                  <c:v>11.830440377544159</c:v>
                </c:pt>
                <c:pt idx="10">
                  <c:v>37.411137315861858</c:v>
                </c:pt>
                <c:pt idx="11">
                  <c:v>52.907337775894028</c:v>
                </c:pt>
                <c:pt idx="12">
                  <c:v>64.797990600008703</c:v>
                </c:pt>
                <c:pt idx="13">
                  <c:v>74.822274631723715</c:v>
                </c:pt>
                <c:pt idx="14">
                  <c:v>83.653846153846146</c:v>
                </c:pt>
                <c:pt idx="15">
                  <c:v>91.638197121056621</c:v>
                </c:pt>
                <c:pt idx="16">
                  <c:v>98.980565601858956</c:v>
                </c:pt>
                <c:pt idx="17">
                  <c:v>105.81467555178806</c:v>
                </c:pt>
                <c:pt idx="18">
                  <c:v>112.23341194758559</c:v>
                </c:pt>
                <c:pt idx="19">
                  <c:v>118.30440377544159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F21-409C-B06A-BE7E947F1E14}"/>
            </c:ext>
          </c:extLst>
        </c:ser>
        <c:ser>
          <c:idx val="4"/>
          <c:order val="4"/>
          <c:tx>
            <c:strRef>
              <c:f>Лист1!$A$402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Лист1!$AA$94:$AA$113</c:f>
              <c:numCache>
                <c:formatCode>General</c:formatCode>
                <c:ptCount val="20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</c:numCache>
            </c:numRef>
          </c:xVal>
          <c:yVal>
            <c:numRef>
              <c:f>Лист1!$V$94:$V$113</c:f>
              <c:numCache>
                <c:formatCode>General</c:formatCode>
                <c:ptCount val="20"/>
                <c:pt idx="0">
                  <c:v>7.4822274631723733</c:v>
                </c:pt>
                <c:pt idx="1">
                  <c:v>10.581467555178806</c:v>
                </c:pt>
                <c:pt idx="2">
                  <c:v>12.95959812000174</c:v>
                </c:pt>
                <c:pt idx="3">
                  <c:v>14.964454926344747</c:v>
                </c:pt>
                <c:pt idx="4">
                  <c:v>16.730769230769226</c:v>
                </c:pt>
                <c:pt idx="5">
                  <c:v>18.327639424211327</c:v>
                </c:pt>
                <c:pt idx="6">
                  <c:v>19.796113120371789</c:v>
                </c:pt>
                <c:pt idx="7">
                  <c:v>21.162935110357612</c:v>
                </c:pt>
                <c:pt idx="8">
                  <c:v>22.446682389517118</c:v>
                </c:pt>
                <c:pt idx="9">
                  <c:v>23.660880755088318</c:v>
                </c:pt>
                <c:pt idx="10">
                  <c:v>74.822274631723715</c:v>
                </c:pt>
                <c:pt idx="11">
                  <c:v>105.81467555178806</c:v>
                </c:pt>
                <c:pt idx="12">
                  <c:v>129.59598120001741</c:v>
                </c:pt>
                <c:pt idx="13">
                  <c:v>149.64454926344743</c:v>
                </c:pt>
                <c:pt idx="14">
                  <c:v>167.30769230769229</c:v>
                </c:pt>
                <c:pt idx="15">
                  <c:v>183.27639424211324</c:v>
                </c:pt>
                <c:pt idx="16">
                  <c:v>197.96113120371791</c:v>
                </c:pt>
                <c:pt idx="17">
                  <c:v>211.62935110357611</c:v>
                </c:pt>
                <c:pt idx="18">
                  <c:v>224.46682389517119</c:v>
                </c:pt>
                <c:pt idx="19">
                  <c:v>236.60880755088317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F21-409C-B06A-BE7E947F1E14}"/>
            </c:ext>
          </c:extLst>
        </c:ser>
        <c:ser>
          <c:idx val="5"/>
          <c:order val="5"/>
          <c:tx>
            <c:strRef>
              <c:f>Лист1!$K$402</c:f>
              <c:strCache>
                <c:ptCount val="1"/>
                <c:pt idx="0">
                  <c:v>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Лист1!$AA$117:$AA$136</c:f>
              <c:numCache>
                <c:formatCode>General</c:formatCode>
                <c:ptCount val="20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</c:numCache>
            </c:numRef>
          </c:xVal>
          <c:yVal>
            <c:numRef>
              <c:f>Лист1!$V$117:$V$136</c:f>
              <c:numCache>
                <c:formatCode>General</c:formatCode>
                <c:ptCount val="20"/>
                <c:pt idx="0">
                  <c:v>22.732638916287652</c:v>
                </c:pt>
                <c:pt idx="1">
                  <c:v>32.148806263944408</c:v>
                </c:pt>
                <c:pt idx="2">
                  <c:v>39.37408559312771</c:v>
                </c:pt>
                <c:pt idx="3">
                  <c:v>45.465277832575303</c:v>
                </c:pt>
                <c:pt idx="4">
                  <c:v>50.831725924776336</c:v>
                </c:pt>
                <c:pt idx="5">
                  <c:v>55.6833658518403</c:v>
                </c:pt>
                <c:pt idx="6">
                  <c:v>60.144909216725992</c:v>
                </c:pt>
                <c:pt idx="7">
                  <c:v>64.297612527888816</c:v>
                </c:pt>
                <c:pt idx="8">
                  <c:v>68.197916748862951</c:v>
                </c:pt>
                <c:pt idx="9">
                  <c:v>71.886916201650749</c:v>
                </c:pt>
                <c:pt idx="10">
                  <c:v>227.32638916287652</c:v>
                </c:pt>
                <c:pt idx="11">
                  <c:v>321.48806263944414</c:v>
                </c:pt>
                <c:pt idx="12">
                  <c:v>393.74085593127711</c:v>
                </c:pt>
                <c:pt idx="13">
                  <c:v>454.65277832575305</c:v>
                </c:pt>
                <c:pt idx="14">
                  <c:v>508.31725924776345</c:v>
                </c:pt>
                <c:pt idx="15">
                  <c:v>556.83365851840301</c:v>
                </c:pt>
                <c:pt idx="16">
                  <c:v>601.44909216726001</c:v>
                </c:pt>
                <c:pt idx="17">
                  <c:v>642.97612527888828</c:v>
                </c:pt>
                <c:pt idx="18">
                  <c:v>681.97916748862951</c:v>
                </c:pt>
                <c:pt idx="19">
                  <c:v>718.86916201650752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F21-409C-B06A-BE7E947F1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18288"/>
        <c:axId val="169316328"/>
      </c:scatterChart>
      <c:valAx>
        <c:axId val="16931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316328"/>
        <c:crosses val="autoZero"/>
        <c:crossBetween val="midCat"/>
      </c:valAx>
      <c:valAx>
        <c:axId val="16931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31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583658</xdr:colOff>
      <xdr:row>0</xdr:row>
      <xdr:rowOff>20547</xdr:rowOff>
    </xdr:from>
    <xdr:to>
      <xdr:col>32</xdr:col>
      <xdr:colOff>791476</xdr:colOff>
      <xdr:row>19</xdr:row>
      <xdr:rowOff>89820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511541</xdr:colOff>
      <xdr:row>23</xdr:row>
      <xdr:rowOff>157185</xdr:rowOff>
    </xdr:from>
    <xdr:to>
      <xdr:col>32</xdr:col>
      <xdr:colOff>719359</xdr:colOff>
      <xdr:row>40</xdr:row>
      <xdr:rowOff>81541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539262</xdr:colOff>
      <xdr:row>47</xdr:row>
      <xdr:rowOff>166035</xdr:rowOff>
    </xdr:from>
    <xdr:to>
      <xdr:col>32</xdr:col>
      <xdr:colOff>747080</xdr:colOff>
      <xdr:row>61</xdr:row>
      <xdr:rowOff>193744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755883</xdr:colOff>
      <xdr:row>70</xdr:row>
      <xdr:rowOff>178684</xdr:rowOff>
    </xdr:from>
    <xdr:to>
      <xdr:col>33</xdr:col>
      <xdr:colOff>102310</xdr:colOff>
      <xdr:row>85</xdr:row>
      <xdr:rowOff>1240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61946</xdr:colOff>
      <xdr:row>94</xdr:row>
      <xdr:rowOff>14515</xdr:rowOff>
    </xdr:from>
    <xdr:to>
      <xdr:col>33</xdr:col>
      <xdr:colOff>268214</xdr:colOff>
      <xdr:row>108</xdr:row>
      <xdr:rowOff>14514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817116</xdr:colOff>
      <xdr:row>116</xdr:row>
      <xdr:rowOff>168352</xdr:rowOff>
    </xdr:from>
    <xdr:to>
      <xdr:col>33</xdr:col>
      <xdr:colOff>158807</xdr:colOff>
      <xdr:row>130</xdr:row>
      <xdr:rowOff>168352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402"/>
  <sheetViews>
    <sheetView tabSelected="1" topLeftCell="A9" zoomScale="58" zoomScaleNormal="58" workbookViewId="0">
      <selection activeCell="AL118" sqref="AL118"/>
    </sheetView>
  </sheetViews>
  <sheetFormatPr defaultColWidth="12.6640625" defaultRowHeight="15.75" customHeight="1" x14ac:dyDescent="0.25"/>
  <cols>
    <col min="1" max="1" width="15" customWidth="1"/>
    <col min="2" max="2" width="11.6640625" customWidth="1"/>
    <col min="3" max="3" width="17.21875" customWidth="1"/>
    <col min="5" max="5" width="16.109375" customWidth="1"/>
  </cols>
  <sheetData>
    <row r="1" spans="1:27" ht="13.2" x14ac:dyDescent="0.25">
      <c r="A1" s="5" t="s">
        <v>8</v>
      </c>
      <c r="B1" s="3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K1" s="3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T1" s="3" t="s">
        <v>0</v>
      </c>
      <c r="U1" s="1" t="s">
        <v>1</v>
      </c>
      <c r="V1" s="1" t="s">
        <v>2</v>
      </c>
      <c r="W1" s="1" t="s">
        <v>3</v>
      </c>
      <c r="X1" s="1" t="s">
        <v>4</v>
      </c>
      <c r="Y1" s="1" t="s">
        <v>5</v>
      </c>
      <c r="Z1" s="1" t="s">
        <v>6</v>
      </c>
      <c r="AA1" s="1" t="s">
        <v>7</v>
      </c>
    </row>
    <row r="2" spans="1:27" ht="13.2" x14ac:dyDescent="0.25">
      <c r="B2" s="4">
        <f>C2+20*LOG10(D2)</f>
        <v>123.13138238706414</v>
      </c>
      <c r="C2" s="2">
        <f>20*LOG10(15*SQRT(1/(G2*I2*H2)))</f>
        <v>141.0914446942507</v>
      </c>
      <c r="D2" s="2">
        <f t="shared" ref="D2:D21" si="0">8.7*E2/F2</f>
        <v>0.12647272750693372</v>
      </c>
      <c r="E2" s="1">
        <v>1E-4</v>
      </c>
      <c r="F2" s="2">
        <f t="shared" ref="F2:F21" si="1">0.52*SQRT(G2/(H2*I2))</f>
        <v>6.8789534087679354E-3</v>
      </c>
      <c r="G2" s="1">
        <v>1.7500000000000001E-8</v>
      </c>
      <c r="H2" s="1">
        <v>1</v>
      </c>
      <c r="I2" s="1">
        <v>1E-4</v>
      </c>
      <c r="K2" s="4">
        <f>L2+20*LOG10(M2)</f>
        <v>137.11078247378452</v>
      </c>
      <c r="L2" s="2">
        <f>20*LOG10(15*SQRT(1/(P2*R2*Q2)))</f>
        <v>141.0914446942507</v>
      </c>
      <c r="M2" s="2">
        <f>8.7*N2/O2</f>
        <v>0.63236363753466862</v>
      </c>
      <c r="N2" s="1">
        <v>5.0000000000000001E-4</v>
      </c>
      <c r="O2" s="2">
        <f>0.52*SQRT(P2/(Q2*R2))</f>
        <v>6.8789534087679354E-3</v>
      </c>
      <c r="P2" s="1">
        <v>1.7500000000000001E-8</v>
      </c>
      <c r="Q2" s="1">
        <v>1</v>
      </c>
      <c r="R2" s="1">
        <v>1E-4</v>
      </c>
      <c r="T2" s="4">
        <f>U2+20*LOG10(V2)</f>
        <v>143.13138238706415</v>
      </c>
      <c r="U2" s="2">
        <f t="shared" ref="U2:U21" si="2">20*LOG10(15*SQRT(1/(Y2*AA2*Z2)))</f>
        <v>141.0914446942507</v>
      </c>
      <c r="V2" s="2">
        <f t="shared" ref="V2:V21" si="3">8.7*W2/X2</f>
        <v>1.2647272750693372</v>
      </c>
      <c r="W2" s="1">
        <v>1E-3</v>
      </c>
      <c r="X2" s="2">
        <f t="shared" ref="X2:X21" si="4">0.52*SQRT(Y2/(Z2*AA2))</f>
        <v>6.8789534087679354E-3</v>
      </c>
      <c r="Y2" s="1">
        <v>1.7500000000000001E-8</v>
      </c>
      <c r="Z2" s="1">
        <v>1</v>
      </c>
      <c r="AA2" s="1">
        <v>1E-4</v>
      </c>
    </row>
    <row r="3" spans="1:27" ht="13.2" x14ac:dyDescent="0.25">
      <c r="B3" s="4">
        <f t="shared" ref="B3:B20" si="5">C3+20*LOG10(D3)</f>
        <v>123.13138238706414</v>
      </c>
      <c r="C3" s="2">
        <f t="shared" ref="C3:C21" si="6">20*LOG10(15*SQRT(1/(G3*I3*H3)))</f>
        <v>138.08114473761088</v>
      </c>
      <c r="D3" s="2">
        <f t="shared" si="0"/>
        <v>0.17885944651062247</v>
      </c>
      <c r="E3" s="1">
        <v>1E-4</v>
      </c>
      <c r="F3" s="2">
        <f t="shared" si="1"/>
        <v>4.8641546028061243E-3</v>
      </c>
      <c r="G3" s="1">
        <v>1.7500000000000001E-8</v>
      </c>
      <c r="H3" s="1">
        <v>1</v>
      </c>
      <c r="I3" s="1">
        <v>2.0000000000000001E-4</v>
      </c>
      <c r="K3" s="4">
        <f>L3+20*LOG10(M3)</f>
        <v>137.11078247378452</v>
      </c>
      <c r="L3" s="2">
        <f>20*LOG10(15*SQRT(1/(P3*R3*Q3)))</f>
        <v>138.08114473761088</v>
      </c>
      <c r="M3" s="2">
        <f>8.7*N3/O3</f>
        <v>0.89429723255311222</v>
      </c>
      <c r="N3" s="1">
        <v>5.0000000000000001E-4</v>
      </c>
      <c r="O3" s="2">
        <f>0.52*SQRT(P3/(Q3*R3))</f>
        <v>4.8641546028061243E-3</v>
      </c>
      <c r="P3" s="1">
        <v>1.7500000000000001E-8</v>
      </c>
      <c r="Q3" s="1">
        <v>1</v>
      </c>
      <c r="R3" s="1">
        <v>2.0000000000000001E-4</v>
      </c>
      <c r="T3" s="4">
        <f t="shared" ref="T3:T21" si="7">U3+20*LOG10(V3)</f>
        <v>143.13138238706415</v>
      </c>
      <c r="U3" s="2">
        <f t="shared" si="2"/>
        <v>138.08114473761088</v>
      </c>
      <c r="V3" s="2">
        <f t="shared" si="3"/>
        <v>1.7885944651062244</v>
      </c>
      <c r="W3" s="1">
        <v>1E-3</v>
      </c>
      <c r="X3" s="2">
        <f t="shared" si="4"/>
        <v>4.8641546028061243E-3</v>
      </c>
      <c r="Y3" s="1">
        <v>1.7500000000000001E-8</v>
      </c>
      <c r="Z3" s="1">
        <v>1</v>
      </c>
      <c r="AA3" s="1">
        <v>2.0000000000000001E-4</v>
      </c>
    </row>
    <row r="4" spans="1:27" ht="13.2" x14ac:dyDescent="0.25">
      <c r="B4" s="4">
        <f t="shared" si="5"/>
        <v>123.13138238706414</v>
      </c>
      <c r="C4" s="2">
        <f t="shared" si="6"/>
        <v>136.32023214705407</v>
      </c>
      <c r="D4" s="2">
        <f t="shared" si="0"/>
        <v>0.21905718981382311</v>
      </c>
      <c r="E4" s="1">
        <v>1E-4</v>
      </c>
      <c r="F4" s="2">
        <f t="shared" si="1"/>
        <v>3.9715656022950617E-3</v>
      </c>
      <c r="G4" s="1">
        <v>1.7500000000000001E-8</v>
      </c>
      <c r="H4" s="1">
        <v>1</v>
      </c>
      <c r="I4" s="1">
        <v>2.9999999999999997E-4</v>
      </c>
      <c r="K4" s="4">
        <f>L4+20*LOG10(M4)</f>
        <v>137.11078247378452</v>
      </c>
      <c r="L4" s="2">
        <f>20*LOG10(15*SQRT(1/(P4*R4*Q4)))</f>
        <v>136.32023214705407</v>
      </c>
      <c r="M4" s="2">
        <f>8.7*N4/O4</f>
        <v>1.0952859490691154</v>
      </c>
      <c r="N4" s="1">
        <v>5.0000000000000001E-4</v>
      </c>
      <c r="O4" s="2">
        <f>0.52*SQRT(P4/(Q4*R4))</f>
        <v>3.9715656022950617E-3</v>
      </c>
      <c r="P4" s="1">
        <v>1.7500000000000001E-8</v>
      </c>
      <c r="Q4" s="1">
        <v>1</v>
      </c>
      <c r="R4" s="1">
        <v>2.9999999999999997E-4</v>
      </c>
      <c r="T4" s="4">
        <f t="shared" si="7"/>
        <v>143.13138238706415</v>
      </c>
      <c r="U4" s="2">
        <f t="shared" si="2"/>
        <v>136.32023214705407</v>
      </c>
      <c r="V4" s="2">
        <f t="shared" si="3"/>
        <v>2.1905718981382307</v>
      </c>
      <c r="W4" s="1">
        <v>1E-3</v>
      </c>
      <c r="X4" s="2">
        <f t="shared" si="4"/>
        <v>3.9715656022950617E-3</v>
      </c>
      <c r="Y4" s="1">
        <v>1.7500000000000001E-8</v>
      </c>
      <c r="Z4" s="1">
        <v>1</v>
      </c>
      <c r="AA4" s="1">
        <v>2.9999999999999997E-4</v>
      </c>
    </row>
    <row r="5" spans="1:27" ht="13.2" x14ac:dyDescent="0.25">
      <c r="B5" s="4">
        <f t="shared" si="5"/>
        <v>123.13138238706414</v>
      </c>
      <c r="C5" s="2">
        <f t="shared" si="6"/>
        <v>135.07084478097107</v>
      </c>
      <c r="D5" s="2">
        <f t="shared" si="0"/>
        <v>0.25294545501386745</v>
      </c>
      <c r="E5" s="1">
        <v>1E-4</v>
      </c>
      <c r="F5" s="2">
        <f t="shared" si="1"/>
        <v>3.4394767043839677E-3</v>
      </c>
      <c r="G5" s="1">
        <v>1.7500000000000001E-8</v>
      </c>
      <c r="H5" s="1">
        <v>1</v>
      </c>
      <c r="I5" s="1">
        <v>4.0000000000000002E-4</v>
      </c>
      <c r="K5" s="4">
        <f>L5+20*LOG10(M5)</f>
        <v>137.11078247378452</v>
      </c>
      <c r="L5" s="2">
        <f>20*LOG10(15*SQRT(1/(P5*R5*Q5)))</f>
        <v>135.07084478097107</v>
      </c>
      <c r="M5" s="2">
        <f>8.7*N5/O5</f>
        <v>1.2647272750693372</v>
      </c>
      <c r="N5" s="1">
        <v>5.0000000000000001E-4</v>
      </c>
      <c r="O5" s="2">
        <f>0.52*SQRT(P5/(Q5*R5))</f>
        <v>3.4394767043839677E-3</v>
      </c>
      <c r="P5" s="1">
        <v>1.7500000000000001E-8</v>
      </c>
      <c r="Q5" s="1">
        <v>1</v>
      </c>
      <c r="R5" s="1">
        <v>4.0000000000000002E-4</v>
      </c>
      <c r="T5" s="4">
        <f t="shared" si="7"/>
        <v>143.13138238706415</v>
      </c>
      <c r="U5" s="2">
        <f t="shared" si="2"/>
        <v>135.07084478097107</v>
      </c>
      <c r="V5" s="2">
        <f t="shared" si="3"/>
        <v>2.5294545501386745</v>
      </c>
      <c r="W5" s="1">
        <v>1E-3</v>
      </c>
      <c r="X5" s="2">
        <f t="shared" si="4"/>
        <v>3.4394767043839677E-3</v>
      </c>
      <c r="Y5" s="1">
        <v>1.7500000000000001E-8</v>
      </c>
      <c r="Z5" s="1">
        <v>1</v>
      </c>
      <c r="AA5" s="1">
        <v>4.0000000000000002E-4</v>
      </c>
    </row>
    <row r="6" spans="1:27" ht="13.2" x14ac:dyDescent="0.25">
      <c r="B6" s="4">
        <f t="shared" si="5"/>
        <v>123.13138238706414</v>
      </c>
      <c r="C6" s="2">
        <f t="shared" si="6"/>
        <v>134.10174465089051</v>
      </c>
      <c r="D6" s="2">
        <f t="shared" si="0"/>
        <v>0.28280161600531128</v>
      </c>
      <c r="E6" s="1">
        <v>1E-4</v>
      </c>
      <c r="F6" s="2">
        <f t="shared" si="1"/>
        <v>3.076361487211801E-3</v>
      </c>
      <c r="G6" s="1">
        <v>1.7500000000000001E-8</v>
      </c>
      <c r="H6" s="1">
        <v>1</v>
      </c>
      <c r="I6" s="1">
        <v>5.0000000000000001E-4</v>
      </c>
      <c r="K6" s="4">
        <f>L6+20*LOG10(M6)</f>
        <v>137.11078247378452</v>
      </c>
      <c r="L6" s="2">
        <f>20*LOG10(15*SQRT(1/(P6*R6*Q6)))</f>
        <v>134.10174465089051</v>
      </c>
      <c r="M6" s="2">
        <f>8.7*N6/O6</f>
        <v>1.4140080800265562</v>
      </c>
      <c r="N6" s="1">
        <v>5.0000000000000001E-4</v>
      </c>
      <c r="O6" s="2">
        <f>0.52*SQRT(P6/(Q6*R6))</f>
        <v>3.076361487211801E-3</v>
      </c>
      <c r="P6" s="1">
        <v>1.7500000000000001E-8</v>
      </c>
      <c r="Q6" s="1">
        <v>1</v>
      </c>
      <c r="R6" s="1">
        <v>5.0000000000000001E-4</v>
      </c>
      <c r="T6" s="4">
        <f t="shared" si="7"/>
        <v>143.13138238706415</v>
      </c>
      <c r="U6" s="2">
        <f t="shared" si="2"/>
        <v>134.10174465089051</v>
      </c>
      <c r="V6" s="2">
        <f t="shared" si="3"/>
        <v>2.8280161600531124</v>
      </c>
      <c r="W6" s="1">
        <v>1E-3</v>
      </c>
      <c r="X6" s="2">
        <f t="shared" si="4"/>
        <v>3.076361487211801E-3</v>
      </c>
      <c r="Y6" s="1">
        <v>1.7500000000000001E-8</v>
      </c>
      <c r="Z6" s="1">
        <v>1</v>
      </c>
      <c r="AA6" s="1">
        <v>5.0000000000000001E-4</v>
      </c>
    </row>
    <row r="7" spans="1:27" ht="13.2" x14ac:dyDescent="0.25">
      <c r="B7" s="4">
        <f t="shared" si="5"/>
        <v>123.13138238706414</v>
      </c>
      <c r="C7" s="2">
        <f t="shared" si="6"/>
        <v>133.30993219041426</v>
      </c>
      <c r="D7" s="2">
        <f t="shared" si="0"/>
        <v>0.309793648770046</v>
      </c>
      <c r="E7" s="1">
        <v>1E-4</v>
      </c>
      <c r="F7" s="2">
        <f t="shared" si="1"/>
        <v>2.8083209693100732E-3</v>
      </c>
      <c r="G7" s="1">
        <v>1.7500000000000001E-8</v>
      </c>
      <c r="H7" s="1">
        <v>1</v>
      </c>
      <c r="I7" s="1">
        <v>5.9999999999999995E-4</v>
      </c>
      <c r="K7" s="4">
        <f>L7+20*LOG10(M7)</f>
        <v>137.11078247378452</v>
      </c>
      <c r="L7" s="2">
        <f>20*LOG10(15*SQRT(1/(P7*R7*Q7)))</f>
        <v>133.30993219041426</v>
      </c>
      <c r="M7" s="2">
        <f>8.7*N7/O7</f>
        <v>1.5489682438502299</v>
      </c>
      <c r="N7" s="1">
        <v>5.0000000000000001E-4</v>
      </c>
      <c r="O7" s="2">
        <f>0.52*SQRT(P7/(Q7*R7))</f>
        <v>2.8083209693100732E-3</v>
      </c>
      <c r="P7" s="1">
        <v>1.7500000000000001E-8</v>
      </c>
      <c r="Q7" s="1">
        <v>1</v>
      </c>
      <c r="R7" s="1">
        <v>5.9999999999999995E-4</v>
      </c>
      <c r="T7" s="4">
        <f t="shared" si="7"/>
        <v>143.13138238706415</v>
      </c>
      <c r="U7" s="2">
        <f t="shared" si="2"/>
        <v>133.30993219041426</v>
      </c>
      <c r="V7" s="2">
        <f t="shared" si="3"/>
        <v>3.0979364877004598</v>
      </c>
      <c r="W7" s="1">
        <v>1E-3</v>
      </c>
      <c r="X7" s="2">
        <f t="shared" si="4"/>
        <v>2.8083209693100732E-3</v>
      </c>
      <c r="Y7" s="1">
        <v>1.7500000000000001E-8</v>
      </c>
      <c r="Z7" s="1">
        <v>1</v>
      </c>
      <c r="AA7" s="1">
        <v>5.9999999999999995E-4</v>
      </c>
    </row>
    <row r="8" spans="1:27" ht="13.2" x14ac:dyDescent="0.25">
      <c r="B8" s="4">
        <f t="shared" si="5"/>
        <v>123.13138238706412</v>
      </c>
      <c r="C8" s="2">
        <f t="shared" si="6"/>
        <v>132.64046429410811</v>
      </c>
      <c r="D8" s="2">
        <f t="shared" si="0"/>
        <v>0.33461538461538459</v>
      </c>
      <c r="E8" s="1">
        <v>1E-4</v>
      </c>
      <c r="F8" s="2">
        <f t="shared" si="1"/>
        <v>2.6000000000000003E-3</v>
      </c>
      <c r="G8" s="1">
        <v>1.7500000000000001E-8</v>
      </c>
      <c r="H8" s="1">
        <v>1</v>
      </c>
      <c r="I8" s="1">
        <v>6.9999999999999999E-4</v>
      </c>
      <c r="K8" s="4">
        <f>L8+20*LOG10(M8)</f>
        <v>137.1107824737845</v>
      </c>
      <c r="L8" s="2">
        <f>20*LOG10(15*SQRT(1/(P8*R8*Q8)))</f>
        <v>132.64046429410811</v>
      </c>
      <c r="M8" s="2">
        <f>8.7*N8/O8</f>
        <v>1.6730769230769227</v>
      </c>
      <c r="N8" s="1">
        <v>5.0000000000000001E-4</v>
      </c>
      <c r="O8" s="2">
        <f>0.52*SQRT(P8/(Q8*R8))</f>
        <v>2.6000000000000003E-3</v>
      </c>
      <c r="P8" s="1">
        <v>1.7500000000000001E-8</v>
      </c>
      <c r="Q8" s="1">
        <v>1</v>
      </c>
      <c r="R8" s="1">
        <v>6.9999999999999999E-4</v>
      </c>
      <c r="T8" s="4">
        <f t="shared" si="7"/>
        <v>143.13138238706412</v>
      </c>
      <c r="U8" s="2">
        <f t="shared" si="2"/>
        <v>132.64046429410811</v>
      </c>
      <c r="V8" s="2">
        <f t="shared" si="3"/>
        <v>3.3461538461538454</v>
      </c>
      <c r="W8" s="1">
        <v>1E-3</v>
      </c>
      <c r="X8" s="2">
        <f t="shared" si="4"/>
        <v>2.6000000000000003E-3</v>
      </c>
      <c r="Y8" s="1">
        <v>1.7500000000000001E-8</v>
      </c>
      <c r="Z8" s="1">
        <v>1</v>
      </c>
      <c r="AA8" s="1">
        <v>6.9999999999999999E-4</v>
      </c>
    </row>
    <row r="9" spans="1:27" ht="13.2" x14ac:dyDescent="0.25">
      <c r="B9" s="4">
        <f t="shared" si="5"/>
        <v>123.13138238706414</v>
      </c>
      <c r="C9" s="2">
        <f t="shared" si="6"/>
        <v>132.06054482433126</v>
      </c>
      <c r="D9" s="2">
        <f t="shared" si="0"/>
        <v>0.35771889302124493</v>
      </c>
      <c r="E9" s="1">
        <v>1E-4</v>
      </c>
      <c r="F9" s="2">
        <f t="shared" si="1"/>
        <v>2.4320773014030622E-3</v>
      </c>
      <c r="G9" s="1">
        <v>1.7500000000000001E-8</v>
      </c>
      <c r="H9" s="1">
        <v>1</v>
      </c>
      <c r="I9" s="1">
        <v>8.0000000000000004E-4</v>
      </c>
      <c r="K9" s="4">
        <f>L9+20*LOG10(M9)</f>
        <v>137.11078247378452</v>
      </c>
      <c r="L9" s="2">
        <f>20*LOG10(15*SQRT(1/(P9*R9*Q9)))</f>
        <v>132.06054482433126</v>
      </c>
      <c r="M9" s="2">
        <f>8.7*N9/O9</f>
        <v>1.7885944651062244</v>
      </c>
      <c r="N9" s="1">
        <v>5.0000000000000001E-4</v>
      </c>
      <c r="O9" s="2">
        <f>0.52*SQRT(P9/(Q9*R9))</f>
        <v>2.4320773014030622E-3</v>
      </c>
      <c r="P9" s="1">
        <v>1.7500000000000001E-8</v>
      </c>
      <c r="Q9" s="1">
        <v>1</v>
      </c>
      <c r="R9" s="1">
        <v>8.0000000000000004E-4</v>
      </c>
      <c r="T9" s="4">
        <f t="shared" si="7"/>
        <v>143.13138238706415</v>
      </c>
      <c r="U9" s="2">
        <f t="shared" si="2"/>
        <v>132.06054482433126</v>
      </c>
      <c r="V9" s="2">
        <f t="shared" si="3"/>
        <v>3.5771889302124489</v>
      </c>
      <c r="W9" s="1">
        <v>1E-3</v>
      </c>
      <c r="X9" s="2">
        <f t="shared" si="4"/>
        <v>2.4320773014030622E-3</v>
      </c>
      <c r="Y9" s="1">
        <v>1.7500000000000001E-8</v>
      </c>
      <c r="Z9" s="1">
        <v>1</v>
      </c>
      <c r="AA9" s="1">
        <v>8.0000000000000004E-4</v>
      </c>
    </row>
    <row r="10" spans="1:27" ht="13.2" x14ac:dyDescent="0.25">
      <c r="B10" s="4">
        <f t="shared" si="5"/>
        <v>123.13138238706414</v>
      </c>
      <c r="C10" s="2">
        <f t="shared" si="6"/>
        <v>131.54901959985744</v>
      </c>
      <c r="D10" s="2">
        <f t="shared" si="0"/>
        <v>0.37941818252080117</v>
      </c>
      <c r="E10" s="1">
        <v>1E-4</v>
      </c>
      <c r="F10" s="2">
        <f t="shared" si="1"/>
        <v>2.292984469589312E-3</v>
      </c>
      <c r="G10" s="1">
        <v>1.7500000000000001E-8</v>
      </c>
      <c r="H10" s="1">
        <v>1</v>
      </c>
      <c r="I10" s="1">
        <v>8.9999999999999998E-4</v>
      </c>
      <c r="K10" s="4">
        <f>L10+20*LOG10(M10)</f>
        <v>137.11078247378452</v>
      </c>
      <c r="L10" s="2">
        <f>20*LOG10(15*SQRT(1/(P10*R10*Q10)))</f>
        <v>131.54901959985744</v>
      </c>
      <c r="M10" s="2">
        <f>8.7*N10/O10</f>
        <v>1.8970909126040056</v>
      </c>
      <c r="N10" s="1">
        <v>5.0000000000000001E-4</v>
      </c>
      <c r="O10" s="2">
        <f>0.52*SQRT(P10/(Q10*R10))</f>
        <v>2.292984469589312E-3</v>
      </c>
      <c r="P10" s="1">
        <v>1.7500000000000001E-8</v>
      </c>
      <c r="Q10" s="1">
        <v>1</v>
      </c>
      <c r="R10" s="1">
        <v>8.9999999999999998E-4</v>
      </c>
      <c r="T10" s="4">
        <f t="shared" si="7"/>
        <v>143.13138238706415</v>
      </c>
      <c r="U10" s="2">
        <f t="shared" si="2"/>
        <v>131.54901959985744</v>
      </c>
      <c r="V10" s="2">
        <f t="shared" si="3"/>
        <v>3.7941818252080113</v>
      </c>
      <c r="W10" s="1">
        <v>1E-3</v>
      </c>
      <c r="X10" s="2">
        <f t="shared" si="4"/>
        <v>2.292984469589312E-3</v>
      </c>
      <c r="Y10" s="1">
        <v>1.7500000000000001E-8</v>
      </c>
      <c r="Z10" s="1">
        <v>1</v>
      </c>
      <c r="AA10" s="1">
        <v>8.9999999999999998E-4</v>
      </c>
    </row>
    <row r="11" spans="1:27" ht="13.2" x14ac:dyDescent="0.25">
      <c r="B11" s="4">
        <f t="shared" si="5"/>
        <v>123.13138238706414</v>
      </c>
      <c r="C11" s="2">
        <f t="shared" si="6"/>
        <v>131.0914446942507</v>
      </c>
      <c r="D11" s="2">
        <f t="shared" si="0"/>
        <v>0.39994188081573939</v>
      </c>
      <c r="E11" s="1">
        <v>1E-4</v>
      </c>
      <c r="F11" s="2">
        <f t="shared" si="1"/>
        <v>2.1753160689885966E-3</v>
      </c>
      <c r="G11" s="1">
        <v>1.7500000000000001E-8</v>
      </c>
      <c r="H11" s="1">
        <v>1</v>
      </c>
      <c r="I11" s="1">
        <v>1E-3</v>
      </c>
      <c r="K11" s="4">
        <f>L11+20*LOG10(M11)</f>
        <v>137.11078247378452</v>
      </c>
      <c r="L11" s="2">
        <f>20*LOG10(15*SQRT(1/(P11*R11*Q11)))</f>
        <v>131.0914446942507</v>
      </c>
      <c r="M11" s="2">
        <f>8.7*N11/O11</f>
        <v>1.9997094040786967</v>
      </c>
      <c r="N11" s="1">
        <v>5.0000000000000001E-4</v>
      </c>
      <c r="O11" s="2">
        <f>0.52*SQRT(P11/(Q11*R11))</f>
        <v>2.1753160689885966E-3</v>
      </c>
      <c r="P11" s="1">
        <v>1.7500000000000001E-8</v>
      </c>
      <c r="Q11" s="1">
        <v>1</v>
      </c>
      <c r="R11" s="1">
        <v>1E-3</v>
      </c>
      <c r="T11" s="4">
        <f t="shared" si="7"/>
        <v>143.13138238706415</v>
      </c>
      <c r="U11" s="2">
        <f t="shared" si="2"/>
        <v>131.0914446942507</v>
      </c>
      <c r="V11" s="2">
        <f t="shared" si="3"/>
        <v>3.9994188081573934</v>
      </c>
      <c r="W11" s="1">
        <v>1E-3</v>
      </c>
      <c r="X11" s="2">
        <f t="shared" si="4"/>
        <v>2.1753160689885966E-3</v>
      </c>
      <c r="Y11" s="1">
        <v>1.7500000000000001E-8</v>
      </c>
      <c r="Z11" s="1">
        <v>1</v>
      </c>
      <c r="AA11" s="1">
        <v>1E-3</v>
      </c>
    </row>
    <row r="12" spans="1:27" ht="13.2" x14ac:dyDescent="0.25">
      <c r="B12" s="4">
        <f t="shared" si="5"/>
        <v>123.13138238706412</v>
      </c>
      <c r="C12" s="2">
        <f t="shared" si="6"/>
        <v>121.09144469425068</v>
      </c>
      <c r="D12" s="2">
        <f t="shared" si="0"/>
        <v>1.2647272750693372</v>
      </c>
      <c r="E12" s="1">
        <v>1E-4</v>
      </c>
      <c r="F12" s="2">
        <f t="shared" si="1"/>
        <v>6.8789534087679359E-4</v>
      </c>
      <c r="G12" s="1">
        <v>1.7500000000000001E-8</v>
      </c>
      <c r="H12" s="1">
        <v>1</v>
      </c>
      <c r="I12" s="1">
        <v>0.01</v>
      </c>
      <c r="K12" s="4">
        <f>L12+20*LOG10(M12)</f>
        <v>137.1107824737845</v>
      </c>
      <c r="L12" s="2">
        <f>20*LOG10(15*SQRT(1/(P12*R12*Q12)))</f>
        <v>121.09144469425068</v>
      </c>
      <c r="M12" s="2">
        <f>8.7*N12/O12</f>
        <v>6.3236363753466858</v>
      </c>
      <c r="N12" s="1">
        <v>5.0000000000000001E-4</v>
      </c>
      <c r="O12" s="2">
        <f>0.52*SQRT(P12/(Q12*R12))</f>
        <v>6.8789534087679359E-4</v>
      </c>
      <c r="P12" s="1">
        <v>1.7500000000000001E-8</v>
      </c>
      <c r="Q12" s="1">
        <v>1</v>
      </c>
      <c r="R12" s="1">
        <v>0.01</v>
      </c>
      <c r="T12" s="4">
        <f t="shared" si="7"/>
        <v>143.13138238706412</v>
      </c>
      <c r="U12" s="2">
        <f t="shared" si="2"/>
        <v>121.09144469425068</v>
      </c>
      <c r="V12" s="2">
        <f t="shared" si="3"/>
        <v>12.647272750693372</v>
      </c>
      <c r="W12" s="1">
        <v>1E-3</v>
      </c>
      <c r="X12" s="2">
        <f t="shared" si="4"/>
        <v>6.8789534087679359E-4</v>
      </c>
      <c r="Y12" s="1">
        <v>1.7500000000000001E-8</v>
      </c>
      <c r="Z12" s="1">
        <v>1</v>
      </c>
      <c r="AA12" s="1">
        <v>0.01</v>
      </c>
    </row>
    <row r="13" spans="1:27" ht="13.2" x14ac:dyDescent="0.25">
      <c r="B13" s="4">
        <f t="shared" si="5"/>
        <v>123.13138238706412</v>
      </c>
      <c r="C13" s="2">
        <f t="shared" si="6"/>
        <v>118.08114473761087</v>
      </c>
      <c r="D13" s="2">
        <f t="shared" si="0"/>
        <v>1.7885944651062247</v>
      </c>
      <c r="E13" s="1">
        <v>1E-4</v>
      </c>
      <c r="F13" s="2">
        <f t="shared" si="1"/>
        <v>4.8641546028061242E-4</v>
      </c>
      <c r="G13" s="1">
        <v>1.7500000000000001E-8</v>
      </c>
      <c r="H13" s="1">
        <v>1</v>
      </c>
      <c r="I13" s="1">
        <v>0.02</v>
      </c>
      <c r="K13" s="4">
        <f>L13+20*LOG10(M13)</f>
        <v>137.1107824737845</v>
      </c>
      <c r="L13" s="2">
        <f>20*LOG10(15*SQRT(1/(P13*R13*Q13)))</f>
        <v>118.08114473761087</v>
      </c>
      <c r="M13" s="2">
        <f>8.7*N13/O13</f>
        <v>8.9429723255311231</v>
      </c>
      <c r="N13" s="1">
        <v>5.0000000000000001E-4</v>
      </c>
      <c r="O13" s="2">
        <f>0.52*SQRT(P13/(Q13*R13))</f>
        <v>4.8641546028061242E-4</v>
      </c>
      <c r="P13" s="1">
        <v>1.7500000000000001E-8</v>
      </c>
      <c r="Q13" s="1">
        <v>1</v>
      </c>
      <c r="R13" s="1">
        <v>0.02</v>
      </c>
      <c r="T13" s="4">
        <f t="shared" si="7"/>
        <v>143.13138238706412</v>
      </c>
      <c r="U13" s="2">
        <f t="shared" si="2"/>
        <v>118.08114473761087</v>
      </c>
      <c r="V13" s="2">
        <f t="shared" si="3"/>
        <v>17.885944651062246</v>
      </c>
      <c r="W13" s="1">
        <v>1E-3</v>
      </c>
      <c r="X13" s="2">
        <f t="shared" si="4"/>
        <v>4.8641546028061242E-4</v>
      </c>
      <c r="Y13" s="1">
        <v>1.7500000000000001E-8</v>
      </c>
      <c r="Z13" s="1">
        <v>1</v>
      </c>
      <c r="AA13" s="1">
        <v>0.02</v>
      </c>
    </row>
    <row r="14" spans="1:27" ht="13.2" x14ac:dyDescent="0.25">
      <c r="B14" s="4">
        <f t="shared" si="5"/>
        <v>123.13138238706412</v>
      </c>
      <c r="C14" s="2">
        <f t="shared" si="6"/>
        <v>116.32023214705406</v>
      </c>
      <c r="D14" s="2">
        <f t="shared" si="0"/>
        <v>2.1905718981382307</v>
      </c>
      <c r="E14" s="1">
        <v>1E-4</v>
      </c>
      <c r="F14" s="2">
        <f t="shared" si="1"/>
        <v>3.9715656022950619E-4</v>
      </c>
      <c r="G14" s="1">
        <v>1.7500000000000001E-8</v>
      </c>
      <c r="H14" s="1">
        <v>1</v>
      </c>
      <c r="I14" s="1">
        <v>0.03</v>
      </c>
      <c r="K14" s="4">
        <f>L14+20*LOG10(M14)</f>
        <v>137.1107824737845</v>
      </c>
      <c r="L14" s="2">
        <f>20*LOG10(15*SQRT(1/(P14*R14*Q14)))</f>
        <v>116.32023214705406</v>
      </c>
      <c r="M14" s="2">
        <f>8.7*N14/O14</f>
        <v>10.952859490691154</v>
      </c>
      <c r="N14" s="1">
        <v>5.0000000000000001E-4</v>
      </c>
      <c r="O14" s="2">
        <f>0.52*SQRT(P14/(Q14*R14))</f>
        <v>3.9715656022950619E-4</v>
      </c>
      <c r="P14" s="1">
        <v>1.7500000000000001E-8</v>
      </c>
      <c r="Q14" s="1">
        <v>1</v>
      </c>
      <c r="R14" s="1">
        <v>0.03</v>
      </c>
      <c r="T14" s="4">
        <f t="shared" si="7"/>
        <v>143.13138238706412</v>
      </c>
      <c r="U14" s="2">
        <f t="shared" si="2"/>
        <v>116.32023214705406</v>
      </c>
      <c r="V14" s="2">
        <f t="shared" si="3"/>
        <v>21.905718981382307</v>
      </c>
      <c r="W14" s="1">
        <v>1E-3</v>
      </c>
      <c r="X14" s="2">
        <f t="shared" si="4"/>
        <v>3.9715656022950619E-4</v>
      </c>
      <c r="Y14" s="1">
        <v>1.7500000000000001E-8</v>
      </c>
      <c r="Z14" s="1">
        <v>1</v>
      </c>
      <c r="AA14" s="1">
        <v>0.03</v>
      </c>
    </row>
    <row r="15" spans="1:27" ht="13.2" x14ac:dyDescent="0.25">
      <c r="B15" s="4">
        <f t="shared" si="5"/>
        <v>123.13138238706412</v>
      </c>
      <c r="C15" s="2">
        <f t="shared" si="6"/>
        <v>115.07084478097106</v>
      </c>
      <c r="D15" s="2">
        <f t="shared" si="0"/>
        <v>2.5294545501386745</v>
      </c>
      <c r="E15" s="1">
        <v>1E-4</v>
      </c>
      <c r="F15" s="2">
        <f t="shared" si="1"/>
        <v>3.4394767043839679E-4</v>
      </c>
      <c r="G15" s="1">
        <v>1.7500000000000001E-8</v>
      </c>
      <c r="H15" s="1">
        <v>1</v>
      </c>
      <c r="I15" s="1">
        <v>0.04</v>
      </c>
      <c r="K15" s="4">
        <f>L15+20*LOG10(M15)</f>
        <v>137.1107824737845</v>
      </c>
      <c r="L15" s="2">
        <f>20*LOG10(15*SQRT(1/(P15*R15*Q15)))</f>
        <v>115.07084478097106</v>
      </c>
      <c r="M15" s="2">
        <f>8.7*N15/O15</f>
        <v>12.647272750693372</v>
      </c>
      <c r="N15" s="1">
        <v>5.0000000000000001E-4</v>
      </c>
      <c r="O15" s="2">
        <f>0.52*SQRT(P15/(Q15*R15))</f>
        <v>3.4394767043839679E-4</v>
      </c>
      <c r="P15" s="1">
        <v>1.7500000000000001E-8</v>
      </c>
      <c r="Q15" s="1">
        <v>1</v>
      </c>
      <c r="R15" s="1">
        <v>0.04</v>
      </c>
      <c r="T15" s="4">
        <f t="shared" si="7"/>
        <v>143.13138238706412</v>
      </c>
      <c r="U15" s="2">
        <f t="shared" si="2"/>
        <v>115.07084478097106</v>
      </c>
      <c r="V15" s="2">
        <f t="shared" si="3"/>
        <v>25.294545501386743</v>
      </c>
      <c r="W15" s="1">
        <v>1E-3</v>
      </c>
      <c r="X15" s="2">
        <f t="shared" si="4"/>
        <v>3.4394767043839679E-4</v>
      </c>
      <c r="Y15" s="1">
        <v>1.7500000000000001E-8</v>
      </c>
      <c r="Z15" s="1">
        <v>1</v>
      </c>
      <c r="AA15" s="1">
        <v>0.04</v>
      </c>
    </row>
    <row r="16" spans="1:27" ht="13.2" x14ac:dyDescent="0.25">
      <c r="B16" s="4">
        <f t="shared" si="5"/>
        <v>123.13138238706412</v>
      </c>
      <c r="C16" s="2">
        <f t="shared" si="6"/>
        <v>114.1017446508905</v>
      </c>
      <c r="D16" s="2">
        <f t="shared" si="0"/>
        <v>2.8280161600531133</v>
      </c>
      <c r="E16" s="1">
        <v>1E-4</v>
      </c>
      <c r="F16" s="2">
        <f t="shared" si="1"/>
        <v>3.0763614872118003E-4</v>
      </c>
      <c r="G16" s="1">
        <v>1.7500000000000001E-8</v>
      </c>
      <c r="H16" s="1">
        <v>1</v>
      </c>
      <c r="I16" s="1">
        <v>0.05</v>
      </c>
      <c r="K16" s="4">
        <f>L16+20*LOG10(M16)</f>
        <v>137.1107824737845</v>
      </c>
      <c r="L16" s="2">
        <f>20*LOG10(15*SQRT(1/(P16*R16*Q16)))</f>
        <v>114.1017446508905</v>
      </c>
      <c r="M16" s="2">
        <f>8.7*N16/O16</f>
        <v>14.140080800265565</v>
      </c>
      <c r="N16" s="1">
        <v>5.0000000000000001E-4</v>
      </c>
      <c r="O16" s="2">
        <f>0.52*SQRT(P16/(Q16*R16))</f>
        <v>3.0763614872118003E-4</v>
      </c>
      <c r="P16" s="1">
        <v>1.7500000000000001E-8</v>
      </c>
      <c r="Q16" s="1">
        <v>1</v>
      </c>
      <c r="R16" s="1">
        <v>0.05</v>
      </c>
      <c r="T16" s="4">
        <f t="shared" si="7"/>
        <v>143.13138238706412</v>
      </c>
      <c r="U16" s="2">
        <f t="shared" si="2"/>
        <v>114.1017446508905</v>
      </c>
      <c r="V16" s="2">
        <f t="shared" si="3"/>
        <v>28.28016160053113</v>
      </c>
      <c r="W16" s="1">
        <v>1E-3</v>
      </c>
      <c r="X16" s="2">
        <f t="shared" si="4"/>
        <v>3.0763614872118003E-4</v>
      </c>
      <c r="Y16" s="1">
        <v>1.7500000000000001E-8</v>
      </c>
      <c r="Z16" s="1">
        <v>1</v>
      </c>
      <c r="AA16" s="1">
        <v>0.05</v>
      </c>
    </row>
    <row r="17" spans="1:27" ht="13.2" x14ac:dyDescent="0.25">
      <c r="B17" s="4">
        <f t="shared" si="5"/>
        <v>123.13138238706412</v>
      </c>
      <c r="C17" s="2">
        <f t="shared" si="6"/>
        <v>113.30993219041424</v>
      </c>
      <c r="D17" s="2">
        <f t="shared" si="0"/>
        <v>3.0979364877004598</v>
      </c>
      <c r="E17" s="1">
        <v>1E-4</v>
      </c>
      <c r="F17" s="2">
        <f t="shared" si="1"/>
        <v>2.8083209693100734E-4</v>
      </c>
      <c r="G17" s="1">
        <v>1.7500000000000001E-8</v>
      </c>
      <c r="H17" s="1">
        <v>1</v>
      </c>
      <c r="I17" s="1">
        <v>0.06</v>
      </c>
      <c r="K17" s="4">
        <f>L17+20*LOG10(M17)</f>
        <v>137.1107824737845</v>
      </c>
      <c r="L17" s="2">
        <f>20*LOG10(15*SQRT(1/(P17*R17*Q17)))</f>
        <v>113.30993219041424</v>
      </c>
      <c r="M17" s="2">
        <f>8.7*N17/O17</f>
        <v>15.4896824385023</v>
      </c>
      <c r="N17" s="1">
        <v>5.0000000000000001E-4</v>
      </c>
      <c r="O17" s="2">
        <f>0.52*SQRT(P17/(Q17*R17))</f>
        <v>2.8083209693100734E-4</v>
      </c>
      <c r="P17" s="1">
        <v>1.7500000000000001E-8</v>
      </c>
      <c r="Q17" s="1">
        <v>1</v>
      </c>
      <c r="R17" s="1">
        <v>0.06</v>
      </c>
      <c r="T17" s="4">
        <f t="shared" si="7"/>
        <v>143.13138238706412</v>
      </c>
      <c r="U17" s="2">
        <f t="shared" si="2"/>
        <v>113.30993219041424</v>
      </c>
      <c r="V17" s="2">
        <f t="shared" si="3"/>
        <v>30.979364877004599</v>
      </c>
      <c r="W17" s="1">
        <v>1E-3</v>
      </c>
      <c r="X17" s="2">
        <f t="shared" si="4"/>
        <v>2.8083209693100734E-4</v>
      </c>
      <c r="Y17" s="1">
        <v>1.7500000000000001E-8</v>
      </c>
      <c r="Z17" s="1">
        <v>1</v>
      </c>
      <c r="AA17" s="1">
        <v>0.06</v>
      </c>
    </row>
    <row r="18" spans="1:27" ht="13.2" x14ac:dyDescent="0.25">
      <c r="B18" s="4">
        <f t="shared" si="5"/>
        <v>123.13138238706412</v>
      </c>
      <c r="C18" s="2">
        <f t="shared" si="6"/>
        <v>112.64046429410811</v>
      </c>
      <c r="D18" s="2">
        <f t="shared" si="0"/>
        <v>3.3461538461538458</v>
      </c>
      <c r="E18" s="1">
        <v>1E-4</v>
      </c>
      <c r="F18" s="2">
        <f t="shared" si="1"/>
        <v>2.6000000000000003E-4</v>
      </c>
      <c r="G18" s="1">
        <v>1.7500000000000001E-8</v>
      </c>
      <c r="H18" s="1">
        <v>1</v>
      </c>
      <c r="I18" s="1">
        <v>7.0000000000000007E-2</v>
      </c>
      <c r="K18" s="4">
        <f>L18+20*LOG10(M18)</f>
        <v>137.1107824737845</v>
      </c>
      <c r="L18" s="2">
        <f>20*LOG10(15*SQRT(1/(P18*R18*Q18)))</f>
        <v>112.64046429410811</v>
      </c>
      <c r="M18" s="2">
        <f>8.7*N18/O18</f>
        <v>16.730769230769226</v>
      </c>
      <c r="N18" s="1">
        <v>5.0000000000000001E-4</v>
      </c>
      <c r="O18" s="2">
        <f>0.52*SQRT(P18/(Q18*R18))</f>
        <v>2.6000000000000003E-4</v>
      </c>
      <c r="P18" s="1">
        <v>1.7500000000000001E-8</v>
      </c>
      <c r="Q18" s="1">
        <v>1</v>
      </c>
      <c r="R18" s="1">
        <v>7.0000000000000007E-2</v>
      </c>
      <c r="T18" s="4">
        <f t="shared" si="7"/>
        <v>143.13138238706412</v>
      </c>
      <c r="U18" s="2">
        <f t="shared" si="2"/>
        <v>112.64046429410811</v>
      </c>
      <c r="V18" s="2">
        <f t="shared" si="3"/>
        <v>33.461538461538453</v>
      </c>
      <c r="W18" s="1">
        <v>1E-3</v>
      </c>
      <c r="X18" s="2">
        <f t="shared" si="4"/>
        <v>2.6000000000000003E-4</v>
      </c>
      <c r="Y18" s="1">
        <v>1.7500000000000001E-8</v>
      </c>
      <c r="Z18" s="1">
        <v>1</v>
      </c>
      <c r="AA18" s="1">
        <v>7.0000000000000007E-2</v>
      </c>
    </row>
    <row r="19" spans="1:27" ht="13.2" x14ac:dyDescent="0.25">
      <c r="B19" s="4">
        <f t="shared" si="5"/>
        <v>123.13138238706412</v>
      </c>
      <c r="C19" s="2">
        <f t="shared" si="6"/>
        <v>112.06054482433125</v>
      </c>
      <c r="D19" s="2">
        <f t="shared" si="0"/>
        <v>3.5771889302124493</v>
      </c>
      <c r="E19" s="1">
        <v>1E-4</v>
      </c>
      <c r="F19" s="2">
        <f t="shared" si="1"/>
        <v>2.4320773014030621E-4</v>
      </c>
      <c r="G19" s="1">
        <v>1.7500000000000001E-8</v>
      </c>
      <c r="H19" s="1">
        <v>1</v>
      </c>
      <c r="I19" s="1">
        <v>0.08</v>
      </c>
      <c r="K19" s="4">
        <f>L19+20*LOG10(M19)</f>
        <v>137.1107824737845</v>
      </c>
      <c r="L19" s="2">
        <f>20*LOG10(15*SQRT(1/(P19*R19*Q19)))</f>
        <v>112.06054482433125</v>
      </c>
      <c r="M19" s="2">
        <f>8.7*N19/O19</f>
        <v>17.885944651062246</v>
      </c>
      <c r="N19" s="1">
        <v>5.0000000000000001E-4</v>
      </c>
      <c r="O19" s="2">
        <f>0.52*SQRT(P19/(Q19*R19))</f>
        <v>2.4320773014030621E-4</v>
      </c>
      <c r="P19" s="1">
        <v>1.7500000000000001E-8</v>
      </c>
      <c r="Q19" s="1">
        <v>1</v>
      </c>
      <c r="R19" s="1">
        <v>0.08</v>
      </c>
      <c r="T19" s="4">
        <f t="shared" si="7"/>
        <v>143.13138238706412</v>
      </c>
      <c r="U19" s="2">
        <f t="shared" si="2"/>
        <v>112.06054482433125</v>
      </c>
      <c r="V19" s="2">
        <f t="shared" si="3"/>
        <v>35.771889302124492</v>
      </c>
      <c r="W19" s="1">
        <v>1E-3</v>
      </c>
      <c r="X19" s="2">
        <f t="shared" si="4"/>
        <v>2.4320773014030621E-4</v>
      </c>
      <c r="Y19" s="1">
        <v>1.7500000000000001E-8</v>
      </c>
      <c r="Z19" s="1">
        <v>1</v>
      </c>
      <c r="AA19" s="1">
        <v>0.08</v>
      </c>
    </row>
    <row r="20" spans="1:27" ht="13.2" x14ac:dyDescent="0.25">
      <c r="B20" s="4">
        <f t="shared" si="5"/>
        <v>123.13138238706412</v>
      </c>
      <c r="C20" s="2">
        <f t="shared" si="6"/>
        <v>111.54901959985743</v>
      </c>
      <c r="D20" s="2">
        <f t="shared" si="0"/>
        <v>3.7941818252080117</v>
      </c>
      <c r="E20" s="1">
        <v>1E-4</v>
      </c>
      <c r="F20" s="2">
        <f t="shared" si="1"/>
        <v>2.292984469589312E-4</v>
      </c>
      <c r="G20" s="1">
        <v>1.7500000000000001E-8</v>
      </c>
      <c r="H20" s="1">
        <v>1</v>
      </c>
      <c r="I20" s="1">
        <v>0.09</v>
      </c>
      <c r="K20" s="4">
        <f>L20+20*LOG10(M20)</f>
        <v>137.1107824737845</v>
      </c>
      <c r="L20" s="2">
        <f>20*LOG10(15*SQRT(1/(P20*R20*Q20)))</f>
        <v>111.54901959985743</v>
      </c>
      <c r="M20" s="2">
        <f>8.7*N20/O20</f>
        <v>18.970909126040056</v>
      </c>
      <c r="N20" s="1">
        <v>5.0000000000000001E-4</v>
      </c>
      <c r="O20" s="2">
        <f>0.52*SQRT(P20/(Q20*R20))</f>
        <v>2.292984469589312E-4</v>
      </c>
      <c r="P20" s="1">
        <v>1.7500000000000001E-8</v>
      </c>
      <c r="Q20" s="1">
        <v>1</v>
      </c>
      <c r="R20" s="1">
        <v>0.09</v>
      </c>
      <c r="T20" s="4">
        <f t="shared" si="7"/>
        <v>143.13138238706412</v>
      </c>
      <c r="U20" s="2">
        <f t="shared" si="2"/>
        <v>111.54901959985743</v>
      </c>
      <c r="V20" s="2">
        <f t="shared" si="3"/>
        <v>37.941818252080111</v>
      </c>
      <c r="W20" s="1">
        <v>1E-3</v>
      </c>
      <c r="X20" s="2">
        <f t="shared" si="4"/>
        <v>2.292984469589312E-4</v>
      </c>
      <c r="Y20" s="1">
        <v>1.7500000000000001E-8</v>
      </c>
      <c r="Z20" s="1">
        <v>1</v>
      </c>
      <c r="AA20" s="1">
        <v>0.09</v>
      </c>
    </row>
    <row r="21" spans="1:27" ht="13.2" x14ac:dyDescent="0.25">
      <c r="B21" s="4">
        <f>C21+20*LOG10(D21)</f>
        <v>123.13138238706412</v>
      </c>
      <c r="C21" s="2">
        <f t="shared" si="6"/>
        <v>111.09144469425068</v>
      </c>
      <c r="D21" s="2">
        <f t="shared" si="0"/>
        <v>3.9994188081573943</v>
      </c>
      <c r="E21" s="1">
        <v>1E-4</v>
      </c>
      <c r="F21" s="2">
        <f t="shared" si="1"/>
        <v>2.1753160689885965E-4</v>
      </c>
      <c r="G21" s="1">
        <v>1.7500000000000001E-8</v>
      </c>
      <c r="H21" s="1">
        <v>1</v>
      </c>
      <c r="I21" s="1">
        <v>0.1</v>
      </c>
      <c r="K21" s="4">
        <f>L21+20*LOG10(M21)</f>
        <v>137.1107824737845</v>
      </c>
      <c r="L21" s="2">
        <f>20*LOG10(15*SQRT(1/(P21*R21*Q21)))</f>
        <v>111.09144469425068</v>
      </c>
      <c r="M21" s="2">
        <f>8.7*N21/O21</f>
        <v>19.997094040786969</v>
      </c>
      <c r="N21" s="1">
        <v>5.0000000000000001E-4</v>
      </c>
      <c r="O21" s="2">
        <f>0.52*SQRT(P21/(Q21*R21))</f>
        <v>2.1753160689885965E-4</v>
      </c>
      <c r="P21" s="1">
        <v>1.7500000000000001E-8</v>
      </c>
      <c r="Q21" s="1">
        <v>1</v>
      </c>
      <c r="R21" s="1">
        <v>0.1</v>
      </c>
      <c r="T21" s="4">
        <f t="shared" si="7"/>
        <v>143.13138238706412</v>
      </c>
      <c r="U21" s="2">
        <f t="shared" si="2"/>
        <v>111.09144469425068</v>
      </c>
      <c r="V21" s="2">
        <f t="shared" si="3"/>
        <v>39.994188081573938</v>
      </c>
      <c r="W21" s="1">
        <v>1E-3</v>
      </c>
      <c r="X21" s="2">
        <f t="shared" si="4"/>
        <v>2.1753160689885965E-4</v>
      </c>
      <c r="Y21" s="1">
        <v>1.7500000000000001E-8</v>
      </c>
      <c r="Z21" s="1">
        <v>1</v>
      </c>
      <c r="AA21" s="1">
        <v>0.1</v>
      </c>
    </row>
    <row r="24" spans="1:27" ht="15.75" customHeight="1" x14ac:dyDescent="0.25">
      <c r="A24" s="5" t="s">
        <v>13</v>
      </c>
      <c r="B24" s="3" t="s">
        <v>0</v>
      </c>
      <c r="C24" s="1" t="s">
        <v>1</v>
      </c>
      <c r="D24" s="1" t="s">
        <v>2</v>
      </c>
      <c r="E24" s="1" t="s">
        <v>3</v>
      </c>
      <c r="F24" s="1" t="s">
        <v>4</v>
      </c>
      <c r="G24" s="1" t="s">
        <v>5</v>
      </c>
      <c r="H24" s="1" t="s">
        <v>6</v>
      </c>
      <c r="I24" s="1" t="s">
        <v>7</v>
      </c>
      <c r="K24" s="3" t="s">
        <v>0</v>
      </c>
      <c r="L24" s="1" t="s">
        <v>1</v>
      </c>
      <c r="M24" s="1" t="s">
        <v>2</v>
      </c>
      <c r="N24" s="1" t="s">
        <v>3</v>
      </c>
      <c r="O24" s="1" t="s">
        <v>4</v>
      </c>
      <c r="P24" s="1" t="s">
        <v>5</v>
      </c>
      <c r="Q24" s="1" t="s">
        <v>6</v>
      </c>
      <c r="R24" s="1" t="s">
        <v>7</v>
      </c>
      <c r="T24" s="3" t="s">
        <v>0</v>
      </c>
      <c r="U24" s="1" t="s">
        <v>1</v>
      </c>
      <c r="V24" s="1" t="s">
        <v>2</v>
      </c>
      <c r="W24" s="1" t="s">
        <v>3</v>
      </c>
      <c r="X24" s="1" t="s">
        <v>4</v>
      </c>
      <c r="Y24" s="1" t="s">
        <v>5</v>
      </c>
      <c r="Z24" s="1" t="s">
        <v>6</v>
      </c>
      <c r="AA24" s="1" t="s">
        <v>7</v>
      </c>
    </row>
    <row r="25" spans="1:27" ht="15.75" customHeight="1" x14ac:dyDescent="0.25">
      <c r="B25" s="4">
        <f>C25+20*LOG10(D25)</f>
        <v>112.42911835311713</v>
      </c>
      <c r="C25" s="2">
        <f>20*LOG10(15*SQRT(1/(G25*I25*H25)))</f>
        <v>135.74031267727719</v>
      </c>
      <c r="D25" s="2">
        <f>8.7*E25/F25</f>
        <v>6.83030793660694E-2</v>
      </c>
      <c r="E25" s="1">
        <v>1E-4</v>
      </c>
      <c r="F25" s="2">
        <f>0.52*SQRT(G25/(H25*I25))</f>
        <v>1.2737346662472525E-2</v>
      </c>
      <c r="G25" s="1">
        <v>5.9999999999999995E-8</v>
      </c>
      <c r="H25" s="1">
        <v>1</v>
      </c>
      <c r="I25" s="1">
        <v>1E-4</v>
      </c>
      <c r="K25" s="4">
        <f>L25+20*LOG10(M25)</f>
        <v>126.40851843983752</v>
      </c>
      <c r="L25" s="2">
        <f t="shared" ref="L25:L44" si="8">20*LOG10(15*SQRT(1/(P25*R25*Q25)))</f>
        <v>135.74031267727719</v>
      </c>
      <c r="M25" s="2">
        <f t="shared" ref="M25:M44" si="9">8.7*N25/O25</f>
        <v>0.34151539683034698</v>
      </c>
      <c r="N25" s="1">
        <v>5.0000000000000001E-4</v>
      </c>
      <c r="O25" s="2">
        <f t="shared" ref="O25:O44" si="10">0.52*SQRT(P25/(Q25*R25))</f>
        <v>1.2737346662472525E-2</v>
      </c>
      <c r="P25" s="1">
        <v>5.9999999999999995E-8</v>
      </c>
      <c r="Q25" s="1">
        <v>1</v>
      </c>
      <c r="R25" s="1">
        <v>1E-4</v>
      </c>
      <c r="T25" s="4">
        <f>U25+20*LOG10(V25)</f>
        <v>132.42911835311713</v>
      </c>
      <c r="U25" s="2">
        <f t="shared" ref="U25:U44" si="11">20*LOG10(15*SQRT(1/(Y25*AA25*Z25)))</f>
        <v>135.74031267727719</v>
      </c>
      <c r="V25" s="2">
        <f t="shared" ref="V25:V44" si="12">8.7*W25/X25</f>
        <v>0.68303079366069397</v>
      </c>
      <c r="W25" s="1">
        <v>1E-3</v>
      </c>
      <c r="X25" s="2">
        <f t="shared" ref="X25:X44" si="13">0.52*SQRT(Y25/(Z25*AA25))</f>
        <v>1.2737346662472525E-2</v>
      </c>
      <c r="Y25" s="1">
        <v>5.9999999999999995E-8</v>
      </c>
      <c r="Z25" s="1">
        <v>1</v>
      </c>
      <c r="AA25" s="1">
        <v>1E-4</v>
      </c>
    </row>
    <row r="26" spans="1:27" ht="15.75" customHeight="1" x14ac:dyDescent="0.25">
      <c r="B26" s="4">
        <f>C26+20*LOG10(D26)</f>
        <v>112.42911835311713</v>
      </c>
      <c r="C26" s="2">
        <f>20*LOG10(15*SQRT(1/(G26*I26*H26)))</f>
        <v>132.73001272063738</v>
      </c>
      <c r="D26" s="2">
        <f>8.7*E26/F26</f>
        <v>9.659514119134123E-2</v>
      </c>
      <c r="E26" s="1">
        <v>1E-4</v>
      </c>
      <c r="F26" s="2">
        <f>0.52*SQRT(G26/(H26*I26))</f>
        <v>9.006664199358163E-3</v>
      </c>
      <c r="G26" s="1">
        <v>5.9999999999999995E-8</v>
      </c>
      <c r="H26" s="1">
        <v>1</v>
      </c>
      <c r="I26" s="1">
        <v>2.0000000000000001E-4</v>
      </c>
      <c r="K26" s="4">
        <f t="shared" ref="K26:K44" si="14">L26+20*LOG10(M26)</f>
        <v>126.40851843983751</v>
      </c>
      <c r="L26" s="2">
        <f t="shared" si="8"/>
        <v>132.73001272063738</v>
      </c>
      <c r="M26" s="2">
        <f t="shared" si="9"/>
        <v>0.48297570595670608</v>
      </c>
      <c r="N26" s="1">
        <v>5.0000000000000001E-4</v>
      </c>
      <c r="O26" s="2">
        <f t="shared" si="10"/>
        <v>9.006664199358163E-3</v>
      </c>
      <c r="P26" s="1">
        <v>5.9999999999999995E-8</v>
      </c>
      <c r="Q26" s="1">
        <v>1</v>
      </c>
      <c r="R26" s="1">
        <v>2.0000000000000001E-4</v>
      </c>
      <c r="T26" s="4">
        <f t="shared" ref="T26:T44" si="15">U26+20*LOG10(V26)</f>
        <v>132.42911835311713</v>
      </c>
      <c r="U26" s="2">
        <f t="shared" si="11"/>
        <v>132.73001272063738</v>
      </c>
      <c r="V26" s="2">
        <f t="shared" si="12"/>
        <v>0.96595141191341216</v>
      </c>
      <c r="W26" s="1">
        <v>1E-3</v>
      </c>
      <c r="X26" s="2">
        <f t="shared" si="13"/>
        <v>9.006664199358163E-3</v>
      </c>
      <c r="Y26" s="1">
        <v>5.9999999999999995E-8</v>
      </c>
      <c r="Z26" s="1">
        <v>1</v>
      </c>
      <c r="AA26" s="1">
        <v>2.0000000000000001E-4</v>
      </c>
    </row>
    <row r="27" spans="1:27" ht="15.75" customHeight="1" x14ac:dyDescent="0.25">
      <c r="B27" s="4">
        <f>C27+20*LOG10(D27)</f>
        <v>112.42911835311713</v>
      </c>
      <c r="C27" s="2">
        <f>20*LOG10(15*SQRT(1/(G27*I27*H27)))</f>
        <v>130.96910013008056</v>
      </c>
      <c r="D27" s="2">
        <f>8.7*E27/F27</f>
        <v>0.1183044037754416</v>
      </c>
      <c r="E27" s="1">
        <v>1E-4</v>
      </c>
      <c r="F27" s="2">
        <f>0.52*SQRT(G27/(H27*I27))</f>
        <v>7.3539105243400947E-3</v>
      </c>
      <c r="G27" s="1">
        <v>5.9999999999999995E-8</v>
      </c>
      <c r="H27" s="1">
        <v>1</v>
      </c>
      <c r="I27" s="1">
        <v>2.9999999999999997E-4</v>
      </c>
      <c r="K27" s="4">
        <f t="shared" si="14"/>
        <v>126.40851843983751</v>
      </c>
      <c r="L27" s="2">
        <f t="shared" si="8"/>
        <v>130.96910013008056</v>
      </c>
      <c r="M27" s="2">
        <f t="shared" si="9"/>
        <v>0.5915220188772079</v>
      </c>
      <c r="N27" s="1">
        <v>5.0000000000000001E-4</v>
      </c>
      <c r="O27" s="2">
        <f t="shared" si="10"/>
        <v>7.3539105243400947E-3</v>
      </c>
      <c r="P27" s="1">
        <v>5.9999999999999995E-8</v>
      </c>
      <c r="Q27" s="1">
        <v>1</v>
      </c>
      <c r="R27" s="1">
        <v>2.9999999999999997E-4</v>
      </c>
      <c r="T27" s="4">
        <f t="shared" si="15"/>
        <v>132.42911835311713</v>
      </c>
      <c r="U27" s="2">
        <f t="shared" si="11"/>
        <v>130.96910013008056</v>
      </c>
      <c r="V27" s="2">
        <f t="shared" si="12"/>
        <v>1.1830440377544158</v>
      </c>
      <c r="W27" s="1">
        <v>1E-3</v>
      </c>
      <c r="X27" s="2">
        <f t="shared" si="13"/>
        <v>7.3539105243400947E-3</v>
      </c>
      <c r="Y27" s="1">
        <v>5.9999999999999995E-8</v>
      </c>
      <c r="Z27" s="1">
        <v>1</v>
      </c>
      <c r="AA27" s="1">
        <v>2.9999999999999997E-4</v>
      </c>
    </row>
    <row r="28" spans="1:27" ht="15.75" customHeight="1" x14ac:dyDescent="0.25">
      <c r="B28" s="4">
        <f>C28+20*LOG10(D28)</f>
        <v>112.42911835311713</v>
      </c>
      <c r="C28" s="2">
        <f>20*LOG10(15*SQRT(1/(G28*I28*H28)))</f>
        <v>129.71971276399756</v>
      </c>
      <c r="D28" s="2">
        <f>8.7*E28/F28</f>
        <v>0.1366061587321388</v>
      </c>
      <c r="E28" s="1">
        <v>1E-4</v>
      </c>
      <c r="F28" s="2">
        <f>0.52*SQRT(G28/(H28*I28))</f>
        <v>6.3686733312362624E-3</v>
      </c>
      <c r="G28" s="1">
        <v>5.9999999999999995E-8</v>
      </c>
      <c r="H28" s="1">
        <v>1</v>
      </c>
      <c r="I28" s="1">
        <v>4.0000000000000002E-4</v>
      </c>
      <c r="K28" s="4">
        <f t="shared" si="14"/>
        <v>126.40851843983751</v>
      </c>
      <c r="L28" s="2">
        <f t="shared" si="8"/>
        <v>129.71971276399756</v>
      </c>
      <c r="M28" s="2">
        <f t="shared" si="9"/>
        <v>0.68303079366069397</v>
      </c>
      <c r="N28" s="1">
        <v>5.0000000000000001E-4</v>
      </c>
      <c r="O28" s="2">
        <f t="shared" si="10"/>
        <v>6.3686733312362624E-3</v>
      </c>
      <c r="P28" s="1">
        <v>5.9999999999999995E-8</v>
      </c>
      <c r="Q28" s="1">
        <v>1</v>
      </c>
      <c r="R28" s="1">
        <v>4.0000000000000002E-4</v>
      </c>
      <c r="T28" s="4">
        <f t="shared" si="15"/>
        <v>132.42911835311713</v>
      </c>
      <c r="U28" s="2">
        <f t="shared" si="11"/>
        <v>129.71971276399756</v>
      </c>
      <c r="V28" s="2">
        <f t="shared" si="12"/>
        <v>1.3660615873213879</v>
      </c>
      <c r="W28" s="1">
        <v>1E-3</v>
      </c>
      <c r="X28" s="2">
        <f t="shared" si="13"/>
        <v>6.3686733312362624E-3</v>
      </c>
      <c r="Y28" s="1">
        <v>5.9999999999999995E-8</v>
      </c>
      <c r="Z28" s="1">
        <v>1</v>
      </c>
      <c r="AA28" s="1">
        <v>4.0000000000000002E-4</v>
      </c>
    </row>
    <row r="29" spans="1:27" ht="15.75" customHeight="1" x14ac:dyDescent="0.25">
      <c r="B29" s="4">
        <f>C29+20*LOG10(D29)</f>
        <v>112.42911835311713</v>
      </c>
      <c r="C29" s="2">
        <f>20*LOG10(15*SQRT(1/(G29*I29*H29)))</f>
        <v>128.750612633917</v>
      </c>
      <c r="D29" s="2">
        <f>8.7*E29/F29</f>
        <v>0.15273032853509438</v>
      </c>
      <c r="E29" s="1">
        <v>1E-4</v>
      </c>
      <c r="F29" s="2">
        <f>0.52*SQRT(G29/(H29*I29))</f>
        <v>5.6963145980537281E-3</v>
      </c>
      <c r="G29" s="1">
        <v>5.9999999999999995E-8</v>
      </c>
      <c r="H29" s="1">
        <v>1</v>
      </c>
      <c r="I29" s="1">
        <v>5.0000000000000001E-4</v>
      </c>
      <c r="K29" s="4">
        <f t="shared" si="14"/>
        <v>126.40851843983751</v>
      </c>
      <c r="L29" s="2">
        <f t="shared" si="8"/>
        <v>128.750612633917</v>
      </c>
      <c r="M29" s="2">
        <f t="shared" si="9"/>
        <v>0.76365164267547181</v>
      </c>
      <c r="N29" s="1">
        <v>5.0000000000000001E-4</v>
      </c>
      <c r="O29" s="2">
        <f t="shared" si="10"/>
        <v>5.6963145980537281E-3</v>
      </c>
      <c r="P29" s="1">
        <v>5.9999999999999995E-8</v>
      </c>
      <c r="Q29" s="1">
        <v>1</v>
      </c>
      <c r="R29" s="1">
        <v>5.0000000000000001E-4</v>
      </c>
      <c r="T29" s="4">
        <f t="shared" si="15"/>
        <v>132.42911835311713</v>
      </c>
      <c r="U29" s="2">
        <f t="shared" si="11"/>
        <v>128.750612633917</v>
      </c>
      <c r="V29" s="2">
        <f t="shared" si="12"/>
        <v>1.5273032853509436</v>
      </c>
      <c r="W29" s="1">
        <v>1E-3</v>
      </c>
      <c r="X29" s="2">
        <f t="shared" si="13"/>
        <v>5.6963145980537281E-3</v>
      </c>
      <c r="Y29" s="1">
        <v>5.9999999999999995E-8</v>
      </c>
      <c r="Z29" s="1">
        <v>1</v>
      </c>
      <c r="AA29" s="1">
        <v>5.0000000000000001E-4</v>
      </c>
    </row>
    <row r="30" spans="1:27" ht="15.75" customHeight="1" x14ac:dyDescent="0.25">
      <c r="B30" s="4">
        <f>C30+20*LOG10(D30)</f>
        <v>112.42911835311713</v>
      </c>
      <c r="C30" s="2">
        <f>20*LOG10(15*SQRT(1/(G30*I30*H30)))</f>
        <v>127.95880017344075</v>
      </c>
      <c r="D30" s="2">
        <f>8.7*E30/F30</f>
        <v>0.1673076923076923</v>
      </c>
      <c r="E30" s="1">
        <v>1E-4</v>
      </c>
      <c r="F30" s="2">
        <f>0.52*SQRT(G30/(H30*I30))</f>
        <v>5.2000000000000006E-3</v>
      </c>
      <c r="G30" s="1">
        <v>5.9999999999999995E-8</v>
      </c>
      <c r="H30" s="1">
        <v>1</v>
      </c>
      <c r="I30" s="1">
        <v>5.9999999999999995E-4</v>
      </c>
      <c r="K30" s="4">
        <f t="shared" si="14"/>
        <v>126.40851843983751</v>
      </c>
      <c r="L30" s="2">
        <f t="shared" si="8"/>
        <v>127.95880017344075</v>
      </c>
      <c r="M30" s="2">
        <f t="shared" si="9"/>
        <v>0.83653846153846134</v>
      </c>
      <c r="N30" s="1">
        <v>5.0000000000000001E-4</v>
      </c>
      <c r="O30" s="2">
        <f t="shared" si="10"/>
        <v>5.2000000000000006E-3</v>
      </c>
      <c r="P30" s="1">
        <v>5.9999999999999995E-8</v>
      </c>
      <c r="Q30" s="1">
        <v>1</v>
      </c>
      <c r="R30" s="1">
        <v>5.9999999999999995E-4</v>
      </c>
      <c r="T30" s="4">
        <f t="shared" si="15"/>
        <v>132.42911835311713</v>
      </c>
      <c r="U30" s="2">
        <f t="shared" si="11"/>
        <v>127.95880017344075</v>
      </c>
      <c r="V30" s="2">
        <f t="shared" si="12"/>
        <v>1.6730769230769227</v>
      </c>
      <c r="W30" s="1">
        <v>1E-3</v>
      </c>
      <c r="X30" s="2">
        <f t="shared" si="13"/>
        <v>5.2000000000000006E-3</v>
      </c>
      <c r="Y30" s="1">
        <v>5.9999999999999995E-8</v>
      </c>
      <c r="Z30" s="1">
        <v>1</v>
      </c>
      <c r="AA30" s="1">
        <v>5.9999999999999995E-4</v>
      </c>
    </row>
    <row r="31" spans="1:27" ht="15.75" customHeight="1" x14ac:dyDescent="0.25">
      <c r="B31" s="4">
        <f>C31+20*LOG10(D31)</f>
        <v>112.42911835311713</v>
      </c>
      <c r="C31" s="2">
        <f>20*LOG10(15*SQRT(1/(G31*I31*H31)))</f>
        <v>127.28933227713462</v>
      </c>
      <c r="D31" s="2">
        <f>8.7*E31/F31</f>
        <v>0.18071296178252688</v>
      </c>
      <c r="E31" s="1">
        <v>1E-4</v>
      </c>
      <c r="F31" s="2">
        <f>0.52*SQRT(G31/(H31*I31))</f>
        <v>4.8142645188172673E-3</v>
      </c>
      <c r="G31" s="1">
        <v>5.9999999999999995E-8</v>
      </c>
      <c r="H31" s="1">
        <v>1</v>
      </c>
      <c r="I31" s="1">
        <v>6.9999999999999999E-4</v>
      </c>
      <c r="K31" s="4">
        <f t="shared" si="14"/>
        <v>126.40851843983751</v>
      </c>
      <c r="L31" s="2">
        <f t="shared" si="8"/>
        <v>127.28933227713462</v>
      </c>
      <c r="M31" s="2">
        <f t="shared" si="9"/>
        <v>0.90356480891263435</v>
      </c>
      <c r="N31" s="1">
        <v>5.0000000000000001E-4</v>
      </c>
      <c r="O31" s="2">
        <f t="shared" si="10"/>
        <v>4.8142645188172673E-3</v>
      </c>
      <c r="P31" s="1">
        <v>5.9999999999999995E-8</v>
      </c>
      <c r="Q31" s="1">
        <v>1</v>
      </c>
      <c r="R31" s="1">
        <v>6.9999999999999999E-4</v>
      </c>
      <c r="T31" s="4">
        <f t="shared" si="15"/>
        <v>132.42911835311713</v>
      </c>
      <c r="U31" s="2">
        <f t="shared" si="11"/>
        <v>127.28933227713462</v>
      </c>
      <c r="V31" s="2">
        <f t="shared" si="12"/>
        <v>1.8071296178252687</v>
      </c>
      <c r="W31" s="1">
        <v>1E-3</v>
      </c>
      <c r="X31" s="2">
        <f t="shared" si="13"/>
        <v>4.8142645188172673E-3</v>
      </c>
      <c r="Y31" s="1">
        <v>5.9999999999999995E-8</v>
      </c>
      <c r="Z31" s="1">
        <v>1</v>
      </c>
      <c r="AA31" s="1">
        <v>6.9999999999999999E-4</v>
      </c>
    </row>
    <row r="32" spans="1:27" ht="15.75" customHeight="1" x14ac:dyDescent="0.25">
      <c r="B32" s="4">
        <f>C32+20*LOG10(D32)</f>
        <v>112.42911835311713</v>
      </c>
      <c r="C32" s="2">
        <f>20*LOG10(15*SQRT(1/(G32*I32*H32)))</f>
        <v>126.70941280735775</v>
      </c>
      <c r="D32" s="2">
        <f>8.7*E32/F32</f>
        <v>0.19319028238268246</v>
      </c>
      <c r="E32" s="1">
        <v>1E-4</v>
      </c>
      <c r="F32" s="2">
        <f>0.52*SQRT(G32/(H32*I32))</f>
        <v>4.5033320996790815E-3</v>
      </c>
      <c r="G32" s="1">
        <v>5.9999999999999995E-8</v>
      </c>
      <c r="H32" s="1">
        <v>1</v>
      </c>
      <c r="I32" s="1">
        <v>8.0000000000000004E-4</v>
      </c>
      <c r="K32" s="4">
        <f t="shared" si="14"/>
        <v>126.40851843983751</v>
      </c>
      <c r="L32" s="2">
        <f t="shared" si="8"/>
        <v>126.70941280735775</v>
      </c>
      <c r="M32" s="2">
        <f t="shared" si="9"/>
        <v>0.96595141191341216</v>
      </c>
      <c r="N32" s="1">
        <v>5.0000000000000001E-4</v>
      </c>
      <c r="O32" s="2">
        <f t="shared" si="10"/>
        <v>4.5033320996790815E-3</v>
      </c>
      <c r="P32" s="1">
        <v>5.9999999999999995E-8</v>
      </c>
      <c r="Q32" s="1">
        <v>1</v>
      </c>
      <c r="R32" s="1">
        <v>8.0000000000000004E-4</v>
      </c>
      <c r="T32" s="4">
        <f t="shared" si="15"/>
        <v>132.42911835311713</v>
      </c>
      <c r="U32" s="2">
        <f t="shared" si="11"/>
        <v>126.70941280735775</v>
      </c>
      <c r="V32" s="2">
        <f t="shared" si="12"/>
        <v>1.9319028238268243</v>
      </c>
      <c r="W32" s="1">
        <v>1E-3</v>
      </c>
      <c r="X32" s="2">
        <f t="shared" si="13"/>
        <v>4.5033320996790815E-3</v>
      </c>
      <c r="Y32" s="1">
        <v>5.9999999999999995E-8</v>
      </c>
      <c r="Z32" s="1">
        <v>1</v>
      </c>
      <c r="AA32" s="1">
        <v>8.0000000000000004E-4</v>
      </c>
    </row>
    <row r="33" spans="1:27" ht="15.75" customHeight="1" x14ac:dyDescent="0.25">
      <c r="B33" s="4">
        <f>C33+20*LOG10(D33)</f>
        <v>112.42911835311713</v>
      </c>
      <c r="C33" s="2">
        <f>20*LOG10(15*SQRT(1/(G33*I33*H33)))</f>
        <v>126.19788758288394</v>
      </c>
      <c r="D33" s="2">
        <f>8.7*E33/F33</f>
        <v>0.20490923809820819</v>
      </c>
      <c r="E33" s="1">
        <v>1E-4</v>
      </c>
      <c r="F33" s="2">
        <f>0.52*SQRT(G33/(H33*I33))</f>
        <v>4.2457822208241749E-3</v>
      </c>
      <c r="G33" s="1">
        <v>5.9999999999999995E-8</v>
      </c>
      <c r="H33" s="1">
        <v>1</v>
      </c>
      <c r="I33" s="1">
        <v>8.9999999999999998E-4</v>
      </c>
      <c r="K33" s="4">
        <f t="shared" si="14"/>
        <v>126.40851843983751</v>
      </c>
      <c r="L33" s="2">
        <f t="shared" si="8"/>
        <v>126.19788758288394</v>
      </c>
      <c r="M33" s="2">
        <f t="shared" si="9"/>
        <v>1.0245461904910409</v>
      </c>
      <c r="N33" s="1">
        <v>5.0000000000000001E-4</v>
      </c>
      <c r="O33" s="2">
        <f t="shared" si="10"/>
        <v>4.2457822208241749E-3</v>
      </c>
      <c r="P33" s="1">
        <v>5.9999999999999995E-8</v>
      </c>
      <c r="Q33" s="1">
        <v>1</v>
      </c>
      <c r="R33" s="1">
        <v>8.9999999999999998E-4</v>
      </c>
      <c r="T33" s="4">
        <f t="shared" si="15"/>
        <v>132.42911835311713</v>
      </c>
      <c r="U33" s="2">
        <f t="shared" si="11"/>
        <v>126.19788758288394</v>
      </c>
      <c r="V33" s="2">
        <f t="shared" si="12"/>
        <v>2.0490923809820818</v>
      </c>
      <c r="W33" s="1">
        <v>1E-3</v>
      </c>
      <c r="X33" s="2">
        <f t="shared" si="13"/>
        <v>4.2457822208241749E-3</v>
      </c>
      <c r="Y33" s="1">
        <v>5.9999999999999995E-8</v>
      </c>
      <c r="Z33" s="1">
        <v>1</v>
      </c>
      <c r="AA33" s="1">
        <v>8.9999999999999998E-4</v>
      </c>
    </row>
    <row r="34" spans="1:27" ht="15.75" customHeight="1" x14ac:dyDescent="0.25">
      <c r="B34" s="4">
        <f>C34+20*LOG10(D34)</f>
        <v>112.42911835311713</v>
      </c>
      <c r="C34" s="2">
        <f>20*LOG10(15*SQRT(1/(G34*I34*H34)))</f>
        <v>125.74031267727719</v>
      </c>
      <c r="D34" s="2">
        <f>8.7*E34/F34</f>
        <v>0.215993302000029</v>
      </c>
      <c r="E34" s="1">
        <v>1E-4</v>
      </c>
      <c r="F34" s="2">
        <f>0.52*SQRT(G34/(H34*I34))</f>
        <v>4.0279026800557139E-3</v>
      </c>
      <c r="G34" s="1">
        <v>5.9999999999999995E-8</v>
      </c>
      <c r="H34" s="1">
        <v>1</v>
      </c>
      <c r="I34" s="1">
        <v>1E-3</v>
      </c>
      <c r="K34" s="4">
        <f t="shared" si="14"/>
        <v>126.40851843983751</v>
      </c>
      <c r="L34" s="2">
        <f t="shared" si="8"/>
        <v>125.74031267727719</v>
      </c>
      <c r="M34" s="2">
        <f t="shared" si="9"/>
        <v>1.079966510000145</v>
      </c>
      <c r="N34" s="1">
        <v>5.0000000000000001E-4</v>
      </c>
      <c r="O34" s="2">
        <f t="shared" si="10"/>
        <v>4.0279026800557139E-3</v>
      </c>
      <c r="P34" s="1">
        <v>5.9999999999999995E-8</v>
      </c>
      <c r="Q34" s="1">
        <v>1</v>
      </c>
      <c r="R34" s="1">
        <v>1E-3</v>
      </c>
      <c r="T34" s="4">
        <f t="shared" si="15"/>
        <v>132.42911835311713</v>
      </c>
      <c r="U34" s="2">
        <f t="shared" si="11"/>
        <v>125.74031267727719</v>
      </c>
      <c r="V34" s="2">
        <f t="shared" si="12"/>
        <v>2.15993302000029</v>
      </c>
      <c r="W34" s="1">
        <v>1E-3</v>
      </c>
      <c r="X34" s="2">
        <f t="shared" si="13"/>
        <v>4.0279026800557139E-3</v>
      </c>
      <c r="Y34" s="1">
        <v>5.9999999999999995E-8</v>
      </c>
      <c r="Z34" s="1">
        <v>1</v>
      </c>
      <c r="AA34" s="1">
        <v>1E-3</v>
      </c>
    </row>
    <row r="35" spans="1:27" ht="15.75" customHeight="1" x14ac:dyDescent="0.25">
      <c r="B35" s="4">
        <f>C35+20*LOG10(D35)</f>
        <v>112.42911835311713</v>
      </c>
      <c r="C35" s="2">
        <f>20*LOG10(15*SQRT(1/(G35*I35*H35)))</f>
        <v>115.74031267727719</v>
      </c>
      <c r="D35" s="2">
        <f>8.7*E35/F35</f>
        <v>0.68303079366069397</v>
      </c>
      <c r="E35" s="1">
        <v>1E-4</v>
      </c>
      <c r="F35" s="2">
        <f>0.52*SQRT(G35/(H35*I35))</f>
        <v>1.2737346662472526E-3</v>
      </c>
      <c r="G35" s="1">
        <v>5.9999999999999995E-8</v>
      </c>
      <c r="H35" s="1">
        <v>1</v>
      </c>
      <c r="I35" s="1">
        <v>0.01</v>
      </c>
      <c r="K35" s="4">
        <f t="shared" si="14"/>
        <v>126.40851843983752</v>
      </c>
      <c r="L35" s="2">
        <f t="shared" si="8"/>
        <v>115.74031267727719</v>
      </c>
      <c r="M35" s="2">
        <f t="shared" si="9"/>
        <v>3.4151539683034695</v>
      </c>
      <c r="N35" s="1">
        <v>5.0000000000000001E-4</v>
      </c>
      <c r="O35" s="2">
        <f t="shared" si="10"/>
        <v>1.2737346662472526E-3</v>
      </c>
      <c r="P35" s="1">
        <v>5.9999999999999995E-8</v>
      </c>
      <c r="Q35" s="1">
        <v>1</v>
      </c>
      <c r="R35" s="1">
        <v>0.01</v>
      </c>
      <c r="T35" s="4">
        <f t="shared" si="15"/>
        <v>132.42911835311713</v>
      </c>
      <c r="U35" s="2">
        <f t="shared" si="11"/>
        <v>115.74031267727719</v>
      </c>
      <c r="V35" s="2">
        <f t="shared" si="12"/>
        <v>6.830307936606939</v>
      </c>
      <c r="W35" s="1">
        <v>1E-3</v>
      </c>
      <c r="X35" s="2">
        <f t="shared" si="13"/>
        <v>1.2737346662472526E-3</v>
      </c>
      <c r="Y35" s="1">
        <v>5.9999999999999995E-8</v>
      </c>
      <c r="Z35" s="1">
        <v>1</v>
      </c>
      <c r="AA35" s="1">
        <v>0.01</v>
      </c>
    </row>
    <row r="36" spans="1:27" ht="15.75" customHeight="1" x14ac:dyDescent="0.25">
      <c r="B36" s="4">
        <f>C36+20*LOG10(D36)</f>
        <v>112.42911835311713</v>
      </c>
      <c r="C36" s="2">
        <f>20*LOG10(15*SQRT(1/(G36*I36*H36)))</f>
        <v>112.73001272063738</v>
      </c>
      <c r="D36" s="2">
        <f>8.7*E36/F36</f>
        <v>0.96595141191341227</v>
      </c>
      <c r="E36" s="1">
        <v>1E-4</v>
      </c>
      <c r="F36" s="2">
        <f>0.52*SQRT(G36/(H36*I36))</f>
        <v>9.0066641993581621E-4</v>
      </c>
      <c r="G36" s="1">
        <v>5.9999999999999995E-8</v>
      </c>
      <c r="H36" s="1">
        <v>1</v>
      </c>
      <c r="I36" s="1">
        <v>0.02</v>
      </c>
      <c r="K36" s="4">
        <f t="shared" si="14"/>
        <v>126.40851843983751</v>
      </c>
      <c r="L36" s="2">
        <f t="shared" si="8"/>
        <v>112.73001272063738</v>
      </c>
      <c r="M36" s="2">
        <f t="shared" si="9"/>
        <v>4.8297570595670614</v>
      </c>
      <c r="N36" s="1">
        <v>5.0000000000000001E-4</v>
      </c>
      <c r="O36" s="2">
        <f t="shared" si="10"/>
        <v>9.0066641993581621E-4</v>
      </c>
      <c r="P36" s="1">
        <v>5.9999999999999995E-8</v>
      </c>
      <c r="Q36" s="1">
        <v>1</v>
      </c>
      <c r="R36" s="1">
        <v>0.02</v>
      </c>
      <c r="T36" s="4">
        <f t="shared" si="15"/>
        <v>132.42911835311713</v>
      </c>
      <c r="U36" s="2">
        <f t="shared" si="11"/>
        <v>112.73001272063738</v>
      </c>
      <c r="V36" s="2">
        <f t="shared" si="12"/>
        <v>9.6595141191341227</v>
      </c>
      <c r="W36" s="1">
        <v>1E-3</v>
      </c>
      <c r="X36" s="2">
        <f t="shared" si="13"/>
        <v>9.0066641993581621E-4</v>
      </c>
      <c r="Y36" s="1">
        <v>5.9999999999999995E-8</v>
      </c>
      <c r="Z36" s="1">
        <v>1</v>
      </c>
      <c r="AA36" s="1">
        <v>0.02</v>
      </c>
    </row>
    <row r="37" spans="1:27" ht="15.75" customHeight="1" x14ac:dyDescent="0.25">
      <c r="B37" s="4">
        <f>C37+20*LOG10(D37)</f>
        <v>112.42911835311713</v>
      </c>
      <c r="C37" s="2">
        <f>20*LOG10(15*SQRT(1/(G37*I37*H37)))</f>
        <v>110.96910013008056</v>
      </c>
      <c r="D37" s="2">
        <f>8.7*E37/F37</f>
        <v>1.183044037754416</v>
      </c>
      <c r="E37" s="1">
        <v>1E-4</v>
      </c>
      <c r="F37" s="2">
        <f>0.52*SQRT(G37/(H37*I37))</f>
        <v>7.3539105243400945E-4</v>
      </c>
      <c r="G37" s="1">
        <v>5.9999999999999995E-8</v>
      </c>
      <c r="H37" s="1">
        <v>1</v>
      </c>
      <c r="I37" s="1">
        <v>0.03</v>
      </c>
      <c r="K37" s="4">
        <f t="shared" si="14"/>
        <v>126.40851843983751</v>
      </c>
      <c r="L37" s="2">
        <f t="shared" si="8"/>
        <v>110.96910013008056</v>
      </c>
      <c r="M37" s="2">
        <f t="shared" si="9"/>
        <v>5.9152201887720794</v>
      </c>
      <c r="N37" s="1">
        <v>5.0000000000000001E-4</v>
      </c>
      <c r="O37" s="2">
        <f t="shared" si="10"/>
        <v>7.3539105243400945E-4</v>
      </c>
      <c r="P37" s="1">
        <v>5.9999999999999995E-8</v>
      </c>
      <c r="Q37" s="1">
        <v>1</v>
      </c>
      <c r="R37" s="1">
        <v>0.03</v>
      </c>
      <c r="T37" s="4">
        <f t="shared" si="15"/>
        <v>132.42911835311713</v>
      </c>
      <c r="U37" s="2">
        <f t="shared" si="11"/>
        <v>110.96910013008056</v>
      </c>
      <c r="V37" s="2">
        <f t="shared" si="12"/>
        <v>11.830440377544159</v>
      </c>
      <c r="W37" s="1">
        <v>1E-3</v>
      </c>
      <c r="X37" s="2">
        <f t="shared" si="13"/>
        <v>7.3539105243400945E-4</v>
      </c>
      <c r="Y37" s="1">
        <v>5.9999999999999995E-8</v>
      </c>
      <c r="Z37" s="1">
        <v>1</v>
      </c>
      <c r="AA37" s="1">
        <v>0.03</v>
      </c>
    </row>
    <row r="38" spans="1:27" ht="15.75" customHeight="1" x14ac:dyDescent="0.25">
      <c r="B38" s="4">
        <f>C38+20*LOG10(D38)</f>
        <v>112.42911835311713</v>
      </c>
      <c r="C38" s="2">
        <f>20*LOG10(15*SQRT(1/(G38*I38*H38)))</f>
        <v>109.71971276399756</v>
      </c>
      <c r="D38" s="2">
        <f>8.7*E38/F38</f>
        <v>1.3660615873213879</v>
      </c>
      <c r="E38" s="1">
        <v>1E-4</v>
      </c>
      <c r="F38" s="2">
        <f>0.52*SQRT(G38/(H38*I38))</f>
        <v>6.3686733312362629E-4</v>
      </c>
      <c r="G38" s="1">
        <v>5.9999999999999995E-8</v>
      </c>
      <c r="H38" s="1">
        <v>1</v>
      </c>
      <c r="I38" s="1">
        <v>0.04</v>
      </c>
      <c r="K38" s="4">
        <f t="shared" si="14"/>
        <v>126.40851843983751</v>
      </c>
      <c r="L38" s="2">
        <f t="shared" si="8"/>
        <v>109.71971276399756</v>
      </c>
      <c r="M38" s="2">
        <f t="shared" si="9"/>
        <v>6.830307936606939</v>
      </c>
      <c r="N38" s="1">
        <v>5.0000000000000001E-4</v>
      </c>
      <c r="O38" s="2">
        <f t="shared" si="10"/>
        <v>6.3686733312362629E-4</v>
      </c>
      <c r="P38" s="1">
        <v>5.9999999999999995E-8</v>
      </c>
      <c r="Q38" s="1">
        <v>1</v>
      </c>
      <c r="R38" s="1">
        <v>0.04</v>
      </c>
      <c r="T38" s="4">
        <f t="shared" si="15"/>
        <v>132.42911835311713</v>
      </c>
      <c r="U38" s="2">
        <f t="shared" si="11"/>
        <v>109.71971276399756</v>
      </c>
      <c r="V38" s="2">
        <f t="shared" si="12"/>
        <v>13.660615873213878</v>
      </c>
      <c r="W38" s="1">
        <v>1E-3</v>
      </c>
      <c r="X38" s="2">
        <f t="shared" si="13"/>
        <v>6.3686733312362629E-4</v>
      </c>
      <c r="Y38" s="1">
        <v>5.9999999999999995E-8</v>
      </c>
      <c r="Z38" s="1">
        <v>1</v>
      </c>
      <c r="AA38" s="1">
        <v>0.04</v>
      </c>
    </row>
    <row r="39" spans="1:27" ht="15.75" customHeight="1" x14ac:dyDescent="0.25">
      <c r="B39" s="4">
        <f>C39+20*LOG10(D39)</f>
        <v>112.42911835311715</v>
      </c>
      <c r="C39" s="2">
        <f>20*LOG10(15*SQRT(1/(G39*I39*H39)))</f>
        <v>108.750612633917</v>
      </c>
      <c r="D39" s="2">
        <f>8.7*E39/F39</f>
        <v>1.5273032853509443</v>
      </c>
      <c r="E39" s="1">
        <v>1E-4</v>
      </c>
      <c r="F39" s="2">
        <f>0.52*SQRT(G39/(H39*I39))</f>
        <v>5.6963145980537262E-4</v>
      </c>
      <c r="G39" s="1">
        <v>5.9999999999999995E-8</v>
      </c>
      <c r="H39" s="1">
        <v>1</v>
      </c>
      <c r="I39" s="1">
        <v>0.05</v>
      </c>
      <c r="K39" s="4">
        <f t="shared" si="14"/>
        <v>126.40851843983752</v>
      </c>
      <c r="L39" s="2">
        <f t="shared" si="8"/>
        <v>108.750612633917</v>
      </c>
      <c r="M39" s="2">
        <f t="shared" si="9"/>
        <v>7.6365164267547216</v>
      </c>
      <c r="N39" s="1">
        <v>5.0000000000000001E-4</v>
      </c>
      <c r="O39" s="2">
        <f t="shared" si="10"/>
        <v>5.6963145980537262E-4</v>
      </c>
      <c r="P39" s="1">
        <v>5.9999999999999995E-8</v>
      </c>
      <c r="Q39" s="1">
        <v>1</v>
      </c>
      <c r="R39" s="1">
        <v>0.05</v>
      </c>
      <c r="T39" s="4">
        <f t="shared" si="15"/>
        <v>132.42911835311713</v>
      </c>
      <c r="U39" s="2">
        <f t="shared" si="11"/>
        <v>108.750612633917</v>
      </c>
      <c r="V39" s="2">
        <f t="shared" si="12"/>
        <v>15.273032853509443</v>
      </c>
      <c r="W39" s="1">
        <v>1E-3</v>
      </c>
      <c r="X39" s="2">
        <f t="shared" si="13"/>
        <v>5.6963145980537262E-4</v>
      </c>
      <c r="Y39" s="1">
        <v>5.9999999999999995E-8</v>
      </c>
      <c r="Z39" s="1">
        <v>1</v>
      </c>
      <c r="AA39" s="1">
        <v>0.05</v>
      </c>
    </row>
    <row r="40" spans="1:27" ht="15.75" customHeight="1" x14ac:dyDescent="0.25">
      <c r="B40" s="4">
        <f>C40+20*LOG10(D40)</f>
        <v>112.42911835311713</v>
      </c>
      <c r="C40" s="2">
        <f>20*LOG10(15*SQRT(1/(G40*I40*H40)))</f>
        <v>107.95880017344075</v>
      </c>
      <c r="D40" s="2">
        <f>8.7*E40/F40</f>
        <v>1.6730769230769229</v>
      </c>
      <c r="E40" s="1">
        <v>1E-4</v>
      </c>
      <c r="F40" s="2">
        <f>0.52*SQRT(G40/(H40*I40))</f>
        <v>5.2000000000000006E-4</v>
      </c>
      <c r="G40" s="1">
        <v>5.9999999999999995E-8</v>
      </c>
      <c r="H40" s="1">
        <v>1</v>
      </c>
      <c r="I40" s="1">
        <v>0.06</v>
      </c>
      <c r="K40" s="4">
        <f t="shared" si="14"/>
        <v>126.40851843983751</v>
      </c>
      <c r="L40" s="2">
        <f t="shared" si="8"/>
        <v>107.95880017344075</v>
      </c>
      <c r="M40" s="2">
        <f t="shared" si="9"/>
        <v>8.3653846153846132</v>
      </c>
      <c r="N40" s="1">
        <v>5.0000000000000001E-4</v>
      </c>
      <c r="O40" s="2">
        <f t="shared" si="10"/>
        <v>5.2000000000000006E-4</v>
      </c>
      <c r="P40" s="1">
        <v>5.9999999999999995E-8</v>
      </c>
      <c r="Q40" s="1">
        <v>1</v>
      </c>
      <c r="R40" s="1">
        <v>0.06</v>
      </c>
      <c r="T40" s="4">
        <f t="shared" si="15"/>
        <v>132.42911835311713</v>
      </c>
      <c r="U40" s="2">
        <f t="shared" si="11"/>
        <v>107.95880017344075</v>
      </c>
      <c r="V40" s="2">
        <f t="shared" si="12"/>
        <v>16.730769230769226</v>
      </c>
      <c r="W40" s="1">
        <v>1E-3</v>
      </c>
      <c r="X40" s="2">
        <f t="shared" si="13"/>
        <v>5.2000000000000006E-4</v>
      </c>
      <c r="Y40" s="1">
        <v>5.9999999999999995E-8</v>
      </c>
      <c r="Z40" s="1">
        <v>1</v>
      </c>
      <c r="AA40" s="1">
        <v>0.06</v>
      </c>
    </row>
    <row r="41" spans="1:27" ht="15.75" customHeight="1" x14ac:dyDescent="0.25">
      <c r="B41" s="4">
        <f>C41+20*LOG10(D41)</f>
        <v>112.42911835311713</v>
      </c>
      <c r="C41" s="2">
        <f>20*LOG10(15*SQRT(1/(G41*I41*H41)))</f>
        <v>107.28933227713462</v>
      </c>
      <c r="D41" s="2">
        <f>8.7*E41/F41</f>
        <v>1.8071296178252689</v>
      </c>
      <c r="E41" s="1">
        <v>1E-4</v>
      </c>
      <c r="F41" s="2">
        <f>0.52*SQRT(G41/(H41*I41))</f>
        <v>4.8142645188172672E-4</v>
      </c>
      <c r="G41" s="1">
        <v>5.9999999999999995E-8</v>
      </c>
      <c r="H41" s="1">
        <v>1</v>
      </c>
      <c r="I41" s="1">
        <v>7.0000000000000007E-2</v>
      </c>
      <c r="K41" s="4">
        <f t="shared" si="14"/>
        <v>126.40851843983751</v>
      </c>
      <c r="L41" s="2">
        <f t="shared" si="8"/>
        <v>107.28933227713462</v>
      </c>
      <c r="M41" s="2">
        <f t="shared" si="9"/>
        <v>9.0356480891263438</v>
      </c>
      <c r="N41" s="1">
        <v>5.0000000000000001E-4</v>
      </c>
      <c r="O41" s="2">
        <f t="shared" si="10"/>
        <v>4.8142645188172672E-4</v>
      </c>
      <c r="P41" s="1">
        <v>5.9999999999999995E-8</v>
      </c>
      <c r="Q41" s="1">
        <v>1</v>
      </c>
      <c r="R41" s="1">
        <v>7.0000000000000007E-2</v>
      </c>
      <c r="T41" s="4">
        <f t="shared" si="15"/>
        <v>132.42911835311713</v>
      </c>
      <c r="U41" s="2">
        <f t="shared" si="11"/>
        <v>107.28933227713462</v>
      </c>
      <c r="V41" s="2">
        <f t="shared" si="12"/>
        <v>18.071296178252688</v>
      </c>
      <c r="W41" s="1">
        <v>1E-3</v>
      </c>
      <c r="X41" s="2">
        <f t="shared" si="13"/>
        <v>4.8142645188172672E-4</v>
      </c>
      <c r="Y41" s="1">
        <v>5.9999999999999995E-8</v>
      </c>
      <c r="Z41" s="1">
        <v>1</v>
      </c>
      <c r="AA41" s="1">
        <v>7.0000000000000007E-2</v>
      </c>
    </row>
    <row r="42" spans="1:27" ht="15.75" customHeight="1" x14ac:dyDescent="0.25">
      <c r="B42" s="4">
        <f>C42+20*LOG10(D42)</f>
        <v>112.42911835311713</v>
      </c>
      <c r="C42" s="2">
        <f>20*LOG10(15*SQRT(1/(G42*I42*H42)))</f>
        <v>106.70941280735775</v>
      </c>
      <c r="D42" s="2">
        <f>8.7*E42/F42</f>
        <v>1.9319028238268245</v>
      </c>
      <c r="E42" s="1">
        <v>1E-4</v>
      </c>
      <c r="F42" s="2">
        <f>0.52*SQRT(G42/(H42*I42))</f>
        <v>4.503332099679081E-4</v>
      </c>
      <c r="G42" s="1">
        <v>5.9999999999999995E-8</v>
      </c>
      <c r="H42" s="1">
        <v>1</v>
      </c>
      <c r="I42" s="1">
        <v>0.08</v>
      </c>
      <c r="K42" s="4">
        <f t="shared" si="14"/>
        <v>126.40851843983751</v>
      </c>
      <c r="L42" s="2">
        <f t="shared" si="8"/>
        <v>106.70941280735775</v>
      </c>
      <c r="M42" s="2">
        <f t="shared" si="9"/>
        <v>9.6595141191341227</v>
      </c>
      <c r="N42" s="1">
        <v>5.0000000000000001E-4</v>
      </c>
      <c r="O42" s="2">
        <f t="shared" si="10"/>
        <v>4.503332099679081E-4</v>
      </c>
      <c r="P42" s="1">
        <v>5.9999999999999995E-8</v>
      </c>
      <c r="Q42" s="1">
        <v>1</v>
      </c>
      <c r="R42" s="1">
        <v>0.08</v>
      </c>
      <c r="T42" s="4">
        <f t="shared" si="15"/>
        <v>132.42911835311713</v>
      </c>
      <c r="U42" s="2">
        <f t="shared" si="11"/>
        <v>106.70941280735775</v>
      </c>
      <c r="V42" s="2">
        <f t="shared" si="12"/>
        <v>19.319028238268245</v>
      </c>
      <c r="W42" s="1">
        <v>1E-3</v>
      </c>
      <c r="X42" s="2">
        <f t="shared" si="13"/>
        <v>4.503332099679081E-4</v>
      </c>
      <c r="Y42" s="1">
        <v>5.9999999999999995E-8</v>
      </c>
      <c r="Z42" s="1">
        <v>1</v>
      </c>
      <c r="AA42" s="1">
        <v>0.08</v>
      </c>
    </row>
    <row r="43" spans="1:27" ht="15.75" customHeight="1" x14ac:dyDescent="0.25">
      <c r="B43" s="4">
        <f>C43+20*LOG10(D43)</f>
        <v>112.42911835311713</v>
      </c>
      <c r="C43" s="2">
        <f>20*LOG10(15*SQRT(1/(G43*I43*H43)))</f>
        <v>106.19788758288394</v>
      </c>
      <c r="D43" s="2">
        <f>8.7*E43/F43</f>
        <v>2.0490923809820818</v>
      </c>
      <c r="E43" s="1">
        <v>1E-4</v>
      </c>
      <c r="F43" s="2">
        <f>0.52*SQRT(G43/(H43*I43))</f>
        <v>4.2457822208241751E-4</v>
      </c>
      <c r="G43" s="1">
        <v>5.9999999999999995E-8</v>
      </c>
      <c r="H43" s="1">
        <v>1</v>
      </c>
      <c r="I43" s="1">
        <v>0.09</v>
      </c>
      <c r="K43" s="4">
        <f t="shared" si="14"/>
        <v>126.40851843983751</v>
      </c>
      <c r="L43" s="2">
        <f t="shared" si="8"/>
        <v>106.19788758288394</v>
      </c>
      <c r="M43" s="2">
        <f t="shared" si="9"/>
        <v>10.245461904910409</v>
      </c>
      <c r="N43" s="1">
        <v>5.0000000000000001E-4</v>
      </c>
      <c r="O43" s="2">
        <f t="shared" si="10"/>
        <v>4.2457822208241751E-4</v>
      </c>
      <c r="P43" s="1">
        <v>5.9999999999999995E-8</v>
      </c>
      <c r="Q43" s="1">
        <v>1</v>
      </c>
      <c r="R43" s="1">
        <v>0.09</v>
      </c>
      <c r="T43" s="4">
        <f t="shared" si="15"/>
        <v>132.42911835311713</v>
      </c>
      <c r="U43" s="2">
        <f t="shared" si="11"/>
        <v>106.19788758288394</v>
      </c>
      <c r="V43" s="2">
        <f t="shared" si="12"/>
        <v>20.490923809820817</v>
      </c>
      <c r="W43" s="1">
        <v>1E-3</v>
      </c>
      <c r="X43" s="2">
        <f t="shared" si="13"/>
        <v>4.2457822208241751E-4</v>
      </c>
      <c r="Y43" s="1">
        <v>5.9999999999999995E-8</v>
      </c>
      <c r="Z43" s="1">
        <v>1</v>
      </c>
      <c r="AA43" s="1">
        <v>0.09</v>
      </c>
    </row>
    <row r="44" spans="1:27" ht="15.75" customHeight="1" x14ac:dyDescent="0.25">
      <c r="B44" s="4">
        <f>C44+20*LOG10(D44)</f>
        <v>112.42911835311713</v>
      </c>
      <c r="C44" s="2">
        <f>20*LOG10(15*SQRT(1/(G44*I44*H44)))</f>
        <v>105.74031267727719</v>
      </c>
      <c r="D44" s="2">
        <f>8.7*E44/F44</f>
        <v>2.1599330200002904</v>
      </c>
      <c r="E44" s="1">
        <v>1E-4</v>
      </c>
      <c r="F44" s="2">
        <f>0.52*SQRT(G44/(H44*I44))</f>
        <v>4.0279026800557133E-4</v>
      </c>
      <c r="G44" s="1">
        <v>5.9999999999999995E-8</v>
      </c>
      <c r="H44" s="1">
        <v>1</v>
      </c>
      <c r="I44" s="1">
        <v>0.1</v>
      </c>
      <c r="K44" s="4">
        <f t="shared" si="14"/>
        <v>126.40851843983751</v>
      </c>
      <c r="L44" s="2">
        <f t="shared" si="8"/>
        <v>105.74031267727719</v>
      </c>
      <c r="M44" s="2">
        <f t="shared" si="9"/>
        <v>10.799665100001452</v>
      </c>
      <c r="N44" s="1">
        <v>5.0000000000000001E-4</v>
      </c>
      <c r="O44" s="2">
        <f t="shared" si="10"/>
        <v>4.0279026800557133E-4</v>
      </c>
      <c r="P44" s="1">
        <v>5.9999999999999995E-8</v>
      </c>
      <c r="Q44" s="1">
        <v>1</v>
      </c>
      <c r="R44" s="1">
        <v>0.1</v>
      </c>
      <c r="T44" s="4">
        <f t="shared" si="15"/>
        <v>132.42911835311713</v>
      </c>
      <c r="U44" s="2">
        <f t="shared" si="11"/>
        <v>105.74031267727719</v>
      </c>
      <c r="V44" s="2">
        <f t="shared" si="12"/>
        <v>21.599330200002903</v>
      </c>
      <c r="W44" s="1">
        <v>1E-3</v>
      </c>
      <c r="X44" s="2">
        <f t="shared" si="13"/>
        <v>4.0279026800557133E-4</v>
      </c>
      <c r="Y44" s="1">
        <v>5.9999999999999995E-8</v>
      </c>
      <c r="Z44" s="1">
        <v>1</v>
      </c>
      <c r="AA44" s="1">
        <v>0.1</v>
      </c>
    </row>
    <row r="47" spans="1:27" ht="15.75" customHeight="1" x14ac:dyDescent="0.25">
      <c r="A47" s="5" t="s">
        <v>12</v>
      </c>
      <c r="B47" s="3" t="s">
        <v>0</v>
      </c>
      <c r="C47" s="1" t="s">
        <v>1</v>
      </c>
      <c r="D47" s="1" t="s">
        <v>2</v>
      </c>
      <c r="E47" s="1" t="s">
        <v>3</v>
      </c>
      <c r="F47" s="1" t="s">
        <v>4</v>
      </c>
      <c r="G47" s="1" t="s">
        <v>5</v>
      </c>
      <c r="H47" s="1" t="s">
        <v>6</v>
      </c>
      <c r="I47" s="1" t="s">
        <v>7</v>
      </c>
      <c r="K47" s="3" t="s">
        <v>0</v>
      </c>
      <c r="L47" s="1" t="s">
        <v>1</v>
      </c>
      <c r="M47" s="1" t="s">
        <v>2</v>
      </c>
      <c r="N47" s="1" t="s">
        <v>3</v>
      </c>
      <c r="O47" s="1" t="s">
        <v>4</v>
      </c>
      <c r="P47" s="1" t="s">
        <v>5</v>
      </c>
      <c r="Q47" s="1" t="s">
        <v>6</v>
      </c>
      <c r="R47" s="1" t="s">
        <v>7</v>
      </c>
      <c r="T47" s="3" t="s">
        <v>0</v>
      </c>
      <c r="U47" s="1" t="s">
        <v>1</v>
      </c>
      <c r="V47" s="1" t="s">
        <v>2</v>
      </c>
      <c r="W47" s="1" t="s">
        <v>3</v>
      </c>
      <c r="X47" s="1" t="s">
        <v>4</v>
      </c>
      <c r="Y47" s="1" t="s">
        <v>5</v>
      </c>
      <c r="Z47" s="1" t="s">
        <v>6</v>
      </c>
      <c r="AA47" s="1" t="s">
        <v>7</v>
      </c>
    </row>
    <row r="48" spans="1:27" ht="15.75" customHeight="1" x14ac:dyDescent="0.25">
      <c r="B48" s="4">
        <f>C48+20*LOG10(D48)</f>
        <v>118.44971826639676</v>
      </c>
      <c r="C48" s="2">
        <f t="shared" ref="C48:C67" si="16">20*LOG10(15*SQRT(1/(G48*I48*H48)))</f>
        <v>138.750612633917</v>
      </c>
      <c r="D48" s="2">
        <f t="shared" ref="D48:D67" si="17">8.7*E48/F48</f>
        <v>9.659514119134123E-2</v>
      </c>
      <c r="E48" s="1">
        <v>1E-4</v>
      </c>
      <c r="F48" s="2">
        <f t="shared" ref="F48:F67" si="18">0.52*SQRT(G48/(H48*I48))</f>
        <v>9.006664199358163E-3</v>
      </c>
      <c r="G48" s="1">
        <v>2.9999999999999997E-8</v>
      </c>
      <c r="H48" s="1">
        <v>1</v>
      </c>
      <c r="I48" s="1">
        <v>1E-4</v>
      </c>
      <c r="K48" s="4">
        <f>L48+20*LOG10(M48)</f>
        <v>132.42911835311713</v>
      </c>
      <c r="L48" s="2">
        <f>20*LOG10(15*SQRT(1/(P48*R48*Q48)))</f>
        <v>138.750612633917</v>
      </c>
      <c r="M48" s="2">
        <f>8.7*N48/O48</f>
        <v>0.48297570595670608</v>
      </c>
      <c r="N48" s="1">
        <v>5.0000000000000001E-4</v>
      </c>
      <c r="O48" s="2">
        <f>0.52*SQRT(P48/(Q48*R48))</f>
        <v>9.006664199358163E-3</v>
      </c>
      <c r="P48" s="1">
        <v>2.9999999999999997E-8</v>
      </c>
      <c r="Q48" s="1">
        <v>1</v>
      </c>
      <c r="R48" s="1">
        <v>1E-4</v>
      </c>
      <c r="T48" s="4">
        <f>U48+20*LOG10(V48)</f>
        <v>138.44971826639676</v>
      </c>
      <c r="U48" s="2">
        <f t="shared" ref="U48:U67" si="19">20*LOG10(15*SQRT(1/(Y48*AA48*Z48)))</f>
        <v>138.750612633917</v>
      </c>
      <c r="V48" s="2">
        <f t="shared" ref="V48:V67" si="20">8.7*W48/X48</f>
        <v>0.96595141191341216</v>
      </c>
      <c r="W48" s="1">
        <v>1E-3</v>
      </c>
      <c r="X48" s="2">
        <f t="shared" ref="X48:X67" si="21">0.52*SQRT(Y48/(Z48*AA48))</f>
        <v>9.006664199358163E-3</v>
      </c>
      <c r="Y48" s="1">
        <v>2.9999999999999997E-8</v>
      </c>
      <c r="Z48" s="1">
        <v>1</v>
      </c>
      <c r="AA48" s="1">
        <v>1E-4</v>
      </c>
    </row>
    <row r="49" spans="2:27" ht="15.75" customHeight="1" x14ac:dyDescent="0.25">
      <c r="B49" s="4">
        <f t="shared" ref="B49:B67" si="22">C49+20*LOG10(D49)</f>
        <v>118.44971826639676</v>
      </c>
      <c r="C49" s="2">
        <f t="shared" si="16"/>
        <v>135.74031267727719</v>
      </c>
      <c r="D49" s="2">
        <f t="shared" si="17"/>
        <v>0.1366061587321388</v>
      </c>
      <c r="E49" s="1">
        <v>1E-4</v>
      </c>
      <c r="F49" s="2">
        <f t="shared" si="18"/>
        <v>6.3686733312362624E-3</v>
      </c>
      <c r="G49" s="1">
        <v>2.9999999999999997E-8</v>
      </c>
      <c r="H49" s="1">
        <v>1</v>
      </c>
      <c r="I49" s="1">
        <v>2.0000000000000001E-4</v>
      </c>
      <c r="K49" s="4">
        <f>L49+20*LOG10(M49)</f>
        <v>132.42911835311713</v>
      </c>
      <c r="L49" s="2">
        <f>20*LOG10(15*SQRT(1/(P49*R49*Q49)))</f>
        <v>135.74031267727719</v>
      </c>
      <c r="M49" s="2">
        <f>8.7*N49/O49</f>
        <v>0.68303079366069397</v>
      </c>
      <c r="N49" s="1">
        <v>5.0000000000000001E-4</v>
      </c>
      <c r="O49" s="2">
        <f>0.52*SQRT(P49/(Q49*R49))</f>
        <v>6.3686733312362624E-3</v>
      </c>
      <c r="P49" s="1">
        <v>2.9999999999999997E-8</v>
      </c>
      <c r="Q49" s="1">
        <v>1</v>
      </c>
      <c r="R49" s="1">
        <v>2.0000000000000001E-4</v>
      </c>
      <c r="T49" s="4">
        <f t="shared" ref="T49:T67" si="23">U49+20*LOG10(V49)</f>
        <v>138.44971826639676</v>
      </c>
      <c r="U49" s="2">
        <f t="shared" si="19"/>
        <v>135.74031267727719</v>
      </c>
      <c r="V49" s="2">
        <f t="shared" si="20"/>
        <v>1.3660615873213879</v>
      </c>
      <c r="W49" s="1">
        <v>1E-3</v>
      </c>
      <c r="X49" s="2">
        <f t="shared" si="21"/>
        <v>6.3686733312362624E-3</v>
      </c>
      <c r="Y49" s="1">
        <v>2.9999999999999997E-8</v>
      </c>
      <c r="Z49" s="1">
        <v>1</v>
      </c>
      <c r="AA49" s="1">
        <v>2.0000000000000001E-4</v>
      </c>
    </row>
    <row r="50" spans="2:27" ht="15.75" customHeight="1" x14ac:dyDescent="0.25">
      <c r="B50" s="4">
        <f t="shared" si="22"/>
        <v>118.44971826639676</v>
      </c>
      <c r="C50" s="2">
        <f t="shared" si="16"/>
        <v>133.97940008672037</v>
      </c>
      <c r="D50" s="2">
        <f t="shared" si="17"/>
        <v>0.1673076923076923</v>
      </c>
      <c r="E50" s="1">
        <v>1E-4</v>
      </c>
      <c r="F50" s="2">
        <f t="shared" si="18"/>
        <v>5.2000000000000006E-3</v>
      </c>
      <c r="G50" s="1">
        <v>2.9999999999999997E-8</v>
      </c>
      <c r="H50" s="1">
        <v>1</v>
      </c>
      <c r="I50" s="1">
        <v>2.9999999999999997E-4</v>
      </c>
      <c r="K50" s="4">
        <f>L50+20*LOG10(M50)</f>
        <v>132.42911835311713</v>
      </c>
      <c r="L50" s="2">
        <f>20*LOG10(15*SQRT(1/(P50*R50*Q50)))</f>
        <v>133.97940008672037</v>
      </c>
      <c r="M50" s="2">
        <f>8.7*N50/O50</f>
        <v>0.83653846153846134</v>
      </c>
      <c r="N50" s="1">
        <v>5.0000000000000001E-4</v>
      </c>
      <c r="O50" s="2">
        <f>0.52*SQRT(P50/(Q50*R50))</f>
        <v>5.2000000000000006E-3</v>
      </c>
      <c r="P50" s="1">
        <v>2.9999999999999997E-8</v>
      </c>
      <c r="Q50" s="1">
        <v>1</v>
      </c>
      <c r="R50" s="1">
        <v>2.9999999999999997E-4</v>
      </c>
      <c r="T50" s="4">
        <f t="shared" si="23"/>
        <v>138.44971826639676</v>
      </c>
      <c r="U50" s="2">
        <f t="shared" si="19"/>
        <v>133.97940008672037</v>
      </c>
      <c r="V50" s="2">
        <f t="shared" si="20"/>
        <v>1.6730769230769227</v>
      </c>
      <c r="W50" s="1">
        <v>1E-3</v>
      </c>
      <c r="X50" s="2">
        <f t="shared" si="21"/>
        <v>5.2000000000000006E-3</v>
      </c>
      <c r="Y50" s="1">
        <v>2.9999999999999997E-8</v>
      </c>
      <c r="Z50" s="1">
        <v>1</v>
      </c>
      <c r="AA50" s="1">
        <v>2.9999999999999997E-4</v>
      </c>
    </row>
    <row r="51" spans="2:27" ht="15.75" customHeight="1" x14ac:dyDescent="0.25">
      <c r="B51" s="4">
        <f t="shared" si="22"/>
        <v>118.44971826639676</v>
      </c>
      <c r="C51" s="2">
        <f t="shared" si="16"/>
        <v>132.73001272063738</v>
      </c>
      <c r="D51" s="2">
        <f t="shared" si="17"/>
        <v>0.19319028238268246</v>
      </c>
      <c r="E51" s="1">
        <v>1E-4</v>
      </c>
      <c r="F51" s="2">
        <f t="shared" si="18"/>
        <v>4.5033320996790815E-3</v>
      </c>
      <c r="G51" s="1">
        <v>2.9999999999999997E-8</v>
      </c>
      <c r="H51" s="1">
        <v>1</v>
      </c>
      <c r="I51" s="1">
        <v>4.0000000000000002E-4</v>
      </c>
      <c r="K51" s="4">
        <f>L51+20*LOG10(M51)</f>
        <v>132.42911835311713</v>
      </c>
      <c r="L51" s="2">
        <f>20*LOG10(15*SQRT(1/(P51*R51*Q51)))</f>
        <v>132.73001272063738</v>
      </c>
      <c r="M51" s="2">
        <f>8.7*N51/O51</f>
        <v>0.96595141191341216</v>
      </c>
      <c r="N51" s="1">
        <v>5.0000000000000001E-4</v>
      </c>
      <c r="O51" s="2">
        <f>0.52*SQRT(P51/(Q51*R51))</f>
        <v>4.5033320996790815E-3</v>
      </c>
      <c r="P51" s="1">
        <v>2.9999999999999997E-8</v>
      </c>
      <c r="Q51" s="1">
        <v>1</v>
      </c>
      <c r="R51" s="1">
        <v>4.0000000000000002E-4</v>
      </c>
      <c r="T51" s="4">
        <f t="shared" si="23"/>
        <v>138.44971826639676</v>
      </c>
      <c r="U51" s="2">
        <f t="shared" si="19"/>
        <v>132.73001272063738</v>
      </c>
      <c r="V51" s="2">
        <f t="shared" si="20"/>
        <v>1.9319028238268243</v>
      </c>
      <c r="W51" s="1">
        <v>1E-3</v>
      </c>
      <c r="X51" s="2">
        <f t="shared" si="21"/>
        <v>4.5033320996790815E-3</v>
      </c>
      <c r="Y51" s="1">
        <v>2.9999999999999997E-8</v>
      </c>
      <c r="Z51" s="1">
        <v>1</v>
      </c>
      <c r="AA51" s="1">
        <v>4.0000000000000002E-4</v>
      </c>
    </row>
    <row r="52" spans="2:27" ht="15.75" customHeight="1" x14ac:dyDescent="0.25">
      <c r="B52" s="4">
        <f t="shared" si="22"/>
        <v>118.44971826639676</v>
      </c>
      <c r="C52" s="2">
        <f t="shared" si="16"/>
        <v>131.76091259055681</v>
      </c>
      <c r="D52" s="2">
        <f t="shared" si="17"/>
        <v>0.215993302000029</v>
      </c>
      <c r="E52" s="1">
        <v>1E-4</v>
      </c>
      <c r="F52" s="2">
        <f t="shared" si="18"/>
        <v>4.0279026800557139E-3</v>
      </c>
      <c r="G52" s="1">
        <v>2.9999999999999997E-8</v>
      </c>
      <c r="H52" s="1">
        <v>1</v>
      </c>
      <c r="I52" s="1">
        <v>5.0000000000000001E-4</v>
      </c>
      <c r="K52" s="4">
        <f>L52+20*LOG10(M52)</f>
        <v>132.42911835311713</v>
      </c>
      <c r="L52" s="2">
        <f>20*LOG10(15*SQRT(1/(P52*R52*Q52)))</f>
        <v>131.76091259055681</v>
      </c>
      <c r="M52" s="2">
        <f>8.7*N52/O52</f>
        <v>1.079966510000145</v>
      </c>
      <c r="N52" s="1">
        <v>5.0000000000000001E-4</v>
      </c>
      <c r="O52" s="2">
        <f>0.52*SQRT(P52/(Q52*R52))</f>
        <v>4.0279026800557139E-3</v>
      </c>
      <c r="P52" s="1">
        <v>2.9999999999999997E-8</v>
      </c>
      <c r="Q52" s="1">
        <v>1</v>
      </c>
      <c r="R52" s="1">
        <v>5.0000000000000001E-4</v>
      </c>
      <c r="T52" s="4">
        <f t="shared" si="23"/>
        <v>138.44971826639676</v>
      </c>
      <c r="U52" s="2">
        <f t="shared" si="19"/>
        <v>131.76091259055681</v>
      </c>
      <c r="V52" s="2">
        <f t="shared" si="20"/>
        <v>2.15993302000029</v>
      </c>
      <c r="W52" s="1">
        <v>1E-3</v>
      </c>
      <c r="X52" s="2">
        <f t="shared" si="21"/>
        <v>4.0279026800557139E-3</v>
      </c>
      <c r="Y52" s="1">
        <v>2.9999999999999997E-8</v>
      </c>
      <c r="Z52" s="1">
        <v>1</v>
      </c>
      <c r="AA52" s="1">
        <v>5.0000000000000001E-4</v>
      </c>
    </row>
    <row r="53" spans="2:27" ht="15.75" customHeight="1" x14ac:dyDescent="0.25">
      <c r="B53" s="4">
        <f t="shared" si="22"/>
        <v>118.44971826639676</v>
      </c>
      <c r="C53" s="2">
        <f t="shared" si="16"/>
        <v>130.96910013008056</v>
      </c>
      <c r="D53" s="2">
        <f t="shared" si="17"/>
        <v>0.2366088075508832</v>
      </c>
      <c r="E53" s="1">
        <v>1E-4</v>
      </c>
      <c r="F53" s="2">
        <f t="shared" si="18"/>
        <v>3.6769552621700474E-3</v>
      </c>
      <c r="G53" s="1">
        <v>2.9999999999999997E-8</v>
      </c>
      <c r="H53" s="1">
        <v>1</v>
      </c>
      <c r="I53" s="1">
        <v>5.9999999999999995E-4</v>
      </c>
      <c r="K53" s="4">
        <f>L53+20*LOG10(M53)</f>
        <v>132.42911835311713</v>
      </c>
      <c r="L53" s="2">
        <f>20*LOG10(15*SQRT(1/(P53*R53*Q53)))</f>
        <v>130.96910013008056</v>
      </c>
      <c r="M53" s="2">
        <f>8.7*N53/O53</f>
        <v>1.1830440377544158</v>
      </c>
      <c r="N53" s="1">
        <v>5.0000000000000001E-4</v>
      </c>
      <c r="O53" s="2">
        <f>0.52*SQRT(P53/(Q53*R53))</f>
        <v>3.6769552621700474E-3</v>
      </c>
      <c r="P53" s="1">
        <v>2.9999999999999997E-8</v>
      </c>
      <c r="Q53" s="1">
        <v>1</v>
      </c>
      <c r="R53" s="1">
        <v>5.9999999999999995E-4</v>
      </c>
      <c r="T53" s="4">
        <f t="shared" si="23"/>
        <v>138.44971826639676</v>
      </c>
      <c r="U53" s="2">
        <f t="shared" si="19"/>
        <v>130.96910013008056</v>
      </c>
      <c r="V53" s="2">
        <f t="shared" si="20"/>
        <v>2.3660880755088316</v>
      </c>
      <c r="W53" s="1">
        <v>1E-3</v>
      </c>
      <c r="X53" s="2">
        <f t="shared" si="21"/>
        <v>3.6769552621700474E-3</v>
      </c>
      <c r="Y53" s="1">
        <v>2.9999999999999997E-8</v>
      </c>
      <c r="Z53" s="1">
        <v>1</v>
      </c>
      <c r="AA53" s="1">
        <v>5.9999999999999995E-4</v>
      </c>
    </row>
    <row r="54" spans="2:27" ht="15.75" customHeight="1" x14ac:dyDescent="0.25">
      <c r="B54" s="4">
        <f t="shared" si="22"/>
        <v>118.44971826639677</v>
      </c>
      <c r="C54" s="2">
        <f t="shared" si="16"/>
        <v>130.29963223377445</v>
      </c>
      <c r="D54" s="2">
        <f t="shared" si="17"/>
        <v>0.2555667214494603</v>
      </c>
      <c r="E54" s="1">
        <v>1E-4</v>
      </c>
      <c r="F54" s="2">
        <f t="shared" si="18"/>
        <v>3.4041990876814811E-3</v>
      </c>
      <c r="G54" s="1">
        <v>2.9999999999999997E-8</v>
      </c>
      <c r="H54" s="1">
        <v>1</v>
      </c>
      <c r="I54" s="1">
        <v>6.9999999999999999E-4</v>
      </c>
      <c r="K54" s="4">
        <f>L54+20*LOG10(M54)</f>
        <v>132.42911835311716</v>
      </c>
      <c r="L54" s="2">
        <f>20*LOG10(15*SQRT(1/(P54*R54*Q54)))</f>
        <v>130.29963223377445</v>
      </c>
      <c r="M54" s="2">
        <f>8.7*N54/O54</f>
        <v>1.2778336072473016</v>
      </c>
      <c r="N54" s="1">
        <v>5.0000000000000001E-4</v>
      </c>
      <c r="O54" s="2">
        <f>0.52*SQRT(P54/(Q54*R54))</f>
        <v>3.4041990876814811E-3</v>
      </c>
      <c r="P54" s="1">
        <v>2.9999999999999997E-8</v>
      </c>
      <c r="Q54" s="1">
        <v>1</v>
      </c>
      <c r="R54" s="1">
        <v>6.9999999999999999E-4</v>
      </c>
      <c r="T54" s="4">
        <f t="shared" si="23"/>
        <v>138.44971826639679</v>
      </c>
      <c r="U54" s="2">
        <f t="shared" si="19"/>
        <v>130.29963223377445</v>
      </c>
      <c r="V54" s="2">
        <f t="shared" si="20"/>
        <v>2.5556672144946031</v>
      </c>
      <c r="W54" s="1">
        <v>1E-3</v>
      </c>
      <c r="X54" s="2">
        <f t="shared" si="21"/>
        <v>3.4041990876814811E-3</v>
      </c>
      <c r="Y54" s="1">
        <v>2.9999999999999997E-8</v>
      </c>
      <c r="Z54" s="1">
        <v>1</v>
      </c>
      <c r="AA54" s="1">
        <v>6.9999999999999999E-4</v>
      </c>
    </row>
    <row r="55" spans="2:27" ht="15.75" customHeight="1" x14ac:dyDescent="0.25">
      <c r="B55" s="4">
        <f t="shared" si="22"/>
        <v>118.44971826639676</v>
      </c>
      <c r="C55" s="2">
        <f t="shared" si="16"/>
        <v>129.71971276399756</v>
      </c>
      <c r="D55" s="2">
        <f t="shared" si="17"/>
        <v>0.2732123174642776</v>
      </c>
      <c r="E55" s="1">
        <v>1E-4</v>
      </c>
      <c r="F55" s="2">
        <f t="shared" si="18"/>
        <v>3.1843366656181312E-3</v>
      </c>
      <c r="G55" s="1">
        <v>2.9999999999999997E-8</v>
      </c>
      <c r="H55" s="1">
        <v>1</v>
      </c>
      <c r="I55" s="1">
        <v>8.0000000000000004E-4</v>
      </c>
      <c r="K55" s="4">
        <f>L55+20*LOG10(M55)</f>
        <v>132.42911835311713</v>
      </c>
      <c r="L55" s="2">
        <f>20*LOG10(15*SQRT(1/(P55*R55*Q55)))</f>
        <v>129.71971276399756</v>
      </c>
      <c r="M55" s="2">
        <f>8.7*N55/O55</f>
        <v>1.3660615873213879</v>
      </c>
      <c r="N55" s="1">
        <v>5.0000000000000001E-4</v>
      </c>
      <c r="O55" s="2">
        <f>0.52*SQRT(P55/(Q55*R55))</f>
        <v>3.1843366656181312E-3</v>
      </c>
      <c r="P55" s="1">
        <v>2.9999999999999997E-8</v>
      </c>
      <c r="Q55" s="1">
        <v>1</v>
      </c>
      <c r="R55" s="1">
        <v>8.0000000000000004E-4</v>
      </c>
      <c r="T55" s="4">
        <f t="shared" si="23"/>
        <v>138.44971826639676</v>
      </c>
      <c r="U55" s="2">
        <f t="shared" si="19"/>
        <v>129.71971276399756</v>
      </c>
      <c r="V55" s="2">
        <f t="shared" si="20"/>
        <v>2.7321231746427759</v>
      </c>
      <c r="W55" s="1">
        <v>1E-3</v>
      </c>
      <c r="X55" s="2">
        <f t="shared" si="21"/>
        <v>3.1843366656181312E-3</v>
      </c>
      <c r="Y55" s="1">
        <v>2.9999999999999997E-8</v>
      </c>
      <c r="Z55" s="1">
        <v>1</v>
      </c>
      <c r="AA55" s="1">
        <v>8.0000000000000004E-4</v>
      </c>
    </row>
    <row r="56" spans="2:27" ht="15.75" customHeight="1" x14ac:dyDescent="0.25">
      <c r="B56" s="4">
        <f t="shared" si="22"/>
        <v>118.44971826639676</v>
      </c>
      <c r="C56" s="2">
        <f t="shared" si="16"/>
        <v>129.20818753952375</v>
      </c>
      <c r="D56" s="2">
        <f t="shared" si="17"/>
        <v>0.2897854235740237</v>
      </c>
      <c r="E56" s="1">
        <v>1E-4</v>
      </c>
      <c r="F56" s="2">
        <f t="shared" si="18"/>
        <v>3.0022213997860539E-3</v>
      </c>
      <c r="G56" s="1">
        <v>2.9999999999999997E-8</v>
      </c>
      <c r="H56" s="1">
        <v>1</v>
      </c>
      <c r="I56" s="1">
        <v>8.9999999999999998E-4</v>
      </c>
      <c r="K56" s="4">
        <f>L56+20*LOG10(M56)</f>
        <v>132.42911835311713</v>
      </c>
      <c r="L56" s="2">
        <f>20*LOG10(15*SQRT(1/(P56*R56*Q56)))</f>
        <v>129.20818753952375</v>
      </c>
      <c r="M56" s="2">
        <f>8.7*N56/O56</f>
        <v>1.4489271178701184</v>
      </c>
      <c r="N56" s="1">
        <v>5.0000000000000001E-4</v>
      </c>
      <c r="O56" s="2">
        <f>0.52*SQRT(P56/(Q56*R56))</f>
        <v>3.0022213997860539E-3</v>
      </c>
      <c r="P56" s="1">
        <v>2.9999999999999997E-8</v>
      </c>
      <c r="Q56" s="1">
        <v>1</v>
      </c>
      <c r="R56" s="1">
        <v>8.9999999999999998E-4</v>
      </c>
      <c r="T56" s="4">
        <f t="shared" si="23"/>
        <v>138.44971826639676</v>
      </c>
      <c r="U56" s="2">
        <f t="shared" si="19"/>
        <v>129.20818753952375</v>
      </c>
      <c r="V56" s="2">
        <f t="shared" si="20"/>
        <v>2.8978542357402368</v>
      </c>
      <c r="W56" s="1">
        <v>1E-3</v>
      </c>
      <c r="X56" s="2">
        <f t="shared" si="21"/>
        <v>3.0022213997860539E-3</v>
      </c>
      <c r="Y56" s="1">
        <v>2.9999999999999997E-8</v>
      </c>
      <c r="Z56" s="1">
        <v>1</v>
      </c>
      <c r="AA56" s="1">
        <v>8.9999999999999998E-4</v>
      </c>
    </row>
    <row r="57" spans="2:27" ht="15.75" customHeight="1" x14ac:dyDescent="0.25">
      <c r="B57" s="4">
        <f t="shared" si="22"/>
        <v>118.44971826639676</v>
      </c>
      <c r="C57" s="2">
        <f t="shared" si="16"/>
        <v>128.750612633917</v>
      </c>
      <c r="D57" s="2">
        <f t="shared" si="17"/>
        <v>0.30546065707018877</v>
      </c>
      <c r="E57" s="1">
        <v>1E-4</v>
      </c>
      <c r="F57" s="2">
        <f t="shared" si="18"/>
        <v>2.8481572990268641E-3</v>
      </c>
      <c r="G57" s="1">
        <v>2.9999999999999997E-8</v>
      </c>
      <c r="H57" s="1">
        <v>1</v>
      </c>
      <c r="I57" s="1">
        <v>1E-3</v>
      </c>
      <c r="K57" s="4">
        <f>L57+20*LOG10(M57)</f>
        <v>132.42911835311713</v>
      </c>
      <c r="L57" s="2">
        <f>20*LOG10(15*SQRT(1/(P57*R57*Q57)))</f>
        <v>128.750612633917</v>
      </c>
      <c r="M57" s="2">
        <f>8.7*N57/O57</f>
        <v>1.5273032853509436</v>
      </c>
      <c r="N57" s="1">
        <v>5.0000000000000001E-4</v>
      </c>
      <c r="O57" s="2">
        <f>0.52*SQRT(P57/(Q57*R57))</f>
        <v>2.8481572990268641E-3</v>
      </c>
      <c r="P57" s="1">
        <v>2.9999999999999997E-8</v>
      </c>
      <c r="Q57" s="1">
        <v>1</v>
      </c>
      <c r="R57" s="1">
        <v>1E-3</v>
      </c>
      <c r="T57" s="4">
        <f t="shared" si="23"/>
        <v>138.44971826639676</v>
      </c>
      <c r="U57" s="2">
        <f t="shared" si="19"/>
        <v>128.750612633917</v>
      </c>
      <c r="V57" s="2">
        <f t="shared" si="20"/>
        <v>3.0546065707018872</v>
      </c>
      <c r="W57" s="1">
        <v>1E-3</v>
      </c>
      <c r="X57" s="2">
        <f t="shared" si="21"/>
        <v>2.8481572990268641E-3</v>
      </c>
      <c r="Y57" s="1">
        <v>2.9999999999999997E-8</v>
      </c>
      <c r="Z57" s="1">
        <v>1</v>
      </c>
      <c r="AA57" s="1">
        <v>1E-3</v>
      </c>
    </row>
    <row r="58" spans="2:27" ht="15.75" customHeight="1" x14ac:dyDescent="0.25">
      <c r="B58" s="4">
        <f t="shared" si="22"/>
        <v>118.44971826639676</v>
      </c>
      <c r="C58" s="2">
        <f t="shared" si="16"/>
        <v>118.750612633917</v>
      </c>
      <c r="D58" s="2">
        <f t="shared" si="17"/>
        <v>0.96595141191341227</v>
      </c>
      <c r="E58" s="1">
        <v>1E-4</v>
      </c>
      <c r="F58" s="2">
        <f t="shared" si="18"/>
        <v>9.0066641993581621E-4</v>
      </c>
      <c r="G58" s="1">
        <v>2.9999999999999997E-8</v>
      </c>
      <c r="H58" s="1">
        <v>1</v>
      </c>
      <c r="I58" s="1">
        <v>0.01</v>
      </c>
      <c r="K58" s="4">
        <f>L58+20*LOG10(M58)</f>
        <v>132.42911835311713</v>
      </c>
      <c r="L58" s="2">
        <f>20*LOG10(15*SQRT(1/(P58*R58*Q58)))</f>
        <v>118.750612633917</v>
      </c>
      <c r="M58" s="2">
        <f>8.7*N58/O58</f>
        <v>4.8297570595670614</v>
      </c>
      <c r="N58" s="1">
        <v>5.0000000000000001E-4</v>
      </c>
      <c r="O58" s="2">
        <f>0.52*SQRT(P58/(Q58*R58))</f>
        <v>9.0066641993581621E-4</v>
      </c>
      <c r="P58" s="1">
        <v>2.9999999999999997E-8</v>
      </c>
      <c r="Q58" s="1">
        <v>1</v>
      </c>
      <c r="R58" s="1">
        <v>0.01</v>
      </c>
      <c r="T58" s="4">
        <f t="shared" si="23"/>
        <v>138.44971826639676</v>
      </c>
      <c r="U58" s="2">
        <f t="shared" si="19"/>
        <v>118.750612633917</v>
      </c>
      <c r="V58" s="2">
        <f t="shared" si="20"/>
        <v>9.6595141191341227</v>
      </c>
      <c r="W58" s="1">
        <v>1E-3</v>
      </c>
      <c r="X58" s="2">
        <f t="shared" si="21"/>
        <v>9.0066641993581621E-4</v>
      </c>
      <c r="Y58" s="1">
        <v>2.9999999999999997E-8</v>
      </c>
      <c r="Z58" s="1">
        <v>1</v>
      </c>
      <c r="AA58" s="1">
        <v>0.01</v>
      </c>
    </row>
    <row r="59" spans="2:27" ht="15.75" customHeight="1" x14ac:dyDescent="0.25">
      <c r="B59" s="4">
        <f t="shared" si="22"/>
        <v>118.44971826639676</v>
      </c>
      <c r="C59" s="2">
        <f t="shared" si="16"/>
        <v>115.74031267727719</v>
      </c>
      <c r="D59" s="2">
        <f t="shared" si="17"/>
        <v>1.3660615873213879</v>
      </c>
      <c r="E59" s="1">
        <v>1E-4</v>
      </c>
      <c r="F59" s="2">
        <f t="shared" si="18"/>
        <v>6.3686733312362629E-4</v>
      </c>
      <c r="G59" s="1">
        <v>2.9999999999999997E-8</v>
      </c>
      <c r="H59" s="1">
        <v>1</v>
      </c>
      <c r="I59" s="1">
        <v>0.02</v>
      </c>
      <c r="K59" s="4">
        <f>L59+20*LOG10(M59)</f>
        <v>132.42911835311713</v>
      </c>
      <c r="L59" s="2">
        <f>20*LOG10(15*SQRT(1/(P59*R59*Q59)))</f>
        <v>115.74031267727719</v>
      </c>
      <c r="M59" s="2">
        <f>8.7*N59/O59</f>
        <v>6.830307936606939</v>
      </c>
      <c r="N59" s="1">
        <v>5.0000000000000001E-4</v>
      </c>
      <c r="O59" s="2">
        <f>0.52*SQRT(P59/(Q59*R59))</f>
        <v>6.3686733312362629E-4</v>
      </c>
      <c r="P59" s="1">
        <v>2.9999999999999997E-8</v>
      </c>
      <c r="Q59" s="1">
        <v>1</v>
      </c>
      <c r="R59" s="1">
        <v>0.02</v>
      </c>
      <c r="T59" s="4">
        <f t="shared" si="23"/>
        <v>138.44971826639676</v>
      </c>
      <c r="U59" s="2">
        <f t="shared" si="19"/>
        <v>115.74031267727719</v>
      </c>
      <c r="V59" s="2">
        <f t="shared" si="20"/>
        <v>13.660615873213878</v>
      </c>
      <c r="W59" s="1">
        <v>1E-3</v>
      </c>
      <c r="X59" s="2">
        <f t="shared" si="21"/>
        <v>6.3686733312362629E-4</v>
      </c>
      <c r="Y59" s="1">
        <v>2.9999999999999997E-8</v>
      </c>
      <c r="Z59" s="1">
        <v>1</v>
      </c>
      <c r="AA59" s="1">
        <v>0.02</v>
      </c>
    </row>
    <row r="60" spans="2:27" ht="15.75" customHeight="1" x14ac:dyDescent="0.25">
      <c r="B60" s="4">
        <f t="shared" si="22"/>
        <v>118.44971826639676</v>
      </c>
      <c r="C60" s="2">
        <f t="shared" si="16"/>
        <v>113.97940008672037</v>
      </c>
      <c r="D60" s="2">
        <f t="shared" si="17"/>
        <v>1.6730769230769229</v>
      </c>
      <c r="E60" s="1">
        <v>1E-4</v>
      </c>
      <c r="F60" s="2">
        <f t="shared" si="18"/>
        <v>5.2000000000000006E-4</v>
      </c>
      <c r="G60" s="1">
        <v>2.9999999999999997E-8</v>
      </c>
      <c r="H60" s="1">
        <v>1</v>
      </c>
      <c r="I60" s="1">
        <v>0.03</v>
      </c>
      <c r="K60" s="4">
        <f>L60+20*LOG10(M60)</f>
        <v>132.42911835311713</v>
      </c>
      <c r="L60" s="2">
        <f>20*LOG10(15*SQRT(1/(P60*R60*Q60)))</f>
        <v>113.97940008672037</v>
      </c>
      <c r="M60" s="2">
        <f>8.7*N60/O60</f>
        <v>8.3653846153846132</v>
      </c>
      <c r="N60" s="1">
        <v>5.0000000000000001E-4</v>
      </c>
      <c r="O60" s="2">
        <f>0.52*SQRT(P60/(Q60*R60))</f>
        <v>5.2000000000000006E-4</v>
      </c>
      <c r="P60" s="1">
        <v>2.9999999999999997E-8</v>
      </c>
      <c r="Q60" s="1">
        <v>1</v>
      </c>
      <c r="R60" s="1">
        <v>0.03</v>
      </c>
      <c r="T60" s="4">
        <f t="shared" si="23"/>
        <v>138.44971826639676</v>
      </c>
      <c r="U60" s="2">
        <f t="shared" si="19"/>
        <v>113.97940008672037</v>
      </c>
      <c r="V60" s="2">
        <f t="shared" si="20"/>
        <v>16.730769230769226</v>
      </c>
      <c r="W60" s="1">
        <v>1E-3</v>
      </c>
      <c r="X60" s="2">
        <f t="shared" si="21"/>
        <v>5.2000000000000006E-4</v>
      </c>
      <c r="Y60" s="1">
        <v>2.9999999999999997E-8</v>
      </c>
      <c r="Z60" s="1">
        <v>1</v>
      </c>
      <c r="AA60" s="1">
        <v>0.03</v>
      </c>
    </row>
    <row r="61" spans="2:27" ht="15.75" customHeight="1" x14ac:dyDescent="0.25">
      <c r="B61" s="4">
        <f t="shared" si="22"/>
        <v>118.44971826639676</v>
      </c>
      <c r="C61" s="2">
        <f t="shared" si="16"/>
        <v>112.73001272063738</v>
      </c>
      <c r="D61" s="2">
        <f t="shared" si="17"/>
        <v>1.9319028238268245</v>
      </c>
      <c r="E61" s="1">
        <v>1E-4</v>
      </c>
      <c r="F61" s="2">
        <f t="shared" si="18"/>
        <v>4.503332099679081E-4</v>
      </c>
      <c r="G61" s="1">
        <v>2.9999999999999997E-8</v>
      </c>
      <c r="H61" s="1">
        <v>1</v>
      </c>
      <c r="I61" s="1">
        <v>0.04</v>
      </c>
      <c r="K61" s="4">
        <f>L61+20*LOG10(M61)</f>
        <v>132.42911835311713</v>
      </c>
      <c r="L61" s="2">
        <f>20*LOG10(15*SQRT(1/(P61*R61*Q61)))</f>
        <v>112.73001272063738</v>
      </c>
      <c r="M61" s="2">
        <f>8.7*N61/O61</f>
        <v>9.6595141191341227</v>
      </c>
      <c r="N61" s="1">
        <v>5.0000000000000001E-4</v>
      </c>
      <c r="O61" s="2">
        <f>0.52*SQRT(P61/(Q61*R61))</f>
        <v>4.503332099679081E-4</v>
      </c>
      <c r="P61" s="1">
        <v>2.9999999999999997E-8</v>
      </c>
      <c r="Q61" s="1">
        <v>1</v>
      </c>
      <c r="R61" s="1">
        <v>0.04</v>
      </c>
      <c r="T61" s="4">
        <f t="shared" si="23"/>
        <v>138.44971826639676</v>
      </c>
      <c r="U61" s="2">
        <f t="shared" si="19"/>
        <v>112.73001272063738</v>
      </c>
      <c r="V61" s="2">
        <f t="shared" si="20"/>
        <v>19.319028238268245</v>
      </c>
      <c r="W61" s="1">
        <v>1E-3</v>
      </c>
      <c r="X61" s="2">
        <f t="shared" si="21"/>
        <v>4.503332099679081E-4</v>
      </c>
      <c r="Y61" s="1">
        <v>2.9999999999999997E-8</v>
      </c>
      <c r="Z61" s="1">
        <v>1</v>
      </c>
      <c r="AA61" s="1">
        <v>0.04</v>
      </c>
    </row>
    <row r="62" spans="2:27" ht="15.75" customHeight="1" x14ac:dyDescent="0.25">
      <c r="B62" s="4">
        <f t="shared" si="22"/>
        <v>118.44971826639676</v>
      </c>
      <c r="C62" s="2">
        <f t="shared" si="16"/>
        <v>111.76091259055681</v>
      </c>
      <c r="D62" s="2">
        <f t="shared" si="17"/>
        <v>2.1599330200002904</v>
      </c>
      <c r="E62" s="1">
        <v>1E-4</v>
      </c>
      <c r="F62" s="2">
        <f t="shared" si="18"/>
        <v>4.0279026800557133E-4</v>
      </c>
      <c r="G62" s="1">
        <v>2.9999999999999997E-8</v>
      </c>
      <c r="H62" s="1">
        <v>1</v>
      </c>
      <c r="I62" s="1">
        <v>0.05</v>
      </c>
      <c r="K62" s="4">
        <f>L62+20*LOG10(M62)</f>
        <v>132.42911835311713</v>
      </c>
      <c r="L62" s="2">
        <f>20*LOG10(15*SQRT(1/(P62*R62*Q62)))</f>
        <v>111.76091259055681</v>
      </c>
      <c r="M62" s="2">
        <f>8.7*N62/O62</f>
        <v>10.799665100001452</v>
      </c>
      <c r="N62" s="1">
        <v>5.0000000000000001E-4</v>
      </c>
      <c r="O62" s="2">
        <f>0.52*SQRT(P62/(Q62*R62))</f>
        <v>4.0279026800557133E-4</v>
      </c>
      <c r="P62" s="1">
        <v>2.9999999999999997E-8</v>
      </c>
      <c r="Q62" s="1">
        <v>1</v>
      </c>
      <c r="R62" s="1">
        <v>0.05</v>
      </c>
      <c r="T62" s="4">
        <f t="shared" si="23"/>
        <v>138.44971826639676</v>
      </c>
      <c r="U62" s="2">
        <f t="shared" si="19"/>
        <v>111.76091259055681</v>
      </c>
      <c r="V62" s="2">
        <f t="shared" si="20"/>
        <v>21.599330200002903</v>
      </c>
      <c r="W62" s="1">
        <v>1E-3</v>
      </c>
      <c r="X62" s="2">
        <f t="shared" si="21"/>
        <v>4.0279026800557133E-4</v>
      </c>
      <c r="Y62" s="1">
        <v>2.9999999999999997E-8</v>
      </c>
      <c r="Z62" s="1">
        <v>1</v>
      </c>
      <c r="AA62" s="1">
        <v>0.05</v>
      </c>
    </row>
    <row r="63" spans="2:27" ht="15.75" customHeight="1" x14ac:dyDescent="0.25">
      <c r="B63" s="4">
        <f t="shared" si="22"/>
        <v>118.44971826639676</v>
      </c>
      <c r="C63" s="2">
        <f t="shared" si="16"/>
        <v>110.96910013008056</v>
      </c>
      <c r="D63" s="2">
        <f t="shared" si="17"/>
        <v>2.366088075508832</v>
      </c>
      <c r="E63" s="1">
        <v>1E-4</v>
      </c>
      <c r="F63" s="2">
        <f t="shared" si="18"/>
        <v>3.6769552621700473E-4</v>
      </c>
      <c r="G63" s="1">
        <v>2.9999999999999997E-8</v>
      </c>
      <c r="H63" s="1">
        <v>1</v>
      </c>
      <c r="I63" s="1">
        <v>0.06</v>
      </c>
      <c r="K63" s="4">
        <f>L63+20*LOG10(M63)</f>
        <v>132.42911835311713</v>
      </c>
      <c r="L63" s="2">
        <f>20*LOG10(15*SQRT(1/(P63*R63*Q63)))</f>
        <v>110.96910013008056</v>
      </c>
      <c r="M63" s="2">
        <f>8.7*N63/O63</f>
        <v>11.830440377544159</v>
      </c>
      <c r="N63" s="1">
        <v>5.0000000000000001E-4</v>
      </c>
      <c r="O63" s="2">
        <f>0.52*SQRT(P63/(Q63*R63))</f>
        <v>3.6769552621700473E-4</v>
      </c>
      <c r="P63" s="1">
        <v>2.9999999999999997E-8</v>
      </c>
      <c r="Q63" s="1">
        <v>1</v>
      </c>
      <c r="R63" s="1">
        <v>0.06</v>
      </c>
      <c r="T63" s="4">
        <f t="shared" si="23"/>
        <v>138.44971826639676</v>
      </c>
      <c r="U63" s="2">
        <f t="shared" si="19"/>
        <v>110.96910013008056</v>
      </c>
      <c r="V63" s="2">
        <f t="shared" si="20"/>
        <v>23.660880755088318</v>
      </c>
      <c r="W63" s="1">
        <v>1E-3</v>
      </c>
      <c r="X63" s="2">
        <f t="shared" si="21"/>
        <v>3.6769552621700473E-4</v>
      </c>
      <c r="Y63" s="1">
        <v>2.9999999999999997E-8</v>
      </c>
      <c r="Z63" s="1">
        <v>1</v>
      </c>
      <c r="AA63" s="1">
        <v>0.06</v>
      </c>
    </row>
    <row r="64" spans="2:27" ht="15.75" customHeight="1" x14ac:dyDescent="0.25">
      <c r="B64" s="4">
        <f t="shared" si="22"/>
        <v>118.44971826639676</v>
      </c>
      <c r="C64" s="2">
        <f t="shared" si="16"/>
        <v>110.29963223377443</v>
      </c>
      <c r="D64" s="2">
        <f t="shared" si="17"/>
        <v>2.5556672144946031</v>
      </c>
      <c r="E64" s="1">
        <v>1E-4</v>
      </c>
      <c r="F64" s="2">
        <f t="shared" si="18"/>
        <v>3.4041990876814809E-4</v>
      </c>
      <c r="G64" s="1">
        <v>2.9999999999999997E-8</v>
      </c>
      <c r="H64" s="1">
        <v>1</v>
      </c>
      <c r="I64" s="1">
        <v>7.0000000000000007E-2</v>
      </c>
      <c r="K64" s="4">
        <f>L64+20*LOG10(M64)</f>
        <v>132.42911835311713</v>
      </c>
      <c r="L64" s="2">
        <f>20*LOG10(15*SQRT(1/(P64*R64*Q64)))</f>
        <v>110.29963223377443</v>
      </c>
      <c r="M64" s="2">
        <f>8.7*N64/O64</f>
        <v>12.778336072473016</v>
      </c>
      <c r="N64" s="1">
        <v>5.0000000000000001E-4</v>
      </c>
      <c r="O64" s="2">
        <f>0.52*SQRT(P64/(Q64*R64))</f>
        <v>3.4041990876814809E-4</v>
      </c>
      <c r="P64" s="1">
        <v>2.9999999999999997E-8</v>
      </c>
      <c r="Q64" s="1">
        <v>1</v>
      </c>
      <c r="R64" s="1">
        <v>7.0000000000000007E-2</v>
      </c>
      <c r="T64" s="4">
        <f t="shared" si="23"/>
        <v>138.44971826639676</v>
      </c>
      <c r="U64" s="2">
        <f t="shared" si="19"/>
        <v>110.29963223377443</v>
      </c>
      <c r="V64" s="2">
        <f t="shared" si="20"/>
        <v>25.556672144946031</v>
      </c>
      <c r="W64" s="1">
        <v>1E-3</v>
      </c>
      <c r="X64" s="2">
        <f t="shared" si="21"/>
        <v>3.4041990876814809E-4</v>
      </c>
      <c r="Y64" s="1">
        <v>2.9999999999999997E-8</v>
      </c>
      <c r="Z64" s="1">
        <v>1</v>
      </c>
      <c r="AA64" s="1">
        <v>7.0000000000000007E-2</v>
      </c>
    </row>
    <row r="65" spans="1:27" ht="15.75" customHeight="1" x14ac:dyDescent="0.25">
      <c r="B65" s="4">
        <f t="shared" si="22"/>
        <v>118.44971826639676</v>
      </c>
      <c r="C65" s="2">
        <f t="shared" si="16"/>
        <v>109.71971276399756</v>
      </c>
      <c r="D65" s="2">
        <f t="shared" si="17"/>
        <v>2.7321231746427759</v>
      </c>
      <c r="E65" s="1">
        <v>1E-4</v>
      </c>
      <c r="F65" s="2">
        <f t="shared" si="18"/>
        <v>3.1843366656181314E-4</v>
      </c>
      <c r="G65" s="1">
        <v>2.9999999999999997E-8</v>
      </c>
      <c r="H65" s="1">
        <v>1</v>
      </c>
      <c r="I65" s="1">
        <v>0.08</v>
      </c>
      <c r="K65" s="4">
        <f>L65+20*LOG10(M65)</f>
        <v>132.42911835311713</v>
      </c>
      <c r="L65" s="2">
        <f>20*LOG10(15*SQRT(1/(P65*R65*Q65)))</f>
        <v>109.71971276399756</v>
      </c>
      <c r="M65" s="2">
        <f>8.7*N65/O65</f>
        <v>13.660615873213878</v>
      </c>
      <c r="N65" s="1">
        <v>5.0000000000000001E-4</v>
      </c>
      <c r="O65" s="2">
        <f>0.52*SQRT(P65/(Q65*R65))</f>
        <v>3.1843366656181314E-4</v>
      </c>
      <c r="P65" s="1">
        <v>2.9999999999999997E-8</v>
      </c>
      <c r="Q65" s="1">
        <v>1</v>
      </c>
      <c r="R65" s="1">
        <v>0.08</v>
      </c>
      <c r="T65" s="4">
        <f t="shared" si="23"/>
        <v>138.44971826639676</v>
      </c>
      <c r="U65" s="2">
        <f t="shared" si="19"/>
        <v>109.71971276399756</v>
      </c>
      <c r="V65" s="2">
        <f t="shared" si="20"/>
        <v>27.321231746427756</v>
      </c>
      <c r="W65" s="1">
        <v>1E-3</v>
      </c>
      <c r="X65" s="2">
        <f t="shared" si="21"/>
        <v>3.1843366656181314E-4</v>
      </c>
      <c r="Y65" s="1">
        <v>2.9999999999999997E-8</v>
      </c>
      <c r="Z65" s="1">
        <v>1</v>
      </c>
      <c r="AA65" s="1">
        <v>0.08</v>
      </c>
    </row>
    <row r="66" spans="1:27" ht="15.75" customHeight="1" x14ac:dyDescent="0.25">
      <c r="B66" s="4">
        <f t="shared" si="22"/>
        <v>118.44971826639676</v>
      </c>
      <c r="C66" s="2">
        <f t="shared" si="16"/>
        <v>109.20818753952375</v>
      </c>
      <c r="D66" s="2">
        <f t="shared" si="17"/>
        <v>2.8978542357402373</v>
      </c>
      <c r="E66" s="1">
        <v>1E-4</v>
      </c>
      <c r="F66" s="2">
        <f t="shared" si="18"/>
        <v>3.0022213997860537E-4</v>
      </c>
      <c r="G66" s="1">
        <v>2.9999999999999997E-8</v>
      </c>
      <c r="H66" s="1">
        <v>1</v>
      </c>
      <c r="I66" s="1">
        <v>0.09</v>
      </c>
      <c r="K66" s="4">
        <f>L66+20*LOG10(M66)</f>
        <v>132.42911835311713</v>
      </c>
      <c r="L66" s="2">
        <f>20*LOG10(15*SQRT(1/(P66*R66*Q66)))</f>
        <v>109.20818753952375</v>
      </c>
      <c r="M66" s="2">
        <f>8.7*N66/O66</f>
        <v>14.489271178701186</v>
      </c>
      <c r="N66" s="1">
        <v>5.0000000000000001E-4</v>
      </c>
      <c r="O66" s="2">
        <f>0.52*SQRT(P66/(Q66*R66))</f>
        <v>3.0022213997860537E-4</v>
      </c>
      <c r="P66" s="1">
        <v>2.9999999999999997E-8</v>
      </c>
      <c r="Q66" s="1">
        <v>1</v>
      </c>
      <c r="R66" s="1">
        <v>0.09</v>
      </c>
      <c r="T66" s="4">
        <f t="shared" si="23"/>
        <v>138.44971826639676</v>
      </c>
      <c r="U66" s="2">
        <f t="shared" si="19"/>
        <v>109.20818753952375</v>
      </c>
      <c r="V66" s="2">
        <f t="shared" si="20"/>
        <v>28.978542357402372</v>
      </c>
      <c r="W66" s="1">
        <v>1E-3</v>
      </c>
      <c r="X66" s="2">
        <f t="shared" si="21"/>
        <v>3.0022213997860537E-4</v>
      </c>
      <c r="Y66" s="1">
        <v>2.9999999999999997E-8</v>
      </c>
      <c r="Z66" s="1">
        <v>1</v>
      </c>
      <c r="AA66" s="1">
        <v>0.09</v>
      </c>
    </row>
    <row r="67" spans="1:27" ht="15.75" customHeight="1" x14ac:dyDescent="0.25">
      <c r="B67" s="4">
        <f t="shared" si="22"/>
        <v>118.44971826639676</v>
      </c>
      <c r="C67" s="2">
        <f t="shared" si="16"/>
        <v>108.750612633917</v>
      </c>
      <c r="D67" s="2">
        <f t="shared" si="17"/>
        <v>3.0546065707018886</v>
      </c>
      <c r="E67" s="1">
        <v>1E-4</v>
      </c>
      <c r="F67" s="2">
        <f t="shared" si="18"/>
        <v>2.8481572990268631E-4</v>
      </c>
      <c r="G67" s="1">
        <v>2.9999999999999997E-8</v>
      </c>
      <c r="H67" s="1">
        <v>1</v>
      </c>
      <c r="I67" s="1">
        <v>0.1</v>
      </c>
      <c r="K67" s="4">
        <f>L67+20*LOG10(M67)</f>
        <v>132.42911835311713</v>
      </c>
      <c r="L67" s="2">
        <f>20*LOG10(15*SQRT(1/(P67*R67*Q67)))</f>
        <v>108.750612633917</v>
      </c>
      <c r="M67" s="2">
        <f>8.7*N67/O67</f>
        <v>15.273032853509443</v>
      </c>
      <c r="N67" s="1">
        <v>5.0000000000000001E-4</v>
      </c>
      <c r="O67" s="2">
        <f>0.52*SQRT(P67/(Q67*R67))</f>
        <v>2.8481572990268631E-4</v>
      </c>
      <c r="P67" s="1">
        <v>2.9999999999999997E-8</v>
      </c>
      <c r="Q67" s="1">
        <v>1</v>
      </c>
      <c r="R67" s="1">
        <v>0.1</v>
      </c>
      <c r="T67" s="4">
        <f t="shared" si="23"/>
        <v>138.44971826639676</v>
      </c>
      <c r="U67" s="2">
        <f t="shared" si="19"/>
        <v>108.750612633917</v>
      </c>
      <c r="V67" s="2">
        <f t="shared" si="20"/>
        <v>30.546065707018887</v>
      </c>
      <c r="W67" s="1">
        <v>1E-3</v>
      </c>
      <c r="X67" s="2">
        <f t="shared" si="21"/>
        <v>2.8481572990268631E-4</v>
      </c>
      <c r="Y67" s="1">
        <v>2.9999999999999997E-8</v>
      </c>
      <c r="Z67" s="1">
        <v>1</v>
      </c>
      <c r="AA67" s="1">
        <v>0.1</v>
      </c>
    </row>
    <row r="70" spans="1:27" ht="15.75" customHeight="1" x14ac:dyDescent="0.25">
      <c r="A70" s="5" t="s">
        <v>9</v>
      </c>
      <c r="B70" s="3" t="s">
        <v>0</v>
      </c>
      <c r="C70" s="1" t="s">
        <v>1</v>
      </c>
      <c r="D70" s="1" t="s">
        <v>2</v>
      </c>
      <c r="E70" s="1" t="s">
        <v>3</v>
      </c>
      <c r="F70" s="1" t="s">
        <v>4</v>
      </c>
      <c r="G70" s="1" t="s">
        <v>5</v>
      </c>
      <c r="H70" s="1" t="s">
        <v>6</v>
      </c>
      <c r="I70" s="1" t="s">
        <v>7</v>
      </c>
      <c r="K70" s="3" t="s">
        <v>0</v>
      </c>
      <c r="L70" s="1" t="s">
        <v>1</v>
      </c>
      <c r="M70" s="1" t="s">
        <v>2</v>
      </c>
      <c r="N70" s="1" t="s">
        <v>3</v>
      </c>
      <c r="O70" s="1" t="s">
        <v>4</v>
      </c>
      <c r="P70" s="1" t="s">
        <v>5</v>
      </c>
      <c r="Q70" s="1" t="s">
        <v>6</v>
      </c>
      <c r="R70" s="1" t="s">
        <v>7</v>
      </c>
      <c r="T70" s="3" t="s">
        <v>0</v>
      </c>
      <c r="U70" s="1" t="s">
        <v>1</v>
      </c>
      <c r="V70" s="1" t="s">
        <v>2</v>
      </c>
      <c r="W70" s="1" t="s">
        <v>3</v>
      </c>
      <c r="X70" s="1" t="s">
        <v>4</v>
      </c>
      <c r="Y70" s="1" t="s">
        <v>5</v>
      </c>
      <c r="Z70" s="1" t="s">
        <v>6</v>
      </c>
      <c r="AA70" s="1" t="s">
        <v>7</v>
      </c>
    </row>
    <row r="71" spans="1:27" ht="15.75" customHeight="1" x14ac:dyDescent="0.25">
      <c r="B71" s="4">
        <f>C71+20*LOG10(D71)</f>
        <v>107.99214336079001</v>
      </c>
      <c r="C71" s="2">
        <f t="shared" ref="C71:C90" si="24">20*LOG10(15*SQRT(1/(G71*I71*H71)))</f>
        <v>116.53212513775344</v>
      </c>
      <c r="D71" s="2">
        <f t="shared" ref="D71:D90" si="25">8.7*E71/F71</f>
        <v>0.3741113731586187</v>
      </c>
      <c r="E71" s="1">
        <v>1E-4</v>
      </c>
      <c r="F71" s="2">
        <f t="shared" ref="F71:F90" si="26">0.52*SQRT(G71/(H71*I71))</f>
        <v>2.3255106965997811E-3</v>
      </c>
      <c r="G71" s="1">
        <v>9.9999999999999995E-8</v>
      </c>
      <c r="H71" s="1">
        <v>50</v>
      </c>
      <c r="I71" s="1">
        <v>1E-4</v>
      </c>
      <c r="K71" s="4">
        <f>L71+20*LOG10(M71)</f>
        <v>121.97154344751038</v>
      </c>
      <c r="L71" s="2">
        <f t="shared" ref="L71:L90" si="27">20*LOG10(15*SQRT(1/(P71*R71*Q71)))</f>
        <v>116.53212513775344</v>
      </c>
      <c r="M71" s="2">
        <f t="shared" ref="M71:M90" si="28">8.7*N71/O71</f>
        <v>1.8705568657930933</v>
      </c>
      <c r="N71" s="1">
        <v>5.0000000000000001E-4</v>
      </c>
      <c r="O71" s="2">
        <f t="shared" ref="O71:O90" si="29">0.52*SQRT(P71/(Q71*R71))</f>
        <v>2.3255106965997811E-3</v>
      </c>
      <c r="P71" s="1">
        <v>9.9999999999999995E-8</v>
      </c>
      <c r="Q71" s="1">
        <v>50</v>
      </c>
      <c r="R71" s="1">
        <v>1E-4</v>
      </c>
      <c r="T71" s="4">
        <f>U71+20*LOG10(V71)</f>
        <v>127.99214336079001</v>
      </c>
      <c r="U71" s="2">
        <f t="shared" ref="U71:U90" si="30">20*LOG10(15*SQRT(1/(Y71*AA71*Z71)))</f>
        <v>116.53212513775344</v>
      </c>
      <c r="V71" s="2">
        <f t="shared" ref="V71:V90" si="31">8.7*W71/X71</f>
        <v>3.7411137315861867</v>
      </c>
      <c r="W71" s="1">
        <v>1E-3</v>
      </c>
      <c r="X71" s="2">
        <f t="shared" ref="X71:X90" si="32">0.52*SQRT(Y71/(Z71*AA71))</f>
        <v>2.3255106965997811E-3</v>
      </c>
      <c r="Y71" s="1">
        <v>9.9999999999999995E-8</v>
      </c>
      <c r="Z71" s="1">
        <v>50</v>
      </c>
      <c r="AA71" s="1">
        <v>1E-4</v>
      </c>
    </row>
    <row r="72" spans="1:27" ht="15.75" customHeight="1" x14ac:dyDescent="0.25">
      <c r="B72" s="4">
        <f t="shared" ref="B72:B90" si="33">C72+20*LOG10(D72)</f>
        <v>107.99214336079001</v>
      </c>
      <c r="C72" s="2">
        <f t="shared" si="24"/>
        <v>113.52182518111363</v>
      </c>
      <c r="D72" s="2">
        <f t="shared" si="25"/>
        <v>0.52907337775894037</v>
      </c>
      <c r="E72" s="1">
        <v>1E-4</v>
      </c>
      <c r="F72" s="2">
        <f t="shared" si="26"/>
        <v>1.6443843832875573E-3</v>
      </c>
      <c r="G72" s="1">
        <v>9.9999999999999995E-8</v>
      </c>
      <c r="H72" s="1">
        <v>50</v>
      </c>
      <c r="I72" s="1">
        <v>2.0000000000000001E-4</v>
      </c>
      <c r="K72" s="4">
        <f t="shared" ref="K72:K90" si="34">L72+20*LOG10(M72)</f>
        <v>121.97154344751038</v>
      </c>
      <c r="L72" s="2">
        <f t="shared" si="27"/>
        <v>113.52182518111363</v>
      </c>
      <c r="M72" s="2">
        <f t="shared" si="28"/>
        <v>2.6453668887947015</v>
      </c>
      <c r="N72" s="1">
        <v>5.0000000000000001E-4</v>
      </c>
      <c r="O72" s="2">
        <f t="shared" si="29"/>
        <v>1.6443843832875573E-3</v>
      </c>
      <c r="P72" s="1">
        <v>9.9999999999999995E-8</v>
      </c>
      <c r="Q72" s="1">
        <v>50</v>
      </c>
      <c r="R72" s="1">
        <v>2.0000000000000001E-4</v>
      </c>
      <c r="T72" s="4">
        <f t="shared" ref="T72:T90" si="35">U72+20*LOG10(V72)</f>
        <v>127.99214336079001</v>
      </c>
      <c r="U72" s="2">
        <f t="shared" si="30"/>
        <v>113.52182518111363</v>
      </c>
      <c r="V72" s="2">
        <f t="shared" si="31"/>
        <v>5.290733777589403</v>
      </c>
      <c r="W72" s="1">
        <v>1E-3</v>
      </c>
      <c r="X72" s="2">
        <f t="shared" si="32"/>
        <v>1.6443843832875573E-3</v>
      </c>
      <c r="Y72" s="1">
        <v>9.9999999999999995E-8</v>
      </c>
      <c r="Z72" s="1">
        <v>50</v>
      </c>
      <c r="AA72" s="1">
        <v>2.0000000000000001E-4</v>
      </c>
    </row>
    <row r="73" spans="1:27" ht="15.75" customHeight="1" x14ac:dyDescent="0.25">
      <c r="B73" s="4">
        <f t="shared" si="33"/>
        <v>107.99214336079001</v>
      </c>
      <c r="C73" s="2">
        <f t="shared" si="24"/>
        <v>111.76091259055681</v>
      </c>
      <c r="D73" s="2">
        <f t="shared" si="25"/>
        <v>0.64797990600008704</v>
      </c>
      <c r="E73" s="1">
        <v>1E-4</v>
      </c>
      <c r="F73" s="2">
        <f t="shared" si="26"/>
        <v>1.342634226685238E-3</v>
      </c>
      <c r="G73" s="1">
        <v>9.9999999999999995E-8</v>
      </c>
      <c r="H73" s="1">
        <v>50</v>
      </c>
      <c r="I73" s="1">
        <v>2.9999999999999997E-4</v>
      </c>
      <c r="K73" s="4">
        <f t="shared" si="34"/>
        <v>121.97154344751038</v>
      </c>
      <c r="L73" s="2">
        <f t="shared" si="27"/>
        <v>111.76091259055681</v>
      </c>
      <c r="M73" s="2">
        <f t="shared" si="28"/>
        <v>3.239899530000435</v>
      </c>
      <c r="N73" s="1">
        <v>5.0000000000000001E-4</v>
      </c>
      <c r="O73" s="2">
        <f t="shared" si="29"/>
        <v>1.342634226685238E-3</v>
      </c>
      <c r="P73" s="1">
        <v>9.9999999999999995E-8</v>
      </c>
      <c r="Q73" s="1">
        <v>50</v>
      </c>
      <c r="R73" s="1">
        <v>2.9999999999999997E-4</v>
      </c>
      <c r="T73" s="4">
        <f t="shared" si="35"/>
        <v>127.99214336079001</v>
      </c>
      <c r="U73" s="2">
        <f t="shared" si="30"/>
        <v>111.76091259055681</v>
      </c>
      <c r="V73" s="2">
        <f t="shared" si="31"/>
        <v>6.4797990600008699</v>
      </c>
      <c r="W73" s="1">
        <v>1E-3</v>
      </c>
      <c r="X73" s="2">
        <f t="shared" si="32"/>
        <v>1.342634226685238E-3</v>
      </c>
      <c r="Y73" s="1">
        <v>9.9999999999999995E-8</v>
      </c>
      <c r="Z73" s="1">
        <v>50</v>
      </c>
      <c r="AA73" s="1">
        <v>2.9999999999999997E-4</v>
      </c>
    </row>
    <row r="74" spans="1:27" ht="15.75" customHeight="1" x14ac:dyDescent="0.25">
      <c r="B74" s="4">
        <f t="shared" si="33"/>
        <v>107.99214336079001</v>
      </c>
      <c r="C74" s="2">
        <f t="shared" si="24"/>
        <v>110.51152522447381</v>
      </c>
      <c r="D74" s="2">
        <f t="shared" si="25"/>
        <v>0.7482227463172374</v>
      </c>
      <c r="E74" s="1">
        <v>1E-4</v>
      </c>
      <c r="F74" s="2">
        <f t="shared" si="26"/>
        <v>1.1627553482998906E-3</v>
      </c>
      <c r="G74" s="1">
        <v>9.9999999999999995E-8</v>
      </c>
      <c r="H74" s="1">
        <v>50</v>
      </c>
      <c r="I74" s="1">
        <v>4.0000000000000002E-4</v>
      </c>
      <c r="K74" s="4">
        <f t="shared" si="34"/>
        <v>121.97154344751038</v>
      </c>
      <c r="L74" s="2">
        <f t="shared" si="27"/>
        <v>110.51152522447381</v>
      </c>
      <c r="M74" s="2">
        <f t="shared" si="28"/>
        <v>3.7411137315861867</v>
      </c>
      <c r="N74" s="1">
        <v>5.0000000000000001E-4</v>
      </c>
      <c r="O74" s="2">
        <f t="shared" si="29"/>
        <v>1.1627553482998906E-3</v>
      </c>
      <c r="P74" s="1">
        <v>9.9999999999999995E-8</v>
      </c>
      <c r="Q74" s="1">
        <v>50</v>
      </c>
      <c r="R74" s="1">
        <v>4.0000000000000002E-4</v>
      </c>
      <c r="T74" s="4">
        <f t="shared" si="35"/>
        <v>127.99214336079001</v>
      </c>
      <c r="U74" s="2">
        <f t="shared" si="30"/>
        <v>110.51152522447381</v>
      </c>
      <c r="V74" s="2">
        <f t="shared" si="31"/>
        <v>7.4822274631723733</v>
      </c>
      <c r="W74" s="1">
        <v>1E-3</v>
      </c>
      <c r="X74" s="2">
        <f t="shared" si="32"/>
        <v>1.1627553482998906E-3</v>
      </c>
      <c r="Y74" s="1">
        <v>9.9999999999999995E-8</v>
      </c>
      <c r="Z74" s="1">
        <v>50</v>
      </c>
      <c r="AA74" s="1">
        <v>4.0000000000000002E-4</v>
      </c>
    </row>
    <row r="75" spans="1:27" ht="15.75" customHeight="1" x14ac:dyDescent="0.25">
      <c r="B75" s="4">
        <f t="shared" si="33"/>
        <v>107.99214336079001</v>
      </c>
      <c r="C75" s="2">
        <f t="shared" si="24"/>
        <v>109.54242509439325</v>
      </c>
      <c r="D75" s="2">
        <f t="shared" si="25"/>
        <v>0.83653846153846145</v>
      </c>
      <c r="E75" s="1">
        <v>1E-4</v>
      </c>
      <c r="F75" s="2">
        <f t="shared" si="26"/>
        <v>1.0400000000000001E-3</v>
      </c>
      <c r="G75" s="1">
        <v>9.9999999999999995E-8</v>
      </c>
      <c r="H75" s="1">
        <v>50</v>
      </c>
      <c r="I75" s="1">
        <v>5.0000000000000001E-4</v>
      </c>
      <c r="K75" s="4">
        <f t="shared" si="34"/>
        <v>121.97154344751038</v>
      </c>
      <c r="L75" s="2">
        <f t="shared" si="27"/>
        <v>109.54242509439325</v>
      </c>
      <c r="M75" s="2">
        <f t="shared" si="28"/>
        <v>4.1826923076923066</v>
      </c>
      <c r="N75" s="1">
        <v>5.0000000000000001E-4</v>
      </c>
      <c r="O75" s="2">
        <f t="shared" si="29"/>
        <v>1.0400000000000001E-3</v>
      </c>
      <c r="P75" s="1">
        <v>9.9999999999999995E-8</v>
      </c>
      <c r="Q75" s="1">
        <v>50</v>
      </c>
      <c r="R75" s="1">
        <v>5.0000000000000001E-4</v>
      </c>
      <c r="T75" s="4">
        <f t="shared" si="35"/>
        <v>127.99214336079001</v>
      </c>
      <c r="U75" s="2">
        <f t="shared" si="30"/>
        <v>109.54242509439325</v>
      </c>
      <c r="V75" s="2">
        <f t="shared" si="31"/>
        <v>8.3653846153846132</v>
      </c>
      <c r="W75" s="1">
        <v>1E-3</v>
      </c>
      <c r="X75" s="2">
        <f t="shared" si="32"/>
        <v>1.0400000000000001E-3</v>
      </c>
      <c r="Y75" s="1">
        <v>9.9999999999999995E-8</v>
      </c>
      <c r="Z75" s="1">
        <v>50</v>
      </c>
      <c r="AA75" s="1">
        <v>5.0000000000000001E-4</v>
      </c>
    </row>
    <row r="76" spans="1:27" ht="15.75" customHeight="1" x14ac:dyDescent="0.25">
      <c r="B76" s="4">
        <f t="shared" si="33"/>
        <v>107.99214336079001</v>
      </c>
      <c r="C76" s="2">
        <f t="shared" si="24"/>
        <v>108.750612633917</v>
      </c>
      <c r="D76" s="2">
        <f t="shared" si="25"/>
        <v>0.9163819712105663</v>
      </c>
      <c r="E76" s="1">
        <v>1E-4</v>
      </c>
      <c r="F76" s="2">
        <f t="shared" si="26"/>
        <v>9.4938576634228799E-4</v>
      </c>
      <c r="G76" s="1">
        <v>9.9999999999999995E-8</v>
      </c>
      <c r="H76" s="1">
        <v>50</v>
      </c>
      <c r="I76" s="1">
        <v>5.9999999999999995E-4</v>
      </c>
      <c r="K76" s="4">
        <f t="shared" si="34"/>
        <v>121.97154344751038</v>
      </c>
      <c r="L76" s="2">
        <f t="shared" si="27"/>
        <v>108.750612633917</v>
      </c>
      <c r="M76" s="2">
        <f t="shared" si="28"/>
        <v>4.5819098560528317</v>
      </c>
      <c r="N76" s="1">
        <v>5.0000000000000001E-4</v>
      </c>
      <c r="O76" s="2">
        <f t="shared" si="29"/>
        <v>9.4938576634228799E-4</v>
      </c>
      <c r="P76" s="1">
        <v>9.9999999999999995E-8</v>
      </c>
      <c r="Q76" s="1">
        <v>50</v>
      </c>
      <c r="R76" s="1">
        <v>5.9999999999999995E-4</v>
      </c>
      <c r="T76" s="4">
        <f t="shared" si="35"/>
        <v>127.99214336079001</v>
      </c>
      <c r="U76" s="2">
        <f t="shared" si="30"/>
        <v>108.750612633917</v>
      </c>
      <c r="V76" s="2">
        <f t="shared" si="31"/>
        <v>9.1638197121056635</v>
      </c>
      <c r="W76" s="1">
        <v>1E-3</v>
      </c>
      <c r="X76" s="2">
        <f t="shared" si="32"/>
        <v>9.4938576634228799E-4</v>
      </c>
      <c r="Y76" s="1">
        <v>9.9999999999999995E-8</v>
      </c>
      <c r="Z76" s="1">
        <v>50</v>
      </c>
      <c r="AA76" s="1">
        <v>5.9999999999999995E-4</v>
      </c>
    </row>
    <row r="77" spans="1:27" ht="15.75" customHeight="1" x14ac:dyDescent="0.25">
      <c r="B77" s="4">
        <f t="shared" si="33"/>
        <v>107.99214336079001</v>
      </c>
      <c r="C77" s="2">
        <f t="shared" si="24"/>
        <v>108.08114473761087</v>
      </c>
      <c r="D77" s="2">
        <f t="shared" si="25"/>
        <v>0.9898056560185895</v>
      </c>
      <c r="E77" s="1">
        <v>1E-4</v>
      </c>
      <c r="F77" s="2">
        <f t="shared" si="26"/>
        <v>8.7896042491765729E-4</v>
      </c>
      <c r="G77" s="1">
        <v>9.9999999999999995E-8</v>
      </c>
      <c r="H77" s="1">
        <v>50</v>
      </c>
      <c r="I77" s="1">
        <v>6.9999999999999999E-4</v>
      </c>
      <c r="K77" s="4">
        <f t="shared" si="34"/>
        <v>121.97154344751038</v>
      </c>
      <c r="L77" s="2">
        <f t="shared" si="27"/>
        <v>108.08114473761087</v>
      </c>
      <c r="M77" s="2">
        <f t="shared" si="28"/>
        <v>4.9490282800929473</v>
      </c>
      <c r="N77" s="1">
        <v>5.0000000000000001E-4</v>
      </c>
      <c r="O77" s="2">
        <f t="shared" si="29"/>
        <v>8.7896042491765729E-4</v>
      </c>
      <c r="P77" s="1">
        <v>9.9999999999999995E-8</v>
      </c>
      <c r="Q77" s="1">
        <v>50</v>
      </c>
      <c r="R77" s="1">
        <v>6.9999999999999999E-4</v>
      </c>
      <c r="T77" s="4">
        <f t="shared" si="35"/>
        <v>127.99214336079001</v>
      </c>
      <c r="U77" s="2">
        <f t="shared" si="30"/>
        <v>108.08114473761087</v>
      </c>
      <c r="V77" s="2">
        <f t="shared" si="31"/>
        <v>9.8980565601858945</v>
      </c>
      <c r="W77" s="1">
        <v>1E-3</v>
      </c>
      <c r="X77" s="2">
        <f t="shared" si="32"/>
        <v>8.7896042491765729E-4</v>
      </c>
      <c r="Y77" s="1">
        <v>9.9999999999999995E-8</v>
      </c>
      <c r="Z77" s="1">
        <v>50</v>
      </c>
      <c r="AA77" s="1">
        <v>6.9999999999999999E-4</v>
      </c>
    </row>
    <row r="78" spans="1:27" ht="15.75" customHeight="1" x14ac:dyDescent="0.25">
      <c r="B78" s="4">
        <f t="shared" si="33"/>
        <v>107.99214336079001</v>
      </c>
      <c r="C78" s="2">
        <f t="shared" si="24"/>
        <v>107.501225267834</v>
      </c>
      <c r="D78" s="2">
        <f t="shared" si="25"/>
        <v>1.0581467555178807</v>
      </c>
      <c r="E78" s="1">
        <v>1E-4</v>
      </c>
      <c r="F78" s="2">
        <f t="shared" si="26"/>
        <v>8.2219219164377866E-4</v>
      </c>
      <c r="G78" s="1">
        <v>9.9999999999999995E-8</v>
      </c>
      <c r="H78" s="1">
        <v>50</v>
      </c>
      <c r="I78" s="1">
        <v>8.0000000000000004E-4</v>
      </c>
      <c r="K78" s="4">
        <f t="shared" si="34"/>
        <v>121.97154344751038</v>
      </c>
      <c r="L78" s="2">
        <f t="shared" si="27"/>
        <v>107.501225267834</v>
      </c>
      <c r="M78" s="2">
        <f t="shared" si="28"/>
        <v>5.290733777589403</v>
      </c>
      <c r="N78" s="1">
        <v>5.0000000000000001E-4</v>
      </c>
      <c r="O78" s="2">
        <f t="shared" si="29"/>
        <v>8.2219219164377866E-4</v>
      </c>
      <c r="P78" s="1">
        <v>9.9999999999999995E-8</v>
      </c>
      <c r="Q78" s="1">
        <v>50</v>
      </c>
      <c r="R78" s="1">
        <v>8.0000000000000004E-4</v>
      </c>
      <c r="T78" s="4">
        <f t="shared" si="35"/>
        <v>127.99214336079001</v>
      </c>
      <c r="U78" s="2">
        <f t="shared" si="30"/>
        <v>107.501225267834</v>
      </c>
      <c r="V78" s="2">
        <f t="shared" si="31"/>
        <v>10.581467555178806</v>
      </c>
      <c r="W78" s="1">
        <v>1E-3</v>
      </c>
      <c r="X78" s="2">
        <f t="shared" si="32"/>
        <v>8.2219219164377866E-4</v>
      </c>
      <c r="Y78" s="1">
        <v>9.9999999999999995E-8</v>
      </c>
      <c r="Z78" s="1">
        <v>50</v>
      </c>
      <c r="AA78" s="1">
        <v>8.0000000000000004E-4</v>
      </c>
    </row>
    <row r="79" spans="1:27" ht="15.75" customHeight="1" x14ac:dyDescent="0.25">
      <c r="B79" s="4">
        <f t="shared" si="33"/>
        <v>107.99214336079001</v>
      </c>
      <c r="C79" s="2">
        <f t="shared" si="24"/>
        <v>106.98970004336019</v>
      </c>
      <c r="D79" s="2">
        <f t="shared" si="25"/>
        <v>1.122334119475856</v>
      </c>
      <c r="E79" s="1">
        <v>1E-4</v>
      </c>
      <c r="F79" s="2">
        <f t="shared" si="26"/>
        <v>7.7517023219992709E-4</v>
      </c>
      <c r="G79" s="1">
        <v>9.9999999999999995E-8</v>
      </c>
      <c r="H79" s="1">
        <v>50</v>
      </c>
      <c r="I79" s="1">
        <v>8.9999999999999998E-4</v>
      </c>
      <c r="K79" s="4">
        <f t="shared" si="34"/>
        <v>121.97154344751038</v>
      </c>
      <c r="L79" s="2">
        <f t="shared" si="27"/>
        <v>106.98970004336019</v>
      </c>
      <c r="M79" s="2">
        <f t="shared" si="28"/>
        <v>5.6116705973792795</v>
      </c>
      <c r="N79" s="1">
        <v>5.0000000000000001E-4</v>
      </c>
      <c r="O79" s="2">
        <f t="shared" si="29"/>
        <v>7.7517023219992709E-4</v>
      </c>
      <c r="P79" s="1">
        <v>9.9999999999999995E-8</v>
      </c>
      <c r="Q79" s="1">
        <v>50</v>
      </c>
      <c r="R79" s="1">
        <v>8.9999999999999998E-4</v>
      </c>
      <c r="T79" s="4">
        <f t="shared" si="35"/>
        <v>127.99214336079001</v>
      </c>
      <c r="U79" s="2">
        <f t="shared" si="30"/>
        <v>106.98970004336019</v>
      </c>
      <c r="V79" s="2">
        <f t="shared" si="31"/>
        <v>11.223341194758559</v>
      </c>
      <c r="W79" s="1">
        <v>1E-3</v>
      </c>
      <c r="X79" s="2">
        <f t="shared" si="32"/>
        <v>7.7517023219992709E-4</v>
      </c>
      <c r="Y79" s="1">
        <v>9.9999999999999995E-8</v>
      </c>
      <c r="Z79" s="1">
        <v>50</v>
      </c>
      <c r="AA79" s="1">
        <v>8.9999999999999998E-4</v>
      </c>
    </row>
    <row r="80" spans="1:27" ht="15.75" customHeight="1" x14ac:dyDescent="0.25">
      <c r="B80" s="4">
        <f t="shared" si="33"/>
        <v>107.99214336079001</v>
      </c>
      <c r="C80" s="2">
        <f t="shared" si="24"/>
        <v>106.53212513775344</v>
      </c>
      <c r="D80" s="2">
        <f t="shared" si="25"/>
        <v>1.183044037754416</v>
      </c>
      <c r="E80" s="1">
        <v>1E-4</v>
      </c>
      <c r="F80" s="2">
        <f t="shared" si="26"/>
        <v>7.3539105243400945E-4</v>
      </c>
      <c r="G80" s="1">
        <v>9.9999999999999995E-8</v>
      </c>
      <c r="H80" s="1">
        <v>50</v>
      </c>
      <c r="I80" s="1">
        <v>1E-3</v>
      </c>
      <c r="K80" s="4">
        <f t="shared" si="34"/>
        <v>121.97154344751038</v>
      </c>
      <c r="L80" s="2">
        <f t="shared" si="27"/>
        <v>106.53212513775344</v>
      </c>
      <c r="M80" s="2">
        <f t="shared" si="28"/>
        <v>5.9152201887720794</v>
      </c>
      <c r="N80" s="1">
        <v>5.0000000000000001E-4</v>
      </c>
      <c r="O80" s="2">
        <f t="shared" si="29"/>
        <v>7.3539105243400945E-4</v>
      </c>
      <c r="P80" s="1">
        <v>9.9999999999999995E-8</v>
      </c>
      <c r="Q80" s="1">
        <v>50</v>
      </c>
      <c r="R80" s="1">
        <v>1E-3</v>
      </c>
      <c r="T80" s="4">
        <f t="shared" si="35"/>
        <v>127.99214336079001</v>
      </c>
      <c r="U80" s="2">
        <f t="shared" si="30"/>
        <v>106.53212513775344</v>
      </c>
      <c r="V80" s="2">
        <f t="shared" si="31"/>
        <v>11.830440377544159</v>
      </c>
      <c r="W80" s="1">
        <v>1E-3</v>
      </c>
      <c r="X80" s="2">
        <f t="shared" si="32"/>
        <v>7.3539105243400945E-4</v>
      </c>
      <c r="Y80" s="1">
        <v>9.9999999999999995E-8</v>
      </c>
      <c r="Z80" s="1">
        <v>50</v>
      </c>
      <c r="AA80" s="1">
        <v>1E-3</v>
      </c>
    </row>
    <row r="81" spans="1:27" ht="15.75" customHeight="1" x14ac:dyDescent="0.25">
      <c r="B81" s="4">
        <f t="shared" si="33"/>
        <v>107.99214336079001</v>
      </c>
      <c r="C81" s="2">
        <f t="shared" si="24"/>
        <v>96.53212513775344</v>
      </c>
      <c r="D81" s="2">
        <f t="shared" si="25"/>
        <v>3.7411137315861862</v>
      </c>
      <c r="E81" s="1">
        <v>1E-4</v>
      </c>
      <c r="F81" s="2">
        <f t="shared" si="26"/>
        <v>2.3255106965997815E-4</v>
      </c>
      <c r="G81" s="1">
        <v>9.9999999999999995E-8</v>
      </c>
      <c r="H81" s="1">
        <v>50</v>
      </c>
      <c r="I81" s="1">
        <v>0.01</v>
      </c>
      <c r="K81" s="4">
        <f t="shared" si="34"/>
        <v>121.97154344751038</v>
      </c>
      <c r="L81" s="2">
        <f t="shared" si="27"/>
        <v>96.53212513775344</v>
      </c>
      <c r="M81" s="2">
        <f t="shared" si="28"/>
        <v>18.705568657930929</v>
      </c>
      <c r="N81" s="1">
        <v>5.0000000000000001E-4</v>
      </c>
      <c r="O81" s="2">
        <f t="shared" si="29"/>
        <v>2.3255106965997815E-4</v>
      </c>
      <c r="P81" s="1">
        <v>9.9999999999999995E-8</v>
      </c>
      <c r="Q81" s="1">
        <v>50</v>
      </c>
      <c r="R81" s="1">
        <v>0.01</v>
      </c>
      <c r="T81" s="4">
        <f t="shared" si="35"/>
        <v>127.99214336079001</v>
      </c>
      <c r="U81" s="2">
        <f t="shared" si="30"/>
        <v>96.53212513775344</v>
      </c>
      <c r="V81" s="2">
        <f t="shared" si="31"/>
        <v>37.411137315861858</v>
      </c>
      <c r="W81" s="1">
        <v>1E-3</v>
      </c>
      <c r="X81" s="2">
        <f t="shared" si="32"/>
        <v>2.3255106965997815E-4</v>
      </c>
      <c r="Y81" s="1">
        <v>9.9999999999999995E-8</v>
      </c>
      <c r="Z81" s="1">
        <v>50</v>
      </c>
      <c r="AA81" s="1">
        <v>0.01</v>
      </c>
    </row>
    <row r="82" spans="1:27" ht="15.75" customHeight="1" x14ac:dyDescent="0.25">
      <c r="B82" s="4">
        <f t="shared" si="33"/>
        <v>107.99214336079001</v>
      </c>
      <c r="C82" s="2">
        <f t="shared" si="24"/>
        <v>93.521825181113627</v>
      </c>
      <c r="D82" s="2">
        <f t="shared" si="25"/>
        <v>5.2907337775894039</v>
      </c>
      <c r="E82" s="1">
        <v>1E-4</v>
      </c>
      <c r="F82" s="2">
        <f t="shared" si="26"/>
        <v>1.6443843832875574E-4</v>
      </c>
      <c r="G82" s="1">
        <v>9.9999999999999995E-8</v>
      </c>
      <c r="H82" s="1">
        <v>50</v>
      </c>
      <c r="I82" s="1">
        <v>0.02</v>
      </c>
      <c r="K82" s="4">
        <f t="shared" si="34"/>
        <v>121.97154344751038</v>
      </c>
      <c r="L82" s="2">
        <f t="shared" si="27"/>
        <v>93.521825181113627</v>
      </c>
      <c r="M82" s="2">
        <f t="shared" si="28"/>
        <v>26.453668887947014</v>
      </c>
      <c r="N82" s="1">
        <v>5.0000000000000001E-4</v>
      </c>
      <c r="O82" s="2">
        <f t="shared" si="29"/>
        <v>1.6443843832875574E-4</v>
      </c>
      <c r="P82" s="1">
        <v>9.9999999999999995E-8</v>
      </c>
      <c r="Q82" s="1">
        <v>50</v>
      </c>
      <c r="R82" s="1">
        <v>0.02</v>
      </c>
      <c r="T82" s="4">
        <f t="shared" si="35"/>
        <v>127.99214336079001</v>
      </c>
      <c r="U82" s="2">
        <f t="shared" si="30"/>
        <v>93.521825181113627</v>
      </c>
      <c r="V82" s="2">
        <f t="shared" si="31"/>
        <v>52.907337775894028</v>
      </c>
      <c r="W82" s="1">
        <v>1E-3</v>
      </c>
      <c r="X82" s="2">
        <f t="shared" si="32"/>
        <v>1.6443843832875574E-4</v>
      </c>
      <c r="Y82" s="1">
        <v>9.9999999999999995E-8</v>
      </c>
      <c r="Z82" s="1">
        <v>50</v>
      </c>
      <c r="AA82" s="1">
        <v>0.02</v>
      </c>
    </row>
    <row r="83" spans="1:27" ht="15.75" customHeight="1" x14ac:dyDescent="0.25">
      <c r="B83" s="4">
        <f t="shared" si="33"/>
        <v>107.99214336079001</v>
      </c>
      <c r="C83" s="2">
        <f t="shared" si="24"/>
        <v>91.760912590556813</v>
      </c>
      <c r="D83" s="2">
        <f t="shared" si="25"/>
        <v>6.4797990600008717</v>
      </c>
      <c r="E83" s="1">
        <v>1E-4</v>
      </c>
      <c r="F83" s="2">
        <f t="shared" si="26"/>
        <v>1.3426342266852377E-4</v>
      </c>
      <c r="G83" s="1">
        <v>9.9999999999999995E-8</v>
      </c>
      <c r="H83" s="1">
        <v>50</v>
      </c>
      <c r="I83" s="1">
        <v>0.03</v>
      </c>
      <c r="K83" s="4">
        <f t="shared" si="34"/>
        <v>121.97154344751038</v>
      </c>
      <c r="L83" s="2">
        <f t="shared" si="27"/>
        <v>91.760912590556813</v>
      </c>
      <c r="M83" s="2">
        <f t="shared" si="28"/>
        <v>32.398995300004351</v>
      </c>
      <c r="N83" s="1">
        <v>5.0000000000000001E-4</v>
      </c>
      <c r="O83" s="2">
        <f t="shared" si="29"/>
        <v>1.3426342266852377E-4</v>
      </c>
      <c r="P83" s="1">
        <v>9.9999999999999995E-8</v>
      </c>
      <c r="Q83" s="1">
        <v>50</v>
      </c>
      <c r="R83" s="1">
        <v>0.03</v>
      </c>
      <c r="T83" s="4">
        <f t="shared" si="35"/>
        <v>127.99214336079001</v>
      </c>
      <c r="U83" s="2">
        <f t="shared" si="30"/>
        <v>91.760912590556813</v>
      </c>
      <c r="V83" s="2">
        <f t="shared" si="31"/>
        <v>64.797990600008703</v>
      </c>
      <c r="W83" s="1">
        <v>1E-3</v>
      </c>
      <c r="X83" s="2">
        <f t="shared" si="32"/>
        <v>1.3426342266852377E-4</v>
      </c>
      <c r="Y83" s="1">
        <v>9.9999999999999995E-8</v>
      </c>
      <c r="Z83" s="1">
        <v>50</v>
      </c>
      <c r="AA83" s="1">
        <v>0.03</v>
      </c>
    </row>
    <row r="84" spans="1:27" ht="15.75" customHeight="1" x14ac:dyDescent="0.25">
      <c r="B84" s="4">
        <f t="shared" si="33"/>
        <v>107.99214336079001</v>
      </c>
      <c r="C84" s="2">
        <f t="shared" si="24"/>
        <v>90.511525224473814</v>
      </c>
      <c r="D84" s="2">
        <f t="shared" si="25"/>
        <v>7.4822274631723724</v>
      </c>
      <c r="E84" s="1">
        <v>1E-4</v>
      </c>
      <c r="F84" s="2">
        <f t="shared" si="26"/>
        <v>1.1627553482998907E-4</v>
      </c>
      <c r="G84" s="1">
        <v>9.9999999999999995E-8</v>
      </c>
      <c r="H84" s="1">
        <v>50</v>
      </c>
      <c r="I84" s="1">
        <v>0.04</v>
      </c>
      <c r="K84" s="4">
        <f t="shared" si="34"/>
        <v>121.97154344751038</v>
      </c>
      <c r="L84" s="2">
        <f t="shared" si="27"/>
        <v>90.511525224473814</v>
      </c>
      <c r="M84" s="2">
        <f t="shared" si="28"/>
        <v>37.411137315861858</v>
      </c>
      <c r="N84" s="1">
        <v>5.0000000000000001E-4</v>
      </c>
      <c r="O84" s="2">
        <f t="shared" si="29"/>
        <v>1.1627553482998907E-4</v>
      </c>
      <c r="P84" s="1">
        <v>9.9999999999999995E-8</v>
      </c>
      <c r="Q84" s="1">
        <v>50</v>
      </c>
      <c r="R84" s="1">
        <v>0.04</v>
      </c>
      <c r="T84" s="4">
        <f t="shared" si="35"/>
        <v>127.99214336079001</v>
      </c>
      <c r="U84" s="2">
        <f t="shared" si="30"/>
        <v>90.511525224473814</v>
      </c>
      <c r="V84" s="2">
        <f t="shared" si="31"/>
        <v>74.822274631723715</v>
      </c>
      <c r="W84" s="1">
        <v>1E-3</v>
      </c>
      <c r="X84" s="2">
        <f t="shared" si="32"/>
        <v>1.1627553482998907E-4</v>
      </c>
      <c r="Y84" s="1">
        <v>9.9999999999999995E-8</v>
      </c>
      <c r="Z84" s="1">
        <v>50</v>
      </c>
      <c r="AA84" s="1">
        <v>0.04</v>
      </c>
    </row>
    <row r="85" spans="1:27" ht="15.75" customHeight="1" x14ac:dyDescent="0.25">
      <c r="B85" s="4">
        <f t="shared" si="33"/>
        <v>107.99214336079001</v>
      </c>
      <c r="C85" s="2">
        <f t="shared" si="24"/>
        <v>89.542425094393252</v>
      </c>
      <c r="D85" s="2">
        <f t="shared" si="25"/>
        <v>8.365384615384615</v>
      </c>
      <c r="E85" s="1">
        <v>1E-4</v>
      </c>
      <c r="F85" s="2">
        <f t="shared" si="26"/>
        <v>1.0400000000000001E-4</v>
      </c>
      <c r="G85" s="1">
        <v>9.9999999999999995E-8</v>
      </c>
      <c r="H85" s="1">
        <v>50</v>
      </c>
      <c r="I85" s="1">
        <v>0.05</v>
      </c>
      <c r="K85" s="4">
        <f t="shared" si="34"/>
        <v>121.97154344751038</v>
      </c>
      <c r="L85" s="2">
        <f t="shared" si="27"/>
        <v>89.542425094393252</v>
      </c>
      <c r="M85" s="2">
        <f t="shared" si="28"/>
        <v>41.826923076923073</v>
      </c>
      <c r="N85" s="1">
        <v>5.0000000000000001E-4</v>
      </c>
      <c r="O85" s="2">
        <f t="shared" si="29"/>
        <v>1.0400000000000001E-4</v>
      </c>
      <c r="P85" s="1">
        <v>9.9999999999999995E-8</v>
      </c>
      <c r="Q85" s="1">
        <v>50</v>
      </c>
      <c r="R85" s="1">
        <v>0.05</v>
      </c>
      <c r="T85" s="4">
        <f t="shared" si="35"/>
        <v>127.99214336079001</v>
      </c>
      <c r="U85" s="2">
        <f t="shared" si="30"/>
        <v>89.542425094393252</v>
      </c>
      <c r="V85" s="2">
        <f t="shared" si="31"/>
        <v>83.653846153846146</v>
      </c>
      <c r="W85" s="1">
        <v>1E-3</v>
      </c>
      <c r="X85" s="2">
        <f t="shared" si="32"/>
        <v>1.0400000000000001E-4</v>
      </c>
      <c r="Y85" s="1">
        <v>9.9999999999999995E-8</v>
      </c>
      <c r="Z85" s="1">
        <v>50</v>
      </c>
      <c r="AA85" s="1">
        <v>0.05</v>
      </c>
    </row>
    <row r="86" spans="1:27" ht="15.75" customHeight="1" x14ac:dyDescent="0.25">
      <c r="B86" s="4">
        <f t="shared" si="33"/>
        <v>107.99214336079001</v>
      </c>
      <c r="C86" s="2">
        <f t="shared" si="24"/>
        <v>88.750612633917001</v>
      </c>
      <c r="D86" s="2">
        <f t="shared" si="25"/>
        <v>9.1638197121056635</v>
      </c>
      <c r="E86" s="1">
        <v>1E-4</v>
      </c>
      <c r="F86" s="2">
        <f t="shared" si="26"/>
        <v>9.4938576634228801E-5</v>
      </c>
      <c r="G86" s="1">
        <v>9.9999999999999995E-8</v>
      </c>
      <c r="H86" s="1">
        <v>50</v>
      </c>
      <c r="I86" s="1">
        <v>0.06</v>
      </c>
      <c r="K86" s="4">
        <f t="shared" si="34"/>
        <v>121.97154344751038</v>
      </c>
      <c r="L86" s="2">
        <f t="shared" si="27"/>
        <v>88.750612633917001</v>
      </c>
      <c r="M86" s="2">
        <f t="shared" si="28"/>
        <v>45.81909856052831</v>
      </c>
      <c r="N86" s="1">
        <v>5.0000000000000001E-4</v>
      </c>
      <c r="O86" s="2">
        <f t="shared" si="29"/>
        <v>9.4938576634228801E-5</v>
      </c>
      <c r="P86" s="1">
        <v>9.9999999999999995E-8</v>
      </c>
      <c r="Q86" s="1">
        <v>50</v>
      </c>
      <c r="R86" s="1">
        <v>0.06</v>
      </c>
      <c r="T86" s="4">
        <f t="shared" si="35"/>
        <v>127.99214336079001</v>
      </c>
      <c r="U86" s="2">
        <f t="shared" si="30"/>
        <v>88.750612633917001</v>
      </c>
      <c r="V86" s="2">
        <f t="shared" si="31"/>
        <v>91.638197121056621</v>
      </c>
      <c r="W86" s="1">
        <v>1E-3</v>
      </c>
      <c r="X86" s="2">
        <f t="shared" si="32"/>
        <v>9.4938576634228801E-5</v>
      </c>
      <c r="Y86" s="1">
        <v>9.9999999999999995E-8</v>
      </c>
      <c r="Z86" s="1">
        <v>50</v>
      </c>
      <c r="AA86" s="1">
        <v>0.06</v>
      </c>
    </row>
    <row r="87" spans="1:27" ht="15.75" customHeight="1" x14ac:dyDescent="0.25">
      <c r="B87" s="4">
        <f t="shared" si="33"/>
        <v>107.99214336079001</v>
      </c>
      <c r="C87" s="2">
        <f t="shared" si="24"/>
        <v>88.08114473761087</v>
      </c>
      <c r="D87" s="2">
        <f t="shared" si="25"/>
        <v>9.8980565601858963</v>
      </c>
      <c r="E87" s="1">
        <v>1E-4</v>
      </c>
      <c r="F87" s="2">
        <f t="shared" si="26"/>
        <v>8.7896042491765721E-5</v>
      </c>
      <c r="G87" s="1">
        <v>9.9999999999999995E-8</v>
      </c>
      <c r="H87" s="1">
        <v>50</v>
      </c>
      <c r="I87" s="1">
        <v>7.0000000000000007E-2</v>
      </c>
      <c r="K87" s="4">
        <f t="shared" si="34"/>
        <v>121.97154344751038</v>
      </c>
      <c r="L87" s="2">
        <f t="shared" si="27"/>
        <v>88.08114473761087</v>
      </c>
      <c r="M87" s="2">
        <f t="shared" si="28"/>
        <v>49.490282800929478</v>
      </c>
      <c r="N87" s="1">
        <v>5.0000000000000001E-4</v>
      </c>
      <c r="O87" s="2">
        <f t="shared" si="29"/>
        <v>8.7896042491765721E-5</v>
      </c>
      <c r="P87" s="1">
        <v>9.9999999999999995E-8</v>
      </c>
      <c r="Q87" s="1">
        <v>50</v>
      </c>
      <c r="R87" s="1">
        <v>7.0000000000000007E-2</v>
      </c>
      <c r="T87" s="4">
        <f t="shared" si="35"/>
        <v>127.99214336079001</v>
      </c>
      <c r="U87" s="2">
        <f t="shared" si="30"/>
        <v>88.08114473761087</v>
      </c>
      <c r="V87" s="2">
        <f t="shared" si="31"/>
        <v>98.980565601858956</v>
      </c>
      <c r="W87" s="1">
        <v>1E-3</v>
      </c>
      <c r="X87" s="2">
        <f t="shared" si="32"/>
        <v>8.7896042491765721E-5</v>
      </c>
      <c r="Y87" s="1">
        <v>9.9999999999999995E-8</v>
      </c>
      <c r="Z87" s="1">
        <v>50</v>
      </c>
      <c r="AA87" s="1">
        <v>7.0000000000000007E-2</v>
      </c>
    </row>
    <row r="88" spans="1:27" ht="15.75" customHeight="1" x14ac:dyDescent="0.25">
      <c r="B88" s="4">
        <f t="shared" si="33"/>
        <v>107.99214336079001</v>
      </c>
      <c r="C88" s="2">
        <f t="shared" si="24"/>
        <v>87.501225267834002</v>
      </c>
      <c r="D88" s="2">
        <f t="shared" si="25"/>
        <v>10.581467555178808</v>
      </c>
      <c r="E88" s="1">
        <v>1E-4</v>
      </c>
      <c r="F88" s="2">
        <f t="shared" si="26"/>
        <v>8.2219219164377869E-5</v>
      </c>
      <c r="G88" s="1">
        <v>9.9999999999999995E-8</v>
      </c>
      <c r="H88" s="1">
        <v>50</v>
      </c>
      <c r="I88" s="1">
        <v>0.08</v>
      </c>
      <c r="K88" s="4">
        <f t="shared" si="34"/>
        <v>121.97154344751038</v>
      </c>
      <c r="L88" s="2">
        <f t="shared" si="27"/>
        <v>87.501225267834002</v>
      </c>
      <c r="M88" s="2">
        <f t="shared" si="28"/>
        <v>52.907337775894028</v>
      </c>
      <c r="N88" s="1">
        <v>5.0000000000000001E-4</v>
      </c>
      <c r="O88" s="2">
        <f t="shared" si="29"/>
        <v>8.2219219164377869E-5</v>
      </c>
      <c r="P88" s="1">
        <v>9.9999999999999995E-8</v>
      </c>
      <c r="Q88" s="1">
        <v>50</v>
      </c>
      <c r="R88" s="1">
        <v>0.08</v>
      </c>
      <c r="T88" s="4">
        <f t="shared" si="35"/>
        <v>127.99214336079001</v>
      </c>
      <c r="U88" s="2">
        <f t="shared" si="30"/>
        <v>87.501225267834002</v>
      </c>
      <c r="V88" s="2">
        <f t="shared" si="31"/>
        <v>105.81467555178806</v>
      </c>
      <c r="W88" s="1">
        <v>1E-3</v>
      </c>
      <c r="X88" s="2">
        <f t="shared" si="32"/>
        <v>8.2219219164377869E-5</v>
      </c>
      <c r="Y88" s="1">
        <v>9.9999999999999995E-8</v>
      </c>
      <c r="Z88" s="1">
        <v>50</v>
      </c>
      <c r="AA88" s="1">
        <v>0.08</v>
      </c>
    </row>
    <row r="89" spans="1:27" ht="15.75" customHeight="1" x14ac:dyDescent="0.25">
      <c r="B89" s="4">
        <f t="shared" si="33"/>
        <v>107.99214336079001</v>
      </c>
      <c r="C89" s="2">
        <f t="shared" si="24"/>
        <v>86.989700043360187</v>
      </c>
      <c r="D89" s="2">
        <f t="shared" si="25"/>
        <v>11.223341194758559</v>
      </c>
      <c r="E89" s="1">
        <v>1E-4</v>
      </c>
      <c r="F89" s="2">
        <f t="shared" si="26"/>
        <v>7.7517023219992711E-5</v>
      </c>
      <c r="G89" s="1">
        <v>9.9999999999999995E-8</v>
      </c>
      <c r="H89" s="1">
        <v>50</v>
      </c>
      <c r="I89" s="1">
        <v>0.09</v>
      </c>
      <c r="K89" s="4">
        <f t="shared" si="34"/>
        <v>121.97154344751038</v>
      </c>
      <c r="L89" s="2">
        <f t="shared" si="27"/>
        <v>86.989700043360187</v>
      </c>
      <c r="M89" s="2">
        <f t="shared" si="28"/>
        <v>56.116705973792797</v>
      </c>
      <c r="N89" s="1">
        <v>5.0000000000000001E-4</v>
      </c>
      <c r="O89" s="2">
        <f t="shared" si="29"/>
        <v>7.7517023219992711E-5</v>
      </c>
      <c r="P89" s="1">
        <v>9.9999999999999995E-8</v>
      </c>
      <c r="Q89" s="1">
        <v>50</v>
      </c>
      <c r="R89" s="1">
        <v>0.09</v>
      </c>
      <c r="T89" s="4">
        <f t="shared" si="35"/>
        <v>127.99214336079001</v>
      </c>
      <c r="U89" s="2">
        <f t="shared" si="30"/>
        <v>86.989700043360187</v>
      </c>
      <c r="V89" s="2">
        <f t="shared" si="31"/>
        <v>112.23341194758559</v>
      </c>
      <c r="W89" s="1">
        <v>1E-3</v>
      </c>
      <c r="X89" s="2">
        <f t="shared" si="32"/>
        <v>7.7517023219992711E-5</v>
      </c>
      <c r="Y89" s="1">
        <v>9.9999999999999995E-8</v>
      </c>
      <c r="Z89" s="1">
        <v>50</v>
      </c>
      <c r="AA89" s="1">
        <v>0.09</v>
      </c>
    </row>
    <row r="90" spans="1:27" ht="15.75" customHeight="1" x14ac:dyDescent="0.25">
      <c r="B90" s="4">
        <f t="shared" si="33"/>
        <v>107.99214336079001</v>
      </c>
      <c r="C90" s="2">
        <f t="shared" si="24"/>
        <v>86.53212513775344</v>
      </c>
      <c r="D90" s="2">
        <f t="shared" si="25"/>
        <v>11.830440377544159</v>
      </c>
      <c r="E90" s="1">
        <v>1E-4</v>
      </c>
      <c r="F90" s="2">
        <f t="shared" si="26"/>
        <v>7.3539105243400951E-5</v>
      </c>
      <c r="G90" s="1">
        <v>9.9999999999999995E-8</v>
      </c>
      <c r="H90" s="1">
        <v>50</v>
      </c>
      <c r="I90" s="1">
        <v>0.1</v>
      </c>
      <c r="K90" s="4">
        <f t="shared" si="34"/>
        <v>121.97154344751038</v>
      </c>
      <c r="L90" s="2">
        <f t="shared" si="27"/>
        <v>86.53212513775344</v>
      </c>
      <c r="M90" s="2">
        <f t="shared" si="28"/>
        <v>59.152201887720793</v>
      </c>
      <c r="N90" s="1">
        <v>5.0000000000000001E-4</v>
      </c>
      <c r="O90" s="2">
        <f t="shared" si="29"/>
        <v>7.3539105243400951E-5</v>
      </c>
      <c r="P90" s="1">
        <v>9.9999999999999995E-8</v>
      </c>
      <c r="Q90" s="1">
        <v>50</v>
      </c>
      <c r="R90" s="1">
        <v>0.1</v>
      </c>
      <c r="T90" s="4">
        <f t="shared" si="35"/>
        <v>127.99214336079001</v>
      </c>
      <c r="U90" s="2">
        <f t="shared" si="30"/>
        <v>86.53212513775344</v>
      </c>
      <c r="V90" s="2">
        <f t="shared" si="31"/>
        <v>118.30440377544159</v>
      </c>
      <c r="W90" s="1">
        <v>1E-3</v>
      </c>
      <c r="X90" s="2">
        <f t="shared" si="32"/>
        <v>7.3539105243400951E-5</v>
      </c>
      <c r="Y90" s="1">
        <v>9.9999999999999995E-8</v>
      </c>
      <c r="Z90" s="1">
        <v>50</v>
      </c>
      <c r="AA90" s="1">
        <v>0.1</v>
      </c>
    </row>
    <row r="93" spans="1:27" ht="15.75" customHeight="1" x14ac:dyDescent="0.25">
      <c r="A93" s="5" t="s">
        <v>10</v>
      </c>
      <c r="B93" s="3" t="s">
        <v>0</v>
      </c>
      <c r="C93" s="1" t="s">
        <v>1</v>
      </c>
      <c r="D93" s="1" t="s">
        <v>2</v>
      </c>
      <c r="E93" s="1" t="s">
        <v>3</v>
      </c>
      <c r="F93" s="1" t="s">
        <v>4</v>
      </c>
      <c r="G93" s="1" t="s">
        <v>5</v>
      </c>
      <c r="H93" s="1" t="s">
        <v>6</v>
      </c>
      <c r="I93" s="1" t="s">
        <v>7</v>
      </c>
      <c r="K93" s="3" t="s">
        <v>0</v>
      </c>
      <c r="L93" s="1" t="s">
        <v>1</v>
      </c>
      <c r="M93" s="1" t="s">
        <v>2</v>
      </c>
      <c r="N93" s="1" t="s">
        <v>3</v>
      </c>
      <c r="O93" s="1" t="s">
        <v>4</v>
      </c>
      <c r="P93" s="1" t="s">
        <v>5</v>
      </c>
      <c r="Q93" s="1" t="s">
        <v>6</v>
      </c>
      <c r="R93" s="1" t="s">
        <v>7</v>
      </c>
      <c r="T93" s="3" t="s">
        <v>0</v>
      </c>
      <c r="U93" s="1" t="s">
        <v>1</v>
      </c>
      <c r="V93" s="1" t="s">
        <v>2</v>
      </c>
      <c r="W93" s="1" t="s">
        <v>3</v>
      </c>
      <c r="X93" s="1" t="s">
        <v>4</v>
      </c>
      <c r="Y93" s="1" t="s">
        <v>5</v>
      </c>
      <c r="Z93" s="1" t="s">
        <v>6</v>
      </c>
      <c r="AA93" s="1" t="s">
        <v>7</v>
      </c>
    </row>
    <row r="94" spans="1:27" ht="15.75" customHeight="1" x14ac:dyDescent="0.25">
      <c r="B94" s="4">
        <f>C94+20*LOG10(D94)</f>
        <v>107.99214336079001</v>
      </c>
      <c r="C94" s="2">
        <f t="shared" ref="C94:C113" si="36">20*LOG10(15*SQRT(1/(G94*I94*H94)))</f>
        <v>110.51152522447381</v>
      </c>
      <c r="D94" s="2">
        <f t="shared" ref="D94:D113" si="37">8.7*E94/F94</f>
        <v>0.7482227463172374</v>
      </c>
      <c r="E94" s="1">
        <v>1E-4</v>
      </c>
      <c r="F94" s="2">
        <f t="shared" ref="F94:F113" si="38">0.52*SQRT(G94/(H94*I94))</f>
        <v>1.1627553482998906E-3</v>
      </c>
      <c r="G94" s="1">
        <v>9.9999999999999995E-8</v>
      </c>
      <c r="H94" s="1">
        <v>200</v>
      </c>
      <c r="I94" s="1">
        <v>1E-4</v>
      </c>
      <c r="K94" s="4">
        <f>L94+20*LOG10(M94)</f>
        <v>121.97154344751038</v>
      </c>
      <c r="L94" s="2">
        <f t="shared" ref="L94:L113" si="39">20*LOG10(15*SQRT(1/(P94*R94*Q94)))</f>
        <v>110.51152522447381</v>
      </c>
      <c r="M94" s="2">
        <f t="shared" ref="M94:M113" si="40">8.7*N94/O94</f>
        <v>3.7411137315861867</v>
      </c>
      <c r="N94" s="1">
        <v>5.0000000000000001E-4</v>
      </c>
      <c r="O94" s="2">
        <f t="shared" ref="O94:O113" si="41">0.52*SQRT(P94/(Q94*R94))</f>
        <v>1.1627553482998906E-3</v>
      </c>
      <c r="P94" s="1">
        <v>9.9999999999999995E-8</v>
      </c>
      <c r="Q94" s="1">
        <v>200</v>
      </c>
      <c r="R94" s="1">
        <v>1E-4</v>
      </c>
      <c r="T94" s="4">
        <f>U94+20*LOG10(V94)</f>
        <v>127.99214336079001</v>
      </c>
      <c r="U94" s="2">
        <f t="shared" ref="U94:U113" si="42">20*LOG10(15*SQRT(1/(Y94*AA94*Z94)))</f>
        <v>110.51152522447381</v>
      </c>
      <c r="V94" s="2">
        <f t="shared" ref="V94:V113" si="43">8.7*W94/X94</f>
        <v>7.4822274631723733</v>
      </c>
      <c r="W94" s="1">
        <v>1E-3</v>
      </c>
      <c r="X94" s="2">
        <f t="shared" ref="X94:X113" si="44">0.52*SQRT(Y94/(Z94*AA94))</f>
        <v>1.1627553482998906E-3</v>
      </c>
      <c r="Y94" s="1">
        <v>9.9999999999999995E-8</v>
      </c>
      <c r="Z94" s="1">
        <v>200</v>
      </c>
      <c r="AA94" s="1">
        <v>1E-4</v>
      </c>
    </row>
    <row r="95" spans="1:27" ht="15.75" customHeight="1" x14ac:dyDescent="0.25">
      <c r="B95" s="4">
        <f t="shared" ref="B95:B113" si="45">C95+20*LOG10(D95)</f>
        <v>107.99214336079001</v>
      </c>
      <c r="C95" s="2">
        <f t="shared" si="36"/>
        <v>107.501225267834</v>
      </c>
      <c r="D95" s="2">
        <f t="shared" si="37"/>
        <v>1.0581467555178807</v>
      </c>
      <c r="E95" s="1">
        <v>1E-4</v>
      </c>
      <c r="F95" s="2">
        <f t="shared" si="38"/>
        <v>8.2219219164377866E-4</v>
      </c>
      <c r="G95" s="1">
        <v>9.9999999999999995E-8</v>
      </c>
      <c r="H95" s="1">
        <v>200</v>
      </c>
      <c r="I95" s="1">
        <v>2.0000000000000001E-4</v>
      </c>
      <c r="K95" s="4">
        <f t="shared" ref="K95:K113" si="46">L95+20*LOG10(M95)</f>
        <v>121.97154344751038</v>
      </c>
      <c r="L95" s="2">
        <f t="shared" si="39"/>
        <v>107.501225267834</v>
      </c>
      <c r="M95" s="2">
        <f t="shared" si="40"/>
        <v>5.290733777589403</v>
      </c>
      <c r="N95" s="1">
        <v>5.0000000000000001E-4</v>
      </c>
      <c r="O95" s="2">
        <f t="shared" si="41"/>
        <v>8.2219219164377866E-4</v>
      </c>
      <c r="P95" s="1">
        <v>9.9999999999999995E-8</v>
      </c>
      <c r="Q95" s="1">
        <v>200</v>
      </c>
      <c r="R95" s="1">
        <v>2.0000000000000001E-4</v>
      </c>
      <c r="T95" s="4">
        <f t="shared" ref="T95:T113" si="47">U95+20*LOG10(V95)</f>
        <v>127.99214336079001</v>
      </c>
      <c r="U95" s="2">
        <f t="shared" si="42"/>
        <v>107.501225267834</v>
      </c>
      <c r="V95" s="2">
        <f t="shared" si="43"/>
        <v>10.581467555178806</v>
      </c>
      <c r="W95" s="1">
        <v>1E-3</v>
      </c>
      <c r="X95" s="2">
        <f t="shared" si="44"/>
        <v>8.2219219164377866E-4</v>
      </c>
      <c r="Y95" s="1">
        <v>9.9999999999999995E-8</v>
      </c>
      <c r="Z95" s="1">
        <v>200</v>
      </c>
      <c r="AA95" s="1">
        <v>2.0000000000000001E-4</v>
      </c>
    </row>
    <row r="96" spans="1:27" ht="15.75" customHeight="1" x14ac:dyDescent="0.25">
      <c r="B96" s="4">
        <f t="shared" si="45"/>
        <v>107.99214336079001</v>
      </c>
      <c r="C96" s="2">
        <f t="shared" si="36"/>
        <v>105.74031267727719</v>
      </c>
      <c r="D96" s="2">
        <f t="shared" si="37"/>
        <v>1.2959598120001741</v>
      </c>
      <c r="E96" s="1">
        <v>1E-4</v>
      </c>
      <c r="F96" s="2">
        <f t="shared" si="38"/>
        <v>6.7131711334261898E-4</v>
      </c>
      <c r="G96" s="1">
        <v>9.9999999999999995E-8</v>
      </c>
      <c r="H96" s="1">
        <v>200</v>
      </c>
      <c r="I96" s="1">
        <v>2.9999999999999997E-4</v>
      </c>
      <c r="K96" s="4">
        <f t="shared" si="46"/>
        <v>121.97154344751038</v>
      </c>
      <c r="L96" s="2">
        <f t="shared" si="39"/>
        <v>105.74031267727719</v>
      </c>
      <c r="M96" s="2">
        <f t="shared" si="40"/>
        <v>6.4797990600008699</v>
      </c>
      <c r="N96" s="1">
        <v>5.0000000000000001E-4</v>
      </c>
      <c r="O96" s="2">
        <f t="shared" si="41"/>
        <v>6.7131711334261898E-4</v>
      </c>
      <c r="P96" s="1">
        <v>9.9999999999999995E-8</v>
      </c>
      <c r="Q96" s="1">
        <v>200</v>
      </c>
      <c r="R96" s="1">
        <v>2.9999999999999997E-4</v>
      </c>
      <c r="T96" s="4">
        <f t="shared" si="47"/>
        <v>127.99214336079001</v>
      </c>
      <c r="U96" s="2">
        <f t="shared" si="42"/>
        <v>105.74031267727719</v>
      </c>
      <c r="V96" s="2">
        <f t="shared" si="43"/>
        <v>12.95959812000174</v>
      </c>
      <c r="W96" s="1">
        <v>1E-3</v>
      </c>
      <c r="X96" s="2">
        <f t="shared" si="44"/>
        <v>6.7131711334261898E-4</v>
      </c>
      <c r="Y96" s="1">
        <v>9.9999999999999995E-8</v>
      </c>
      <c r="Z96" s="1">
        <v>200</v>
      </c>
      <c r="AA96" s="1">
        <v>2.9999999999999997E-4</v>
      </c>
    </row>
    <row r="97" spans="2:27" ht="15.75" customHeight="1" x14ac:dyDescent="0.25">
      <c r="B97" s="4">
        <f t="shared" si="45"/>
        <v>107.99214336079001</v>
      </c>
      <c r="C97" s="2">
        <f t="shared" si="36"/>
        <v>104.49092531119419</v>
      </c>
      <c r="D97" s="2">
        <f t="shared" si="37"/>
        <v>1.4964454926344748</v>
      </c>
      <c r="E97" s="1">
        <v>1E-4</v>
      </c>
      <c r="F97" s="2">
        <f t="shared" si="38"/>
        <v>5.8137767414994529E-4</v>
      </c>
      <c r="G97" s="1">
        <v>9.9999999999999995E-8</v>
      </c>
      <c r="H97" s="1">
        <v>200</v>
      </c>
      <c r="I97" s="1">
        <v>4.0000000000000002E-4</v>
      </c>
      <c r="K97" s="4">
        <f t="shared" si="46"/>
        <v>121.97154344751038</v>
      </c>
      <c r="L97" s="2">
        <f t="shared" si="39"/>
        <v>104.49092531119419</v>
      </c>
      <c r="M97" s="2">
        <f t="shared" si="40"/>
        <v>7.4822274631723733</v>
      </c>
      <c r="N97" s="1">
        <v>5.0000000000000001E-4</v>
      </c>
      <c r="O97" s="2">
        <f t="shared" si="41"/>
        <v>5.8137767414994529E-4</v>
      </c>
      <c r="P97" s="1">
        <v>9.9999999999999995E-8</v>
      </c>
      <c r="Q97" s="1">
        <v>200</v>
      </c>
      <c r="R97" s="1">
        <v>4.0000000000000002E-4</v>
      </c>
      <c r="T97" s="4">
        <f t="shared" si="47"/>
        <v>127.99214336079001</v>
      </c>
      <c r="U97" s="2">
        <f t="shared" si="42"/>
        <v>104.49092531119419</v>
      </c>
      <c r="V97" s="2">
        <f t="shared" si="43"/>
        <v>14.964454926344747</v>
      </c>
      <c r="W97" s="1">
        <v>1E-3</v>
      </c>
      <c r="X97" s="2">
        <f t="shared" si="44"/>
        <v>5.8137767414994529E-4</v>
      </c>
      <c r="Y97" s="1">
        <v>9.9999999999999995E-8</v>
      </c>
      <c r="Z97" s="1">
        <v>200</v>
      </c>
      <c r="AA97" s="1">
        <v>4.0000000000000002E-4</v>
      </c>
    </row>
    <row r="98" spans="2:27" ht="15.75" customHeight="1" x14ac:dyDescent="0.25">
      <c r="B98" s="4">
        <f t="shared" si="45"/>
        <v>107.99214336079001</v>
      </c>
      <c r="C98" s="2">
        <f t="shared" si="36"/>
        <v>103.52182518111363</v>
      </c>
      <c r="D98" s="2">
        <f t="shared" si="37"/>
        <v>1.6730769230769229</v>
      </c>
      <c r="E98" s="1">
        <v>1E-4</v>
      </c>
      <c r="F98" s="2">
        <f t="shared" si="38"/>
        <v>5.2000000000000006E-4</v>
      </c>
      <c r="G98" s="1">
        <v>9.9999999999999995E-8</v>
      </c>
      <c r="H98" s="1">
        <v>200</v>
      </c>
      <c r="I98" s="1">
        <v>5.0000000000000001E-4</v>
      </c>
      <c r="K98" s="4">
        <f t="shared" si="46"/>
        <v>121.97154344751038</v>
      </c>
      <c r="L98" s="2">
        <f t="shared" si="39"/>
        <v>103.52182518111363</v>
      </c>
      <c r="M98" s="2">
        <f t="shared" si="40"/>
        <v>8.3653846153846132</v>
      </c>
      <c r="N98" s="1">
        <v>5.0000000000000001E-4</v>
      </c>
      <c r="O98" s="2">
        <f t="shared" si="41"/>
        <v>5.2000000000000006E-4</v>
      </c>
      <c r="P98" s="1">
        <v>9.9999999999999995E-8</v>
      </c>
      <c r="Q98" s="1">
        <v>200</v>
      </c>
      <c r="R98" s="1">
        <v>5.0000000000000001E-4</v>
      </c>
      <c r="T98" s="4">
        <f t="shared" si="47"/>
        <v>127.99214336079001</v>
      </c>
      <c r="U98" s="2">
        <f t="shared" si="42"/>
        <v>103.52182518111363</v>
      </c>
      <c r="V98" s="2">
        <f t="shared" si="43"/>
        <v>16.730769230769226</v>
      </c>
      <c r="W98" s="1">
        <v>1E-3</v>
      </c>
      <c r="X98" s="2">
        <f t="shared" si="44"/>
        <v>5.2000000000000006E-4</v>
      </c>
      <c r="Y98" s="1">
        <v>9.9999999999999995E-8</v>
      </c>
      <c r="Z98" s="1">
        <v>200</v>
      </c>
      <c r="AA98" s="1">
        <v>5.0000000000000001E-4</v>
      </c>
    </row>
    <row r="99" spans="2:27" ht="15.75" customHeight="1" x14ac:dyDescent="0.25">
      <c r="B99" s="4">
        <f t="shared" si="45"/>
        <v>107.99214336079001</v>
      </c>
      <c r="C99" s="2">
        <f t="shared" si="36"/>
        <v>102.73001272063738</v>
      </c>
      <c r="D99" s="2">
        <f t="shared" si="37"/>
        <v>1.8327639424211326</v>
      </c>
      <c r="E99" s="1">
        <v>1E-4</v>
      </c>
      <c r="F99" s="2">
        <f t="shared" si="38"/>
        <v>4.7469288317114399E-4</v>
      </c>
      <c r="G99" s="1">
        <v>9.9999999999999995E-8</v>
      </c>
      <c r="H99" s="1">
        <v>200</v>
      </c>
      <c r="I99" s="1">
        <v>5.9999999999999995E-4</v>
      </c>
      <c r="K99" s="4">
        <f t="shared" si="46"/>
        <v>121.97154344751038</v>
      </c>
      <c r="L99" s="2">
        <f t="shared" si="39"/>
        <v>102.73001272063738</v>
      </c>
      <c r="M99" s="2">
        <f t="shared" si="40"/>
        <v>9.1638197121056635</v>
      </c>
      <c r="N99" s="1">
        <v>5.0000000000000001E-4</v>
      </c>
      <c r="O99" s="2">
        <f t="shared" si="41"/>
        <v>4.7469288317114399E-4</v>
      </c>
      <c r="P99" s="1">
        <v>9.9999999999999995E-8</v>
      </c>
      <c r="Q99" s="1">
        <v>200</v>
      </c>
      <c r="R99" s="1">
        <v>5.9999999999999995E-4</v>
      </c>
      <c r="T99" s="4">
        <f t="shared" si="47"/>
        <v>127.99214336079001</v>
      </c>
      <c r="U99" s="2">
        <f t="shared" si="42"/>
        <v>102.73001272063738</v>
      </c>
      <c r="V99" s="2">
        <f t="shared" si="43"/>
        <v>18.327639424211327</v>
      </c>
      <c r="W99" s="1">
        <v>1E-3</v>
      </c>
      <c r="X99" s="2">
        <f t="shared" si="44"/>
        <v>4.7469288317114399E-4</v>
      </c>
      <c r="Y99" s="1">
        <v>9.9999999999999995E-8</v>
      </c>
      <c r="Z99" s="1">
        <v>200</v>
      </c>
      <c r="AA99" s="1">
        <v>5.9999999999999995E-4</v>
      </c>
    </row>
    <row r="100" spans="2:27" ht="15.75" customHeight="1" x14ac:dyDescent="0.25">
      <c r="B100" s="4">
        <f t="shared" si="45"/>
        <v>107.99214336079001</v>
      </c>
      <c r="C100" s="2">
        <f t="shared" si="36"/>
        <v>102.06054482433125</v>
      </c>
      <c r="D100" s="2">
        <f t="shared" si="37"/>
        <v>1.979611312037179</v>
      </c>
      <c r="E100" s="1">
        <v>1E-4</v>
      </c>
      <c r="F100" s="2">
        <f t="shared" si="38"/>
        <v>4.3948021245882865E-4</v>
      </c>
      <c r="G100" s="1">
        <v>9.9999999999999995E-8</v>
      </c>
      <c r="H100" s="1">
        <v>200</v>
      </c>
      <c r="I100" s="1">
        <v>6.9999999999999999E-4</v>
      </c>
      <c r="K100" s="4">
        <f t="shared" si="46"/>
        <v>121.97154344751038</v>
      </c>
      <c r="L100" s="2">
        <f t="shared" si="39"/>
        <v>102.06054482433125</v>
      </c>
      <c r="M100" s="2">
        <f t="shared" si="40"/>
        <v>9.8980565601858945</v>
      </c>
      <c r="N100" s="1">
        <v>5.0000000000000001E-4</v>
      </c>
      <c r="O100" s="2">
        <f t="shared" si="41"/>
        <v>4.3948021245882865E-4</v>
      </c>
      <c r="P100" s="1">
        <v>9.9999999999999995E-8</v>
      </c>
      <c r="Q100" s="1">
        <v>200</v>
      </c>
      <c r="R100" s="1">
        <v>6.9999999999999999E-4</v>
      </c>
      <c r="T100" s="4">
        <f t="shared" si="47"/>
        <v>127.99214336079001</v>
      </c>
      <c r="U100" s="2">
        <f t="shared" si="42"/>
        <v>102.06054482433125</v>
      </c>
      <c r="V100" s="2">
        <f t="shared" si="43"/>
        <v>19.796113120371789</v>
      </c>
      <c r="W100" s="1">
        <v>1E-3</v>
      </c>
      <c r="X100" s="2">
        <f t="shared" si="44"/>
        <v>4.3948021245882865E-4</v>
      </c>
      <c r="Y100" s="1">
        <v>9.9999999999999995E-8</v>
      </c>
      <c r="Z100" s="1">
        <v>200</v>
      </c>
      <c r="AA100" s="1">
        <v>6.9999999999999999E-4</v>
      </c>
    </row>
    <row r="101" spans="2:27" ht="15.75" customHeight="1" x14ac:dyDescent="0.25">
      <c r="B101" s="4">
        <f t="shared" si="45"/>
        <v>107.99214336079001</v>
      </c>
      <c r="C101" s="2">
        <f t="shared" si="36"/>
        <v>101.48062535455438</v>
      </c>
      <c r="D101" s="2">
        <f t="shared" si="37"/>
        <v>2.1162935110357615</v>
      </c>
      <c r="E101" s="1">
        <v>1E-4</v>
      </c>
      <c r="F101" s="2">
        <f t="shared" si="38"/>
        <v>4.1109609582188933E-4</v>
      </c>
      <c r="G101" s="1">
        <v>9.9999999999999995E-8</v>
      </c>
      <c r="H101" s="1">
        <v>200</v>
      </c>
      <c r="I101" s="1">
        <v>8.0000000000000004E-4</v>
      </c>
      <c r="K101" s="4">
        <f t="shared" si="46"/>
        <v>121.97154344751038</v>
      </c>
      <c r="L101" s="2">
        <f t="shared" si="39"/>
        <v>101.48062535455438</v>
      </c>
      <c r="M101" s="2">
        <f t="shared" si="40"/>
        <v>10.581467555178806</v>
      </c>
      <c r="N101" s="1">
        <v>5.0000000000000001E-4</v>
      </c>
      <c r="O101" s="2">
        <f t="shared" si="41"/>
        <v>4.1109609582188933E-4</v>
      </c>
      <c r="P101" s="1">
        <v>9.9999999999999995E-8</v>
      </c>
      <c r="Q101" s="1">
        <v>200</v>
      </c>
      <c r="R101" s="1">
        <v>8.0000000000000004E-4</v>
      </c>
      <c r="T101" s="4">
        <f t="shared" si="47"/>
        <v>127.99214336079001</v>
      </c>
      <c r="U101" s="2">
        <f t="shared" si="42"/>
        <v>101.48062535455438</v>
      </c>
      <c r="V101" s="2">
        <f t="shared" si="43"/>
        <v>21.162935110357612</v>
      </c>
      <c r="W101" s="1">
        <v>1E-3</v>
      </c>
      <c r="X101" s="2">
        <f t="shared" si="44"/>
        <v>4.1109609582188933E-4</v>
      </c>
      <c r="Y101" s="1">
        <v>9.9999999999999995E-8</v>
      </c>
      <c r="Z101" s="1">
        <v>200</v>
      </c>
      <c r="AA101" s="1">
        <v>8.0000000000000004E-4</v>
      </c>
    </row>
    <row r="102" spans="2:27" ht="15.75" customHeight="1" x14ac:dyDescent="0.25">
      <c r="B102" s="4">
        <f t="shared" si="45"/>
        <v>107.99214336079001</v>
      </c>
      <c r="C102" s="2">
        <f t="shared" si="36"/>
        <v>100.96910013008056</v>
      </c>
      <c r="D102" s="2">
        <f t="shared" si="37"/>
        <v>2.2446682389517121</v>
      </c>
      <c r="E102" s="1">
        <v>1E-4</v>
      </c>
      <c r="F102" s="2">
        <f t="shared" si="38"/>
        <v>3.8758511609996354E-4</v>
      </c>
      <c r="G102" s="1">
        <v>9.9999999999999995E-8</v>
      </c>
      <c r="H102" s="1">
        <v>200</v>
      </c>
      <c r="I102" s="1">
        <v>8.9999999999999998E-4</v>
      </c>
      <c r="K102" s="4">
        <f t="shared" si="46"/>
        <v>121.97154344751038</v>
      </c>
      <c r="L102" s="2">
        <f t="shared" si="39"/>
        <v>100.96910013008056</v>
      </c>
      <c r="M102" s="2">
        <f t="shared" si="40"/>
        <v>11.223341194758559</v>
      </c>
      <c r="N102" s="1">
        <v>5.0000000000000001E-4</v>
      </c>
      <c r="O102" s="2">
        <f t="shared" si="41"/>
        <v>3.8758511609996354E-4</v>
      </c>
      <c r="P102" s="1">
        <v>9.9999999999999995E-8</v>
      </c>
      <c r="Q102" s="1">
        <v>200</v>
      </c>
      <c r="R102" s="1">
        <v>8.9999999999999998E-4</v>
      </c>
      <c r="T102" s="4">
        <f t="shared" si="47"/>
        <v>127.99214336079001</v>
      </c>
      <c r="U102" s="2">
        <f t="shared" si="42"/>
        <v>100.96910013008056</v>
      </c>
      <c r="V102" s="2">
        <f t="shared" si="43"/>
        <v>22.446682389517118</v>
      </c>
      <c r="W102" s="1">
        <v>1E-3</v>
      </c>
      <c r="X102" s="2">
        <f t="shared" si="44"/>
        <v>3.8758511609996354E-4</v>
      </c>
      <c r="Y102" s="1">
        <v>9.9999999999999995E-8</v>
      </c>
      <c r="Z102" s="1">
        <v>200</v>
      </c>
      <c r="AA102" s="1">
        <v>8.9999999999999998E-4</v>
      </c>
    </row>
    <row r="103" spans="2:27" ht="15.75" customHeight="1" x14ac:dyDescent="0.25">
      <c r="B103" s="4">
        <f t="shared" si="45"/>
        <v>107.99214336079001</v>
      </c>
      <c r="C103" s="2">
        <f t="shared" si="36"/>
        <v>100.51152522447381</v>
      </c>
      <c r="D103" s="2">
        <f t="shared" si="37"/>
        <v>2.366088075508832</v>
      </c>
      <c r="E103" s="1">
        <v>1E-4</v>
      </c>
      <c r="F103" s="2">
        <f t="shared" si="38"/>
        <v>3.6769552621700473E-4</v>
      </c>
      <c r="G103" s="1">
        <v>9.9999999999999995E-8</v>
      </c>
      <c r="H103" s="1">
        <v>200</v>
      </c>
      <c r="I103" s="1">
        <v>1E-3</v>
      </c>
      <c r="K103" s="4">
        <f t="shared" si="46"/>
        <v>121.97154344751038</v>
      </c>
      <c r="L103" s="2">
        <f t="shared" si="39"/>
        <v>100.51152522447381</v>
      </c>
      <c r="M103" s="2">
        <f t="shared" si="40"/>
        <v>11.830440377544159</v>
      </c>
      <c r="N103" s="1">
        <v>5.0000000000000001E-4</v>
      </c>
      <c r="O103" s="2">
        <f t="shared" si="41"/>
        <v>3.6769552621700473E-4</v>
      </c>
      <c r="P103" s="1">
        <v>9.9999999999999995E-8</v>
      </c>
      <c r="Q103" s="1">
        <v>200</v>
      </c>
      <c r="R103" s="1">
        <v>1E-3</v>
      </c>
      <c r="T103" s="4">
        <f t="shared" si="47"/>
        <v>127.99214336079001</v>
      </c>
      <c r="U103" s="2">
        <f t="shared" si="42"/>
        <v>100.51152522447381</v>
      </c>
      <c r="V103" s="2">
        <f t="shared" si="43"/>
        <v>23.660880755088318</v>
      </c>
      <c r="W103" s="1">
        <v>1E-3</v>
      </c>
      <c r="X103" s="2">
        <f t="shared" si="44"/>
        <v>3.6769552621700473E-4</v>
      </c>
      <c r="Y103" s="1">
        <v>9.9999999999999995E-8</v>
      </c>
      <c r="Z103" s="1">
        <v>200</v>
      </c>
      <c r="AA103" s="1">
        <v>1E-3</v>
      </c>
    </row>
    <row r="104" spans="2:27" ht="15.75" customHeight="1" x14ac:dyDescent="0.25">
      <c r="B104" s="4">
        <f t="shared" si="45"/>
        <v>107.99214336079001</v>
      </c>
      <c r="C104" s="2">
        <f t="shared" si="36"/>
        <v>90.511525224473814</v>
      </c>
      <c r="D104" s="2">
        <f t="shared" si="37"/>
        <v>7.4822274631723724</v>
      </c>
      <c r="E104" s="1">
        <v>1E-4</v>
      </c>
      <c r="F104" s="2">
        <f t="shared" si="38"/>
        <v>1.1627553482998907E-4</v>
      </c>
      <c r="G104" s="1">
        <v>9.9999999999999995E-8</v>
      </c>
      <c r="H104" s="1">
        <v>200</v>
      </c>
      <c r="I104" s="1">
        <v>0.01</v>
      </c>
      <c r="K104" s="4">
        <f t="shared" si="46"/>
        <v>121.97154344751038</v>
      </c>
      <c r="L104" s="2">
        <f t="shared" si="39"/>
        <v>90.511525224473814</v>
      </c>
      <c r="M104" s="2">
        <f t="shared" si="40"/>
        <v>37.411137315861858</v>
      </c>
      <c r="N104" s="1">
        <v>5.0000000000000001E-4</v>
      </c>
      <c r="O104" s="2">
        <f t="shared" si="41"/>
        <v>1.1627553482998907E-4</v>
      </c>
      <c r="P104" s="1">
        <v>9.9999999999999995E-8</v>
      </c>
      <c r="Q104" s="1">
        <v>200</v>
      </c>
      <c r="R104" s="1">
        <v>0.01</v>
      </c>
      <c r="T104" s="4">
        <f t="shared" si="47"/>
        <v>127.99214336079001</v>
      </c>
      <c r="U104" s="2">
        <f t="shared" si="42"/>
        <v>90.511525224473814</v>
      </c>
      <c r="V104" s="2">
        <f t="shared" si="43"/>
        <v>74.822274631723715</v>
      </c>
      <c r="W104" s="1">
        <v>1E-3</v>
      </c>
      <c r="X104" s="2">
        <f t="shared" si="44"/>
        <v>1.1627553482998907E-4</v>
      </c>
      <c r="Y104" s="1">
        <v>9.9999999999999995E-8</v>
      </c>
      <c r="Z104" s="1">
        <v>200</v>
      </c>
      <c r="AA104" s="1">
        <v>0.01</v>
      </c>
    </row>
    <row r="105" spans="2:27" ht="15.75" customHeight="1" x14ac:dyDescent="0.25">
      <c r="B105" s="4">
        <f t="shared" si="45"/>
        <v>107.99214336079001</v>
      </c>
      <c r="C105" s="2">
        <f t="shared" si="36"/>
        <v>87.501225267834002</v>
      </c>
      <c r="D105" s="2">
        <f t="shared" si="37"/>
        <v>10.581467555178808</v>
      </c>
      <c r="E105" s="1">
        <v>1E-4</v>
      </c>
      <c r="F105" s="2">
        <f t="shared" si="38"/>
        <v>8.2219219164377869E-5</v>
      </c>
      <c r="G105" s="1">
        <v>9.9999999999999995E-8</v>
      </c>
      <c r="H105" s="1">
        <v>200</v>
      </c>
      <c r="I105" s="1">
        <v>0.02</v>
      </c>
      <c r="K105" s="4">
        <f t="shared" si="46"/>
        <v>121.97154344751038</v>
      </c>
      <c r="L105" s="2">
        <f t="shared" si="39"/>
        <v>87.501225267834002</v>
      </c>
      <c r="M105" s="2">
        <f t="shared" si="40"/>
        <v>52.907337775894028</v>
      </c>
      <c r="N105" s="1">
        <v>5.0000000000000001E-4</v>
      </c>
      <c r="O105" s="2">
        <f t="shared" si="41"/>
        <v>8.2219219164377869E-5</v>
      </c>
      <c r="P105" s="1">
        <v>9.9999999999999995E-8</v>
      </c>
      <c r="Q105" s="1">
        <v>200</v>
      </c>
      <c r="R105" s="1">
        <v>0.02</v>
      </c>
      <c r="T105" s="4">
        <f t="shared" si="47"/>
        <v>127.99214336079001</v>
      </c>
      <c r="U105" s="2">
        <f t="shared" si="42"/>
        <v>87.501225267834002</v>
      </c>
      <c r="V105" s="2">
        <f t="shared" si="43"/>
        <v>105.81467555178806</v>
      </c>
      <c r="W105" s="1">
        <v>1E-3</v>
      </c>
      <c r="X105" s="2">
        <f t="shared" si="44"/>
        <v>8.2219219164377869E-5</v>
      </c>
      <c r="Y105" s="1">
        <v>9.9999999999999995E-8</v>
      </c>
      <c r="Z105" s="1">
        <v>200</v>
      </c>
      <c r="AA105" s="1">
        <v>0.02</v>
      </c>
    </row>
    <row r="106" spans="2:27" ht="15.75" customHeight="1" x14ac:dyDescent="0.25">
      <c r="B106" s="4">
        <f t="shared" si="45"/>
        <v>107.99214336079001</v>
      </c>
      <c r="C106" s="2">
        <f t="shared" si="36"/>
        <v>85.740312677277188</v>
      </c>
      <c r="D106" s="2">
        <f t="shared" si="37"/>
        <v>12.959598120001743</v>
      </c>
      <c r="E106" s="1">
        <v>1E-4</v>
      </c>
      <c r="F106" s="2">
        <f t="shared" si="38"/>
        <v>6.7131711334261884E-5</v>
      </c>
      <c r="G106" s="1">
        <v>9.9999999999999995E-8</v>
      </c>
      <c r="H106" s="1">
        <v>200</v>
      </c>
      <c r="I106" s="1">
        <v>0.03</v>
      </c>
      <c r="K106" s="4">
        <f t="shared" si="46"/>
        <v>121.97154344751038</v>
      </c>
      <c r="L106" s="2">
        <f t="shared" si="39"/>
        <v>85.740312677277188</v>
      </c>
      <c r="M106" s="2">
        <f t="shared" si="40"/>
        <v>64.797990600008703</v>
      </c>
      <c r="N106" s="1">
        <v>5.0000000000000001E-4</v>
      </c>
      <c r="O106" s="2">
        <f t="shared" si="41"/>
        <v>6.7131711334261884E-5</v>
      </c>
      <c r="P106" s="1">
        <v>9.9999999999999995E-8</v>
      </c>
      <c r="Q106" s="1">
        <v>200</v>
      </c>
      <c r="R106" s="1">
        <v>0.03</v>
      </c>
      <c r="T106" s="4">
        <f t="shared" si="47"/>
        <v>127.99214336079001</v>
      </c>
      <c r="U106" s="2">
        <f t="shared" si="42"/>
        <v>85.740312677277188</v>
      </c>
      <c r="V106" s="2">
        <f t="shared" si="43"/>
        <v>129.59598120001741</v>
      </c>
      <c r="W106" s="1">
        <v>1E-3</v>
      </c>
      <c r="X106" s="2">
        <f t="shared" si="44"/>
        <v>6.7131711334261884E-5</v>
      </c>
      <c r="Y106" s="1">
        <v>9.9999999999999995E-8</v>
      </c>
      <c r="Z106" s="1">
        <v>200</v>
      </c>
      <c r="AA106" s="1">
        <v>0.03</v>
      </c>
    </row>
    <row r="107" spans="2:27" ht="15.75" customHeight="1" x14ac:dyDescent="0.25">
      <c r="B107" s="4">
        <f t="shared" si="45"/>
        <v>107.99214336079001</v>
      </c>
      <c r="C107" s="2">
        <f t="shared" si="36"/>
        <v>84.490925311194189</v>
      </c>
      <c r="D107" s="2">
        <f t="shared" si="37"/>
        <v>14.964454926344745</v>
      </c>
      <c r="E107" s="1">
        <v>1E-4</v>
      </c>
      <c r="F107" s="2">
        <f t="shared" si="38"/>
        <v>5.8137767414994537E-5</v>
      </c>
      <c r="G107" s="1">
        <v>9.9999999999999995E-8</v>
      </c>
      <c r="H107" s="1">
        <v>200</v>
      </c>
      <c r="I107" s="1">
        <v>0.04</v>
      </c>
      <c r="K107" s="4">
        <f t="shared" si="46"/>
        <v>121.97154344751038</v>
      </c>
      <c r="L107" s="2">
        <f t="shared" si="39"/>
        <v>84.490925311194189</v>
      </c>
      <c r="M107" s="2">
        <f t="shared" si="40"/>
        <v>74.822274631723715</v>
      </c>
      <c r="N107" s="1">
        <v>5.0000000000000001E-4</v>
      </c>
      <c r="O107" s="2">
        <f t="shared" si="41"/>
        <v>5.8137767414994537E-5</v>
      </c>
      <c r="P107" s="1">
        <v>9.9999999999999995E-8</v>
      </c>
      <c r="Q107" s="1">
        <v>200</v>
      </c>
      <c r="R107" s="1">
        <v>0.04</v>
      </c>
      <c r="T107" s="4">
        <f t="shared" si="47"/>
        <v>127.99214336079001</v>
      </c>
      <c r="U107" s="2">
        <f t="shared" si="42"/>
        <v>84.490925311194189</v>
      </c>
      <c r="V107" s="2">
        <f t="shared" si="43"/>
        <v>149.64454926344743</v>
      </c>
      <c r="W107" s="1">
        <v>1E-3</v>
      </c>
      <c r="X107" s="2">
        <f t="shared" si="44"/>
        <v>5.8137767414994537E-5</v>
      </c>
      <c r="Y107" s="1">
        <v>9.9999999999999995E-8</v>
      </c>
      <c r="Z107" s="1">
        <v>200</v>
      </c>
      <c r="AA107" s="1">
        <v>0.04</v>
      </c>
    </row>
    <row r="108" spans="2:27" ht="15.75" customHeight="1" x14ac:dyDescent="0.25">
      <c r="B108" s="4">
        <f t="shared" si="45"/>
        <v>107.99214336079001</v>
      </c>
      <c r="C108" s="2">
        <f t="shared" si="36"/>
        <v>83.521825181113627</v>
      </c>
      <c r="D108" s="2">
        <f t="shared" si="37"/>
        <v>16.73076923076923</v>
      </c>
      <c r="E108" s="1">
        <v>1E-4</v>
      </c>
      <c r="F108" s="2">
        <f t="shared" si="38"/>
        <v>5.2000000000000004E-5</v>
      </c>
      <c r="G108" s="1">
        <v>9.9999999999999995E-8</v>
      </c>
      <c r="H108" s="1">
        <v>200</v>
      </c>
      <c r="I108" s="1">
        <v>0.05</v>
      </c>
      <c r="K108" s="4">
        <f t="shared" si="46"/>
        <v>121.97154344751038</v>
      </c>
      <c r="L108" s="2">
        <f t="shared" si="39"/>
        <v>83.521825181113627</v>
      </c>
      <c r="M108" s="2">
        <f t="shared" si="40"/>
        <v>83.653846153846146</v>
      </c>
      <c r="N108" s="1">
        <v>5.0000000000000001E-4</v>
      </c>
      <c r="O108" s="2">
        <f t="shared" si="41"/>
        <v>5.2000000000000004E-5</v>
      </c>
      <c r="P108" s="1">
        <v>9.9999999999999995E-8</v>
      </c>
      <c r="Q108" s="1">
        <v>200</v>
      </c>
      <c r="R108" s="1">
        <v>0.05</v>
      </c>
      <c r="T108" s="4">
        <f t="shared" si="47"/>
        <v>127.99214336079001</v>
      </c>
      <c r="U108" s="2">
        <f t="shared" si="42"/>
        <v>83.521825181113627</v>
      </c>
      <c r="V108" s="2">
        <f t="shared" si="43"/>
        <v>167.30769230769229</v>
      </c>
      <c r="W108" s="1">
        <v>1E-3</v>
      </c>
      <c r="X108" s="2">
        <f t="shared" si="44"/>
        <v>5.2000000000000004E-5</v>
      </c>
      <c r="Y108" s="1">
        <v>9.9999999999999995E-8</v>
      </c>
      <c r="Z108" s="1">
        <v>200</v>
      </c>
      <c r="AA108" s="1">
        <v>0.05</v>
      </c>
    </row>
    <row r="109" spans="2:27" ht="15.75" customHeight="1" x14ac:dyDescent="0.25">
      <c r="B109" s="4">
        <f t="shared" si="45"/>
        <v>107.99214336079001</v>
      </c>
      <c r="C109" s="2">
        <f t="shared" si="36"/>
        <v>82.730012720637376</v>
      </c>
      <c r="D109" s="2">
        <f t="shared" si="37"/>
        <v>18.327639424211327</v>
      </c>
      <c r="E109" s="1">
        <v>1E-4</v>
      </c>
      <c r="F109" s="2">
        <f t="shared" si="38"/>
        <v>4.7469288317114401E-5</v>
      </c>
      <c r="G109" s="1">
        <v>9.9999999999999995E-8</v>
      </c>
      <c r="H109" s="1">
        <v>200</v>
      </c>
      <c r="I109" s="1">
        <v>0.06</v>
      </c>
      <c r="K109" s="4">
        <f t="shared" si="46"/>
        <v>121.97154344751038</v>
      </c>
      <c r="L109" s="2">
        <f t="shared" si="39"/>
        <v>82.730012720637376</v>
      </c>
      <c r="M109" s="2">
        <f t="shared" si="40"/>
        <v>91.638197121056621</v>
      </c>
      <c r="N109" s="1">
        <v>5.0000000000000001E-4</v>
      </c>
      <c r="O109" s="2">
        <f t="shared" si="41"/>
        <v>4.7469288317114401E-5</v>
      </c>
      <c r="P109" s="1">
        <v>9.9999999999999995E-8</v>
      </c>
      <c r="Q109" s="1">
        <v>200</v>
      </c>
      <c r="R109" s="1">
        <v>0.06</v>
      </c>
      <c r="T109" s="4">
        <f t="shared" si="47"/>
        <v>127.99214336079001</v>
      </c>
      <c r="U109" s="2">
        <f t="shared" si="42"/>
        <v>82.730012720637376</v>
      </c>
      <c r="V109" s="2">
        <f t="shared" si="43"/>
        <v>183.27639424211324</v>
      </c>
      <c r="W109" s="1">
        <v>1E-3</v>
      </c>
      <c r="X109" s="2">
        <f t="shared" si="44"/>
        <v>4.7469288317114401E-5</v>
      </c>
      <c r="Y109" s="1">
        <v>9.9999999999999995E-8</v>
      </c>
      <c r="Z109" s="1">
        <v>200</v>
      </c>
      <c r="AA109" s="1">
        <v>0.06</v>
      </c>
    </row>
    <row r="110" spans="2:27" ht="15.75" customHeight="1" x14ac:dyDescent="0.25">
      <c r="B110" s="4">
        <f t="shared" si="45"/>
        <v>107.99214336079001</v>
      </c>
      <c r="C110" s="2">
        <f t="shared" si="36"/>
        <v>82.060544824331245</v>
      </c>
      <c r="D110" s="2">
        <f t="shared" si="37"/>
        <v>19.796113120371793</v>
      </c>
      <c r="E110" s="1">
        <v>1E-4</v>
      </c>
      <c r="F110" s="2">
        <f t="shared" si="38"/>
        <v>4.3948021245882861E-5</v>
      </c>
      <c r="G110" s="1">
        <v>9.9999999999999995E-8</v>
      </c>
      <c r="H110" s="1">
        <v>200</v>
      </c>
      <c r="I110" s="1">
        <v>7.0000000000000007E-2</v>
      </c>
      <c r="K110" s="4">
        <f t="shared" si="46"/>
        <v>121.97154344751038</v>
      </c>
      <c r="L110" s="2">
        <f t="shared" si="39"/>
        <v>82.060544824331245</v>
      </c>
      <c r="M110" s="2">
        <f t="shared" si="40"/>
        <v>98.980565601858956</v>
      </c>
      <c r="N110" s="1">
        <v>5.0000000000000001E-4</v>
      </c>
      <c r="O110" s="2">
        <f t="shared" si="41"/>
        <v>4.3948021245882861E-5</v>
      </c>
      <c r="P110" s="1">
        <v>9.9999999999999995E-8</v>
      </c>
      <c r="Q110" s="1">
        <v>200</v>
      </c>
      <c r="R110" s="1">
        <v>7.0000000000000007E-2</v>
      </c>
      <c r="T110" s="4">
        <f t="shared" si="47"/>
        <v>127.99214336079001</v>
      </c>
      <c r="U110" s="2">
        <f t="shared" si="42"/>
        <v>82.060544824331245</v>
      </c>
      <c r="V110" s="2">
        <f t="shared" si="43"/>
        <v>197.96113120371791</v>
      </c>
      <c r="W110" s="1">
        <v>1E-3</v>
      </c>
      <c r="X110" s="2">
        <f t="shared" si="44"/>
        <v>4.3948021245882861E-5</v>
      </c>
      <c r="Y110" s="1">
        <v>9.9999999999999995E-8</v>
      </c>
      <c r="Z110" s="1">
        <v>200</v>
      </c>
      <c r="AA110" s="1">
        <v>7.0000000000000007E-2</v>
      </c>
    </row>
    <row r="111" spans="2:27" ht="15.75" customHeight="1" x14ac:dyDescent="0.25">
      <c r="B111" s="4">
        <f t="shared" si="45"/>
        <v>107.99214336079001</v>
      </c>
      <c r="C111" s="2">
        <f t="shared" si="36"/>
        <v>81.480625354554377</v>
      </c>
      <c r="D111" s="2">
        <f t="shared" si="37"/>
        <v>21.162935110357616</v>
      </c>
      <c r="E111" s="1">
        <v>1E-4</v>
      </c>
      <c r="F111" s="2">
        <f t="shared" si="38"/>
        <v>4.1109609582188935E-5</v>
      </c>
      <c r="G111" s="1">
        <v>9.9999999999999995E-8</v>
      </c>
      <c r="H111" s="1">
        <v>200</v>
      </c>
      <c r="I111" s="1">
        <v>0.08</v>
      </c>
      <c r="K111" s="4">
        <f t="shared" si="46"/>
        <v>121.97154344751038</v>
      </c>
      <c r="L111" s="2">
        <f t="shared" si="39"/>
        <v>81.480625354554377</v>
      </c>
      <c r="M111" s="2">
        <f t="shared" si="40"/>
        <v>105.81467555178806</v>
      </c>
      <c r="N111" s="1">
        <v>5.0000000000000001E-4</v>
      </c>
      <c r="O111" s="2">
        <f t="shared" si="41"/>
        <v>4.1109609582188935E-5</v>
      </c>
      <c r="P111" s="1">
        <v>9.9999999999999995E-8</v>
      </c>
      <c r="Q111" s="1">
        <v>200</v>
      </c>
      <c r="R111" s="1">
        <v>0.08</v>
      </c>
      <c r="T111" s="4">
        <f t="shared" si="47"/>
        <v>127.99214336079001</v>
      </c>
      <c r="U111" s="2">
        <f t="shared" si="42"/>
        <v>81.480625354554377</v>
      </c>
      <c r="V111" s="2">
        <f t="shared" si="43"/>
        <v>211.62935110357611</v>
      </c>
      <c r="W111" s="1">
        <v>1E-3</v>
      </c>
      <c r="X111" s="2">
        <f t="shared" si="44"/>
        <v>4.1109609582188935E-5</v>
      </c>
      <c r="Y111" s="1">
        <v>9.9999999999999995E-8</v>
      </c>
      <c r="Z111" s="1">
        <v>200</v>
      </c>
      <c r="AA111" s="1">
        <v>0.08</v>
      </c>
    </row>
    <row r="112" spans="2:27" ht="15.75" customHeight="1" x14ac:dyDescent="0.25">
      <c r="B112" s="4">
        <f t="shared" si="45"/>
        <v>107.99214336079001</v>
      </c>
      <c r="C112" s="2">
        <f t="shared" si="36"/>
        <v>80.969100130080562</v>
      </c>
      <c r="D112" s="2">
        <f t="shared" si="37"/>
        <v>22.446682389517118</v>
      </c>
      <c r="E112" s="1">
        <v>1E-4</v>
      </c>
      <c r="F112" s="2">
        <f t="shared" si="38"/>
        <v>3.8758511609996356E-5</v>
      </c>
      <c r="G112" s="1">
        <v>9.9999999999999995E-8</v>
      </c>
      <c r="H112" s="1">
        <v>200</v>
      </c>
      <c r="I112" s="1">
        <v>0.09</v>
      </c>
      <c r="K112" s="4">
        <f t="shared" si="46"/>
        <v>121.97154344751038</v>
      </c>
      <c r="L112" s="2">
        <f t="shared" si="39"/>
        <v>80.969100130080562</v>
      </c>
      <c r="M112" s="2">
        <f t="shared" si="40"/>
        <v>112.23341194758559</v>
      </c>
      <c r="N112" s="1">
        <v>5.0000000000000001E-4</v>
      </c>
      <c r="O112" s="2">
        <f t="shared" si="41"/>
        <v>3.8758511609996356E-5</v>
      </c>
      <c r="P112" s="1">
        <v>9.9999999999999995E-8</v>
      </c>
      <c r="Q112" s="1">
        <v>200</v>
      </c>
      <c r="R112" s="1">
        <v>0.09</v>
      </c>
      <c r="T112" s="4">
        <f t="shared" si="47"/>
        <v>127.99214336079001</v>
      </c>
      <c r="U112" s="2">
        <f t="shared" si="42"/>
        <v>80.969100130080562</v>
      </c>
      <c r="V112" s="2">
        <f t="shared" si="43"/>
        <v>224.46682389517119</v>
      </c>
      <c r="W112" s="1">
        <v>1E-3</v>
      </c>
      <c r="X112" s="2">
        <f t="shared" si="44"/>
        <v>3.8758511609996356E-5</v>
      </c>
      <c r="Y112" s="1">
        <v>9.9999999999999995E-8</v>
      </c>
      <c r="Z112" s="1">
        <v>200</v>
      </c>
      <c r="AA112" s="1">
        <v>0.09</v>
      </c>
    </row>
    <row r="113" spans="1:27" ht="15.75" customHeight="1" x14ac:dyDescent="0.25">
      <c r="B113" s="4">
        <f t="shared" si="45"/>
        <v>107.99214336079001</v>
      </c>
      <c r="C113" s="2">
        <f t="shared" si="36"/>
        <v>80.511525224473814</v>
      </c>
      <c r="D113" s="2">
        <f t="shared" si="37"/>
        <v>23.660880755088318</v>
      </c>
      <c r="E113" s="1">
        <v>1E-4</v>
      </c>
      <c r="F113" s="2">
        <f t="shared" si="38"/>
        <v>3.6769552621700475E-5</v>
      </c>
      <c r="G113" s="1">
        <v>9.9999999999999995E-8</v>
      </c>
      <c r="H113" s="1">
        <v>200</v>
      </c>
      <c r="I113" s="1">
        <v>0.1</v>
      </c>
      <c r="K113" s="4">
        <f t="shared" si="46"/>
        <v>121.97154344751038</v>
      </c>
      <c r="L113" s="2">
        <f t="shared" si="39"/>
        <v>80.511525224473814</v>
      </c>
      <c r="M113" s="2">
        <f t="shared" si="40"/>
        <v>118.30440377544159</v>
      </c>
      <c r="N113" s="1">
        <v>5.0000000000000001E-4</v>
      </c>
      <c r="O113" s="2">
        <f t="shared" si="41"/>
        <v>3.6769552621700475E-5</v>
      </c>
      <c r="P113" s="1">
        <v>9.9999999999999995E-8</v>
      </c>
      <c r="Q113" s="1">
        <v>200</v>
      </c>
      <c r="R113" s="1">
        <v>0.1</v>
      </c>
      <c r="T113" s="4">
        <f t="shared" si="47"/>
        <v>127.99214336079001</v>
      </c>
      <c r="U113" s="2">
        <f t="shared" si="42"/>
        <v>80.511525224473814</v>
      </c>
      <c r="V113" s="2">
        <f t="shared" si="43"/>
        <v>236.60880755088317</v>
      </c>
      <c r="W113" s="1">
        <v>1E-3</v>
      </c>
      <c r="X113" s="2">
        <f t="shared" si="44"/>
        <v>3.6769552621700475E-5</v>
      </c>
      <c r="Y113" s="1">
        <v>9.9999999999999995E-8</v>
      </c>
      <c r="Z113" s="1">
        <v>200</v>
      </c>
      <c r="AA113" s="1">
        <v>0.1</v>
      </c>
    </row>
    <row r="116" spans="1:27" ht="15.75" customHeight="1" x14ac:dyDescent="0.25">
      <c r="A116" s="5" t="s">
        <v>11</v>
      </c>
      <c r="B116" s="3" t="s">
        <v>0</v>
      </c>
      <c r="C116" s="1" t="s">
        <v>1</v>
      </c>
      <c r="D116" s="1" t="s">
        <v>2</v>
      </c>
      <c r="E116" s="1" t="s">
        <v>3</v>
      </c>
      <c r="F116" s="1" t="s">
        <v>4</v>
      </c>
      <c r="G116" s="1" t="s">
        <v>5</v>
      </c>
      <c r="H116" s="1" t="s">
        <v>6</v>
      </c>
      <c r="I116" s="1" t="s">
        <v>7</v>
      </c>
      <c r="K116" s="3" t="s">
        <v>0</v>
      </c>
      <c r="L116" s="1" t="s">
        <v>1</v>
      </c>
      <c r="M116" s="1" t="s">
        <v>2</v>
      </c>
      <c r="N116" s="1" t="s">
        <v>3</v>
      </c>
      <c r="O116" s="1" t="s">
        <v>4</v>
      </c>
      <c r="P116" s="1" t="s">
        <v>5</v>
      </c>
      <c r="Q116" s="1" t="s">
        <v>6</v>
      </c>
      <c r="R116" s="1" t="s">
        <v>7</v>
      </c>
      <c r="T116" s="3" t="s">
        <v>0</v>
      </c>
      <c r="U116" s="1" t="s">
        <v>1</v>
      </c>
      <c r="V116" s="1" t="s">
        <v>2</v>
      </c>
      <c r="W116" s="1" t="s">
        <v>3</v>
      </c>
      <c r="X116" s="1" t="s">
        <v>4</v>
      </c>
      <c r="Y116" s="1" t="s">
        <v>5</v>
      </c>
      <c r="Z116" s="1" t="s">
        <v>6</v>
      </c>
      <c r="AA116" s="1" t="s">
        <v>7</v>
      </c>
    </row>
    <row r="117" spans="1:27" ht="15.75" customHeight="1" x14ac:dyDescent="0.25">
      <c r="B117" s="4">
        <f>C117+20*LOG10(D117)</f>
        <v>91.73387622793291</v>
      </c>
      <c r="C117" s="2">
        <f t="shared" ref="C117:C136" si="48">20*LOG10(15*SQRT(1/(G117*I117*H117)))</f>
        <v>84.600879154208826</v>
      </c>
      <c r="D117" s="2">
        <f t="shared" ref="D117:D136" si="49">8.7*E117/F117</f>
        <v>2.2732638916287655</v>
      </c>
      <c r="E117" s="1">
        <v>1E-4</v>
      </c>
      <c r="F117" s="2">
        <f t="shared" ref="F117:F136" si="50">0.52*SQRT(G117/(H117*I117))</f>
        <v>3.8270963754087335E-4</v>
      </c>
      <c r="G117" s="1">
        <v>6.5000000000000002E-7</v>
      </c>
      <c r="H117" s="1">
        <v>12000</v>
      </c>
      <c r="I117" s="1">
        <v>1E-4</v>
      </c>
      <c r="K117" s="4">
        <f>L117+20*LOG10(M117)</f>
        <v>105.71327631465329</v>
      </c>
      <c r="L117" s="2">
        <f>20*LOG10(15*SQRT(1/(P117*R117*Q117)))</f>
        <v>84.600879154208826</v>
      </c>
      <c r="M117" s="2">
        <f>8.7*N117/O117</f>
        <v>11.366319458143826</v>
      </c>
      <c r="N117" s="1">
        <v>5.0000000000000001E-4</v>
      </c>
      <c r="O117" s="2">
        <f>0.52*SQRT(P117/(Q117*R117))</f>
        <v>3.8270963754087335E-4</v>
      </c>
      <c r="P117" s="1">
        <v>6.5000000000000002E-7</v>
      </c>
      <c r="Q117" s="1">
        <v>12000</v>
      </c>
      <c r="R117" s="1">
        <v>1E-4</v>
      </c>
      <c r="T117" s="4">
        <f>U117+20*LOG10(V117)</f>
        <v>111.73387622793291</v>
      </c>
      <c r="U117" s="2">
        <f t="shared" ref="U117:U136" si="51">20*LOG10(15*SQRT(1/(Y117*AA117*Z117)))</f>
        <v>84.600879154208826</v>
      </c>
      <c r="V117" s="2">
        <f t="shared" ref="V117:V136" si="52">8.7*W117/X117</f>
        <v>22.732638916287652</v>
      </c>
      <c r="W117" s="1">
        <v>1E-3</v>
      </c>
      <c r="X117" s="2">
        <f t="shared" ref="X117:X136" si="53">0.52*SQRT(Y117/(Z117*AA117))</f>
        <v>3.8270963754087335E-4</v>
      </c>
      <c r="Y117" s="1">
        <v>6.5000000000000002E-7</v>
      </c>
      <c r="Z117" s="1">
        <v>12000</v>
      </c>
      <c r="AA117" s="1">
        <v>1E-4</v>
      </c>
    </row>
    <row r="118" spans="1:27" ht="15.75" customHeight="1" x14ac:dyDescent="0.25">
      <c r="B118" s="4">
        <f t="shared" ref="B118:B136" si="54">C118+20*LOG10(D118)</f>
        <v>91.73387622793291</v>
      </c>
      <c r="C118" s="2">
        <f t="shared" si="48"/>
        <v>81.590579197569014</v>
      </c>
      <c r="D118" s="2">
        <f t="shared" si="49"/>
        <v>3.2148806263944412</v>
      </c>
      <c r="E118" s="1">
        <v>1E-4</v>
      </c>
      <c r="F118" s="2">
        <f t="shared" si="50"/>
        <v>2.706165799305973E-4</v>
      </c>
      <c r="G118" s="1">
        <v>6.5000000000000002E-7</v>
      </c>
      <c r="H118" s="1">
        <v>12000</v>
      </c>
      <c r="I118" s="1">
        <v>2.0000000000000001E-4</v>
      </c>
      <c r="K118" s="4">
        <f>L118+20*LOG10(M118)</f>
        <v>105.71327631465329</v>
      </c>
      <c r="L118" s="2">
        <f>20*LOG10(15*SQRT(1/(P118*R118*Q118)))</f>
        <v>81.590579197569014</v>
      </c>
      <c r="M118" s="2">
        <f>8.7*N118/O118</f>
        <v>16.074403131972204</v>
      </c>
      <c r="N118" s="1">
        <v>5.0000000000000001E-4</v>
      </c>
      <c r="O118" s="2">
        <f>0.52*SQRT(P118/(Q118*R118))</f>
        <v>2.706165799305973E-4</v>
      </c>
      <c r="P118" s="1">
        <v>6.5000000000000002E-7</v>
      </c>
      <c r="Q118" s="1">
        <v>12000</v>
      </c>
      <c r="R118" s="1">
        <v>2.0000000000000001E-4</v>
      </c>
      <c r="T118" s="4">
        <f t="shared" ref="T118:T136" si="55">U118+20*LOG10(V118)</f>
        <v>111.73387622793291</v>
      </c>
      <c r="U118" s="2">
        <f t="shared" si="51"/>
        <v>81.590579197569014</v>
      </c>
      <c r="V118" s="2">
        <f t="shared" si="52"/>
        <v>32.148806263944408</v>
      </c>
      <c r="W118" s="1">
        <v>1E-3</v>
      </c>
      <c r="X118" s="2">
        <f t="shared" si="53"/>
        <v>2.706165799305973E-4</v>
      </c>
      <c r="Y118" s="1">
        <v>6.5000000000000002E-7</v>
      </c>
      <c r="Z118" s="1">
        <v>12000</v>
      </c>
      <c r="AA118" s="1">
        <v>2.0000000000000001E-4</v>
      </c>
    </row>
    <row r="119" spans="1:27" ht="15.75" customHeight="1" x14ac:dyDescent="0.25">
      <c r="B119" s="4">
        <f t="shared" si="54"/>
        <v>91.73387622793291</v>
      </c>
      <c r="C119" s="2">
        <f t="shared" si="48"/>
        <v>79.8296666070122</v>
      </c>
      <c r="D119" s="2">
        <f t="shared" si="49"/>
        <v>3.9374085593127712</v>
      </c>
      <c r="E119" s="1">
        <v>1E-4</v>
      </c>
      <c r="F119" s="2">
        <f t="shared" si="50"/>
        <v>2.2095751225568736E-4</v>
      </c>
      <c r="G119" s="1">
        <v>6.5000000000000002E-7</v>
      </c>
      <c r="H119" s="1">
        <v>12000</v>
      </c>
      <c r="I119" s="1">
        <v>2.9999999999999997E-4</v>
      </c>
      <c r="K119" s="4">
        <f>L119+20*LOG10(M119)</f>
        <v>105.71327631465329</v>
      </c>
      <c r="L119" s="2">
        <f>20*LOG10(15*SQRT(1/(P119*R119*Q119)))</f>
        <v>79.8296666070122</v>
      </c>
      <c r="M119" s="2">
        <f>8.7*N119/O119</f>
        <v>19.687042796563855</v>
      </c>
      <c r="N119" s="1">
        <v>5.0000000000000001E-4</v>
      </c>
      <c r="O119" s="2">
        <f>0.52*SQRT(P119/(Q119*R119))</f>
        <v>2.2095751225568736E-4</v>
      </c>
      <c r="P119" s="1">
        <v>6.5000000000000002E-7</v>
      </c>
      <c r="Q119" s="1">
        <v>12000</v>
      </c>
      <c r="R119" s="1">
        <v>2.9999999999999997E-4</v>
      </c>
      <c r="T119" s="4">
        <f t="shared" si="55"/>
        <v>111.7338762279329</v>
      </c>
      <c r="U119" s="2">
        <f t="shared" si="51"/>
        <v>79.8296666070122</v>
      </c>
      <c r="V119" s="2">
        <f t="shared" si="52"/>
        <v>39.37408559312771</v>
      </c>
      <c r="W119" s="1">
        <v>1E-3</v>
      </c>
      <c r="X119" s="2">
        <f t="shared" si="53"/>
        <v>2.2095751225568736E-4</v>
      </c>
      <c r="Y119" s="1">
        <v>6.5000000000000002E-7</v>
      </c>
      <c r="Z119" s="1">
        <v>12000</v>
      </c>
      <c r="AA119" s="1">
        <v>2.9999999999999997E-4</v>
      </c>
    </row>
    <row r="120" spans="1:27" ht="15.75" customHeight="1" x14ac:dyDescent="0.25">
      <c r="B120" s="4">
        <f t="shared" si="54"/>
        <v>91.73387622793291</v>
      </c>
      <c r="C120" s="2">
        <f t="shared" si="48"/>
        <v>78.580279240929201</v>
      </c>
      <c r="D120" s="2">
        <f t="shared" si="49"/>
        <v>4.546527783257531</v>
      </c>
      <c r="E120" s="1">
        <v>1E-4</v>
      </c>
      <c r="F120" s="2">
        <f t="shared" si="50"/>
        <v>1.9135481877043667E-4</v>
      </c>
      <c r="G120" s="1">
        <v>6.5000000000000002E-7</v>
      </c>
      <c r="H120" s="1">
        <v>12000</v>
      </c>
      <c r="I120" s="1">
        <v>4.0000000000000002E-4</v>
      </c>
      <c r="K120" s="4">
        <f>L120+20*LOG10(M120)</f>
        <v>105.71327631465329</v>
      </c>
      <c r="L120" s="2">
        <f>20*LOG10(15*SQRT(1/(P120*R120*Q120)))</f>
        <v>78.580279240929201</v>
      </c>
      <c r="M120" s="2">
        <f>8.7*N120/O120</f>
        <v>22.732638916287652</v>
      </c>
      <c r="N120" s="1">
        <v>5.0000000000000001E-4</v>
      </c>
      <c r="O120" s="2">
        <f>0.52*SQRT(P120/(Q120*R120))</f>
        <v>1.9135481877043667E-4</v>
      </c>
      <c r="P120" s="1">
        <v>6.5000000000000002E-7</v>
      </c>
      <c r="Q120" s="1">
        <v>12000</v>
      </c>
      <c r="R120" s="1">
        <v>4.0000000000000002E-4</v>
      </c>
      <c r="T120" s="4">
        <f t="shared" si="55"/>
        <v>111.73387622793291</v>
      </c>
      <c r="U120" s="2">
        <f t="shared" si="51"/>
        <v>78.580279240929201</v>
      </c>
      <c r="V120" s="2">
        <f t="shared" si="52"/>
        <v>45.465277832575303</v>
      </c>
      <c r="W120" s="1">
        <v>1E-3</v>
      </c>
      <c r="X120" s="2">
        <f t="shared" si="53"/>
        <v>1.9135481877043667E-4</v>
      </c>
      <c r="Y120" s="1">
        <v>6.5000000000000002E-7</v>
      </c>
      <c r="Z120" s="1">
        <v>12000</v>
      </c>
      <c r="AA120" s="1">
        <v>4.0000000000000002E-4</v>
      </c>
    </row>
    <row r="121" spans="1:27" ht="15.75" customHeight="1" x14ac:dyDescent="0.25">
      <c r="B121" s="4">
        <f t="shared" si="54"/>
        <v>91.73387622793291</v>
      </c>
      <c r="C121" s="2">
        <f t="shared" si="48"/>
        <v>77.611179110848639</v>
      </c>
      <c r="D121" s="2">
        <f t="shared" si="49"/>
        <v>5.0831725924776343</v>
      </c>
      <c r="E121" s="1">
        <v>1E-4</v>
      </c>
      <c r="F121" s="2">
        <f t="shared" si="50"/>
        <v>1.7115295303713967E-4</v>
      </c>
      <c r="G121" s="1">
        <v>6.5000000000000002E-7</v>
      </c>
      <c r="H121" s="1">
        <v>12000</v>
      </c>
      <c r="I121" s="1">
        <v>5.0000000000000001E-4</v>
      </c>
      <c r="K121" s="4">
        <f>L121+20*LOG10(M121)</f>
        <v>105.71327631465329</v>
      </c>
      <c r="L121" s="2">
        <f>20*LOG10(15*SQRT(1/(P121*R121*Q121)))</f>
        <v>77.611179110848639</v>
      </c>
      <c r="M121" s="2">
        <f>8.7*N121/O121</f>
        <v>25.415862962388168</v>
      </c>
      <c r="N121" s="1">
        <v>5.0000000000000001E-4</v>
      </c>
      <c r="O121" s="2">
        <f>0.52*SQRT(P121/(Q121*R121))</f>
        <v>1.7115295303713967E-4</v>
      </c>
      <c r="P121" s="1">
        <v>6.5000000000000002E-7</v>
      </c>
      <c r="Q121" s="1">
        <v>12000</v>
      </c>
      <c r="R121" s="1">
        <v>5.0000000000000001E-4</v>
      </c>
      <c r="T121" s="4">
        <f t="shared" si="55"/>
        <v>111.73387622793291</v>
      </c>
      <c r="U121" s="2">
        <f t="shared" si="51"/>
        <v>77.611179110848639</v>
      </c>
      <c r="V121" s="2">
        <f t="shared" si="52"/>
        <v>50.831725924776336</v>
      </c>
      <c r="W121" s="1">
        <v>1E-3</v>
      </c>
      <c r="X121" s="2">
        <f t="shared" si="53"/>
        <v>1.7115295303713967E-4</v>
      </c>
      <c r="Y121" s="1">
        <v>6.5000000000000002E-7</v>
      </c>
      <c r="Z121" s="1">
        <v>12000</v>
      </c>
      <c r="AA121" s="1">
        <v>5.0000000000000001E-4</v>
      </c>
    </row>
    <row r="122" spans="1:27" ht="15.75" customHeight="1" x14ac:dyDescent="0.25">
      <c r="B122" s="4">
        <f t="shared" si="54"/>
        <v>91.73387622793291</v>
      </c>
      <c r="C122" s="2">
        <f t="shared" si="48"/>
        <v>76.819366650372388</v>
      </c>
      <c r="D122" s="2">
        <f t="shared" si="49"/>
        <v>5.5683365851840305</v>
      </c>
      <c r="E122" s="1">
        <v>1E-4</v>
      </c>
      <c r="F122" s="2">
        <f t="shared" si="50"/>
        <v>1.5624055527010622E-4</v>
      </c>
      <c r="G122" s="1">
        <v>6.5000000000000002E-7</v>
      </c>
      <c r="H122" s="1">
        <v>12000</v>
      </c>
      <c r="I122" s="1">
        <v>5.9999999999999995E-4</v>
      </c>
      <c r="K122" s="4">
        <f>L122+20*LOG10(M122)</f>
        <v>105.71327631465329</v>
      </c>
      <c r="L122" s="2">
        <f>20*LOG10(15*SQRT(1/(P122*R122*Q122)))</f>
        <v>76.819366650372388</v>
      </c>
      <c r="M122" s="2">
        <f>8.7*N122/O122</f>
        <v>27.84168292592015</v>
      </c>
      <c r="N122" s="1">
        <v>5.0000000000000001E-4</v>
      </c>
      <c r="O122" s="2">
        <f>0.52*SQRT(P122/(Q122*R122))</f>
        <v>1.5624055527010622E-4</v>
      </c>
      <c r="P122" s="1">
        <v>6.5000000000000002E-7</v>
      </c>
      <c r="Q122" s="1">
        <v>12000</v>
      </c>
      <c r="R122" s="1">
        <v>5.9999999999999995E-4</v>
      </c>
      <c r="T122" s="4">
        <f t="shared" si="55"/>
        <v>111.73387622793291</v>
      </c>
      <c r="U122" s="2">
        <f t="shared" si="51"/>
        <v>76.819366650372388</v>
      </c>
      <c r="V122" s="2">
        <f t="shared" si="52"/>
        <v>55.6833658518403</v>
      </c>
      <c r="W122" s="1">
        <v>1E-3</v>
      </c>
      <c r="X122" s="2">
        <f t="shared" si="53"/>
        <v>1.5624055527010622E-4</v>
      </c>
      <c r="Y122" s="1">
        <v>6.5000000000000002E-7</v>
      </c>
      <c r="Z122" s="1">
        <v>12000</v>
      </c>
      <c r="AA122" s="1">
        <v>5.9999999999999995E-4</v>
      </c>
    </row>
    <row r="123" spans="1:27" ht="15.75" customHeight="1" x14ac:dyDescent="0.25">
      <c r="B123" s="4">
        <f t="shared" si="54"/>
        <v>91.733876227932896</v>
      </c>
      <c r="C123" s="2">
        <f t="shared" si="48"/>
        <v>76.149898754066243</v>
      </c>
      <c r="D123" s="2">
        <f t="shared" si="49"/>
        <v>6.0144909216725999</v>
      </c>
      <c r="E123" s="1">
        <v>1E-4</v>
      </c>
      <c r="F123" s="2">
        <f t="shared" si="50"/>
        <v>1.4465064646868855E-4</v>
      </c>
      <c r="G123" s="1">
        <v>6.5000000000000002E-7</v>
      </c>
      <c r="H123" s="1">
        <v>12000</v>
      </c>
      <c r="I123" s="1">
        <v>6.9999999999999999E-4</v>
      </c>
      <c r="K123" s="4">
        <f>L123+20*LOG10(M123)</f>
        <v>105.71327631465326</v>
      </c>
      <c r="L123" s="2">
        <f>20*LOG10(15*SQRT(1/(P123*R123*Q123)))</f>
        <v>76.149898754066243</v>
      </c>
      <c r="M123" s="2">
        <f>8.7*N123/O123</f>
        <v>30.072454608362996</v>
      </c>
      <c r="N123" s="1">
        <v>5.0000000000000001E-4</v>
      </c>
      <c r="O123" s="2">
        <f>0.52*SQRT(P123/(Q123*R123))</f>
        <v>1.4465064646868855E-4</v>
      </c>
      <c r="P123" s="1">
        <v>6.5000000000000002E-7</v>
      </c>
      <c r="Q123" s="1">
        <v>12000</v>
      </c>
      <c r="R123" s="1">
        <v>6.9999999999999999E-4</v>
      </c>
      <c r="T123" s="4">
        <f t="shared" si="55"/>
        <v>111.73387622793288</v>
      </c>
      <c r="U123" s="2">
        <f t="shared" si="51"/>
        <v>76.149898754066243</v>
      </c>
      <c r="V123" s="2">
        <f t="shared" si="52"/>
        <v>60.144909216725992</v>
      </c>
      <c r="W123" s="1">
        <v>1E-3</v>
      </c>
      <c r="X123" s="2">
        <f t="shared" si="53"/>
        <v>1.4465064646868855E-4</v>
      </c>
      <c r="Y123" s="1">
        <v>6.5000000000000002E-7</v>
      </c>
      <c r="Z123" s="1">
        <v>12000</v>
      </c>
      <c r="AA123" s="1">
        <v>6.9999999999999999E-4</v>
      </c>
    </row>
    <row r="124" spans="1:27" ht="15.75" customHeight="1" x14ac:dyDescent="0.25">
      <c r="B124" s="4">
        <f t="shared" si="54"/>
        <v>91.73387622793291</v>
      </c>
      <c r="C124" s="2">
        <f t="shared" si="48"/>
        <v>75.569979284289388</v>
      </c>
      <c r="D124" s="2">
        <f t="shared" si="49"/>
        <v>6.4297612527888823</v>
      </c>
      <c r="E124" s="1">
        <v>1E-4</v>
      </c>
      <c r="F124" s="2">
        <f t="shared" si="50"/>
        <v>1.3530828996529865E-4</v>
      </c>
      <c r="G124" s="1">
        <v>6.5000000000000002E-7</v>
      </c>
      <c r="H124" s="1">
        <v>12000</v>
      </c>
      <c r="I124" s="1">
        <v>8.0000000000000004E-4</v>
      </c>
      <c r="K124" s="4">
        <f>L124+20*LOG10(M124)</f>
        <v>105.71327631465329</v>
      </c>
      <c r="L124" s="2">
        <f>20*LOG10(15*SQRT(1/(P124*R124*Q124)))</f>
        <v>75.569979284289388</v>
      </c>
      <c r="M124" s="2">
        <f>8.7*N124/O124</f>
        <v>32.148806263944408</v>
      </c>
      <c r="N124" s="1">
        <v>5.0000000000000001E-4</v>
      </c>
      <c r="O124" s="2">
        <f>0.52*SQRT(P124/(Q124*R124))</f>
        <v>1.3530828996529865E-4</v>
      </c>
      <c r="P124" s="1">
        <v>6.5000000000000002E-7</v>
      </c>
      <c r="Q124" s="1">
        <v>12000</v>
      </c>
      <c r="R124" s="1">
        <v>8.0000000000000004E-4</v>
      </c>
      <c r="T124" s="4">
        <f t="shared" si="55"/>
        <v>111.73387622793291</v>
      </c>
      <c r="U124" s="2">
        <f t="shared" si="51"/>
        <v>75.569979284289388</v>
      </c>
      <c r="V124" s="2">
        <f t="shared" si="52"/>
        <v>64.297612527888816</v>
      </c>
      <c r="W124" s="1">
        <v>1E-3</v>
      </c>
      <c r="X124" s="2">
        <f t="shared" si="53"/>
        <v>1.3530828996529865E-4</v>
      </c>
      <c r="Y124" s="1">
        <v>6.5000000000000002E-7</v>
      </c>
      <c r="Z124" s="1">
        <v>12000</v>
      </c>
      <c r="AA124" s="1">
        <v>8.0000000000000004E-4</v>
      </c>
    </row>
    <row r="125" spans="1:27" ht="15.75" customHeight="1" x14ac:dyDescent="0.25">
      <c r="B125" s="4">
        <f t="shared" si="54"/>
        <v>91.73387622793291</v>
      </c>
      <c r="C125" s="2">
        <f t="shared" si="48"/>
        <v>75.058454059815574</v>
      </c>
      <c r="D125" s="2">
        <f t="shared" si="49"/>
        <v>6.8197916748862957</v>
      </c>
      <c r="E125" s="1">
        <v>1E-4</v>
      </c>
      <c r="F125" s="2">
        <f t="shared" si="50"/>
        <v>1.2756987918029113E-4</v>
      </c>
      <c r="G125" s="1">
        <v>6.5000000000000002E-7</v>
      </c>
      <c r="H125" s="1">
        <v>12000</v>
      </c>
      <c r="I125" s="1">
        <v>8.9999999999999998E-4</v>
      </c>
      <c r="K125" s="4">
        <f>L125+20*LOG10(M125)</f>
        <v>105.71327631465329</v>
      </c>
      <c r="L125" s="2">
        <f>20*LOG10(15*SQRT(1/(P125*R125*Q125)))</f>
        <v>75.058454059815574</v>
      </c>
      <c r="M125" s="2">
        <f>8.7*N125/O125</f>
        <v>34.098958374431476</v>
      </c>
      <c r="N125" s="1">
        <v>5.0000000000000001E-4</v>
      </c>
      <c r="O125" s="2">
        <f>0.52*SQRT(P125/(Q125*R125))</f>
        <v>1.2756987918029113E-4</v>
      </c>
      <c r="P125" s="1">
        <v>6.5000000000000002E-7</v>
      </c>
      <c r="Q125" s="1">
        <v>12000</v>
      </c>
      <c r="R125" s="1">
        <v>8.9999999999999998E-4</v>
      </c>
      <c r="T125" s="4">
        <f t="shared" si="55"/>
        <v>111.73387622793291</v>
      </c>
      <c r="U125" s="2">
        <f t="shared" si="51"/>
        <v>75.058454059815574</v>
      </c>
      <c r="V125" s="2">
        <f t="shared" si="52"/>
        <v>68.197916748862951</v>
      </c>
      <c r="W125" s="1">
        <v>1E-3</v>
      </c>
      <c r="X125" s="2">
        <f t="shared" si="53"/>
        <v>1.2756987918029113E-4</v>
      </c>
      <c r="Y125" s="1">
        <v>6.5000000000000002E-7</v>
      </c>
      <c r="Z125" s="1">
        <v>12000</v>
      </c>
      <c r="AA125" s="1">
        <v>8.9999999999999998E-4</v>
      </c>
    </row>
    <row r="126" spans="1:27" ht="15.75" customHeight="1" x14ac:dyDescent="0.25">
      <c r="B126" s="4">
        <f t="shared" si="54"/>
        <v>91.73387622793291</v>
      </c>
      <c r="C126" s="2">
        <f t="shared" si="48"/>
        <v>74.600879154208826</v>
      </c>
      <c r="D126" s="2">
        <f t="shared" si="49"/>
        <v>7.1886916201650761</v>
      </c>
      <c r="E126" s="1">
        <v>1E-4</v>
      </c>
      <c r="F126" s="2">
        <f t="shared" si="50"/>
        <v>1.2102341371266417E-4</v>
      </c>
      <c r="G126" s="1">
        <v>6.5000000000000002E-7</v>
      </c>
      <c r="H126" s="1">
        <v>12000</v>
      </c>
      <c r="I126" s="1">
        <v>1E-3</v>
      </c>
      <c r="K126" s="4">
        <f>L126+20*LOG10(M126)</f>
        <v>105.71327631465329</v>
      </c>
      <c r="L126" s="2">
        <f>20*LOG10(15*SQRT(1/(P126*R126*Q126)))</f>
        <v>74.600879154208826</v>
      </c>
      <c r="M126" s="2">
        <f>8.7*N126/O126</f>
        <v>35.943458100825374</v>
      </c>
      <c r="N126" s="1">
        <v>5.0000000000000001E-4</v>
      </c>
      <c r="O126" s="2">
        <f>0.52*SQRT(P126/(Q126*R126))</f>
        <v>1.2102341371266417E-4</v>
      </c>
      <c r="P126" s="1">
        <v>6.5000000000000002E-7</v>
      </c>
      <c r="Q126" s="1">
        <v>12000</v>
      </c>
      <c r="R126" s="1">
        <v>1E-3</v>
      </c>
      <c r="T126" s="4">
        <f t="shared" si="55"/>
        <v>111.73387622793291</v>
      </c>
      <c r="U126" s="2">
        <f t="shared" si="51"/>
        <v>74.600879154208826</v>
      </c>
      <c r="V126" s="2">
        <f t="shared" si="52"/>
        <v>71.886916201650749</v>
      </c>
      <c r="W126" s="1">
        <v>1E-3</v>
      </c>
      <c r="X126" s="2">
        <f t="shared" si="53"/>
        <v>1.2102341371266417E-4</v>
      </c>
      <c r="Y126" s="1">
        <v>6.5000000000000002E-7</v>
      </c>
      <c r="Z126" s="1">
        <v>12000</v>
      </c>
      <c r="AA126" s="1">
        <v>1E-3</v>
      </c>
    </row>
    <row r="127" spans="1:27" ht="15.75" customHeight="1" x14ac:dyDescent="0.25">
      <c r="B127" s="4">
        <f t="shared" si="54"/>
        <v>91.73387622793291</v>
      </c>
      <c r="C127" s="2">
        <f t="shared" si="48"/>
        <v>64.600879154208826</v>
      </c>
      <c r="D127" s="2">
        <f t="shared" si="49"/>
        <v>22.732638916287652</v>
      </c>
      <c r="E127" s="1">
        <v>1E-4</v>
      </c>
      <c r="F127" s="2">
        <f t="shared" si="50"/>
        <v>3.8270963754087336E-5</v>
      </c>
      <c r="G127" s="1">
        <v>6.5000000000000002E-7</v>
      </c>
      <c r="H127" s="1">
        <v>12000</v>
      </c>
      <c r="I127" s="1">
        <v>0.01</v>
      </c>
      <c r="K127" s="4">
        <f>L127+20*LOG10(M127)</f>
        <v>105.71327631465329</v>
      </c>
      <c r="L127" s="2">
        <f>20*LOG10(15*SQRT(1/(P127*R127*Q127)))</f>
        <v>64.600879154208826</v>
      </c>
      <c r="M127" s="2">
        <f>8.7*N127/O127</f>
        <v>113.66319458143826</v>
      </c>
      <c r="N127" s="1">
        <v>5.0000000000000001E-4</v>
      </c>
      <c r="O127" s="2">
        <f>0.52*SQRT(P127/(Q127*R127))</f>
        <v>3.8270963754087336E-5</v>
      </c>
      <c r="P127" s="1">
        <v>6.5000000000000002E-7</v>
      </c>
      <c r="Q127" s="1">
        <v>12000</v>
      </c>
      <c r="R127" s="1">
        <v>0.01</v>
      </c>
      <c r="T127" s="4">
        <f t="shared" si="55"/>
        <v>111.73387622793291</v>
      </c>
      <c r="U127" s="2">
        <f t="shared" si="51"/>
        <v>64.600879154208826</v>
      </c>
      <c r="V127" s="2">
        <f t="shared" si="52"/>
        <v>227.32638916287652</v>
      </c>
      <c r="W127" s="1">
        <v>1E-3</v>
      </c>
      <c r="X127" s="2">
        <f t="shared" si="53"/>
        <v>3.8270963754087336E-5</v>
      </c>
      <c r="Y127" s="1">
        <v>6.5000000000000002E-7</v>
      </c>
      <c r="Z127" s="1">
        <v>12000</v>
      </c>
      <c r="AA127" s="1">
        <v>0.01</v>
      </c>
    </row>
    <row r="128" spans="1:27" ht="15.75" customHeight="1" x14ac:dyDescent="0.25">
      <c r="B128" s="4">
        <f t="shared" si="54"/>
        <v>91.733876227932896</v>
      </c>
      <c r="C128" s="2">
        <f t="shared" si="48"/>
        <v>61.590579197569006</v>
      </c>
      <c r="D128" s="2">
        <f t="shared" si="49"/>
        <v>32.148806263944415</v>
      </c>
      <c r="E128" s="1">
        <v>1E-4</v>
      </c>
      <c r="F128" s="2">
        <f t="shared" si="50"/>
        <v>2.7061657993059728E-5</v>
      </c>
      <c r="G128" s="1">
        <v>6.5000000000000002E-7</v>
      </c>
      <c r="H128" s="1">
        <v>12000</v>
      </c>
      <c r="I128" s="1">
        <v>0.02</v>
      </c>
      <c r="K128" s="4">
        <f>L128+20*LOG10(M128)</f>
        <v>105.71327631465327</v>
      </c>
      <c r="L128" s="2">
        <f>20*LOG10(15*SQRT(1/(P128*R128*Q128)))</f>
        <v>61.590579197569006</v>
      </c>
      <c r="M128" s="2">
        <f>8.7*N128/O128</f>
        <v>160.74403131972207</v>
      </c>
      <c r="N128" s="1">
        <v>5.0000000000000001E-4</v>
      </c>
      <c r="O128" s="2">
        <f>0.52*SQRT(P128/(Q128*R128))</f>
        <v>2.7061657993059728E-5</v>
      </c>
      <c r="P128" s="1">
        <v>6.5000000000000002E-7</v>
      </c>
      <c r="Q128" s="1">
        <v>12000</v>
      </c>
      <c r="R128" s="1">
        <v>0.02</v>
      </c>
      <c r="T128" s="4">
        <f t="shared" si="55"/>
        <v>111.7338762279329</v>
      </c>
      <c r="U128" s="2">
        <f t="shared" si="51"/>
        <v>61.590579197569006</v>
      </c>
      <c r="V128" s="2">
        <f t="shared" si="52"/>
        <v>321.48806263944414</v>
      </c>
      <c r="W128" s="1">
        <v>1E-3</v>
      </c>
      <c r="X128" s="2">
        <f t="shared" si="53"/>
        <v>2.7061657993059728E-5</v>
      </c>
      <c r="Y128" s="1">
        <v>6.5000000000000002E-7</v>
      </c>
      <c r="Z128" s="1">
        <v>12000</v>
      </c>
      <c r="AA128" s="1">
        <v>0.02</v>
      </c>
    </row>
    <row r="129" spans="2:27" ht="15.75" customHeight="1" x14ac:dyDescent="0.25">
      <c r="B129" s="4">
        <f t="shared" si="54"/>
        <v>91.733876227932896</v>
      </c>
      <c r="C129" s="2">
        <f t="shared" si="48"/>
        <v>59.829666607012193</v>
      </c>
      <c r="D129" s="2">
        <f t="shared" si="49"/>
        <v>39.374085593127717</v>
      </c>
      <c r="E129" s="1">
        <v>1E-4</v>
      </c>
      <c r="F129" s="2">
        <f t="shared" si="50"/>
        <v>2.2095751225568735E-5</v>
      </c>
      <c r="G129" s="1">
        <v>6.5000000000000002E-7</v>
      </c>
      <c r="H129" s="1">
        <v>12000</v>
      </c>
      <c r="I129" s="1">
        <v>0.03</v>
      </c>
      <c r="K129" s="4">
        <f>L129+20*LOG10(M129)</f>
        <v>105.71327631465327</v>
      </c>
      <c r="L129" s="2">
        <f>20*LOG10(15*SQRT(1/(P129*R129*Q129)))</f>
        <v>59.829666607012193</v>
      </c>
      <c r="M129" s="2">
        <f>8.7*N129/O129</f>
        <v>196.87042796563856</v>
      </c>
      <c r="N129" s="1">
        <v>5.0000000000000001E-4</v>
      </c>
      <c r="O129" s="2">
        <f>0.52*SQRT(P129/(Q129*R129))</f>
        <v>2.2095751225568735E-5</v>
      </c>
      <c r="P129" s="1">
        <v>6.5000000000000002E-7</v>
      </c>
      <c r="Q129" s="1">
        <v>12000</v>
      </c>
      <c r="R129" s="1">
        <v>0.03</v>
      </c>
      <c r="T129" s="4">
        <f t="shared" si="55"/>
        <v>111.7338762279329</v>
      </c>
      <c r="U129" s="2">
        <f t="shared" si="51"/>
        <v>59.829666607012193</v>
      </c>
      <c r="V129" s="2">
        <f t="shared" si="52"/>
        <v>393.74085593127711</v>
      </c>
      <c r="W129" s="1">
        <v>1E-3</v>
      </c>
      <c r="X129" s="2">
        <f t="shared" si="53"/>
        <v>2.2095751225568735E-5</v>
      </c>
      <c r="Y129" s="1">
        <v>6.5000000000000002E-7</v>
      </c>
      <c r="Z129" s="1">
        <v>12000</v>
      </c>
      <c r="AA129" s="1">
        <v>0.03</v>
      </c>
    </row>
    <row r="130" spans="2:27" ht="15.75" customHeight="1" x14ac:dyDescent="0.25">
      <c r="B130" s="4">
        <f t="shared" si="54"/>
        <v>91.733876227932896</v>
      </c>
      <c r="C130" s="2">
        <f t="shared" si="48"/>
        <v>58.580279240929194</v>
      </c>
      <c r="D130" s="2">
        <f t="shared" si="49"/>
        <v>45.465277832575303</v>
      </c>
      <c r="E130" s="1">
        <v>1E-4</v>
      </c>
      <c r="F130" s="2">
        <f t="shared" si="50"/>
        <v>1.9135481877043668E-5</v>
      </c>
      <c r="G130" s="1">
        <v>6.5000000000000002E-7</v>
      </c>
      <c r="H130" s="1">
        <v>12000</v>
      </c>
      <c r="I130" s="1">
        <v>0.04</v>
      </c>
      <c r="K130" s="4">
        <f>L130+20*LOG10(M130)</f>
        <v>105.71327631465327</v>
      </c>
      <c r="L130" s="2">
        <f>20*LOG10(15*SQRT(1/(P130*R130*Q130)))</f>
        <v>58.580279240929194</v>
      </c>
      <c r="M130" s="2">
        <f>8.7*N130/O130</f>
        <v>227.32638916287652</v>
      </c>
      <c r="N130" s="1">
        <v>5.0000000000000001E-4</v>
      </c>
      <c r="O130" s="2">
        <f>0.52*SQRT(P130/(Q130*R130))</f>
        <v>1.9135481877043668E-5</v>
      </c>
      <c r="P130" s="1">
        <v>6.5000000000000002E-7</v>
      </c>
      <c r="Q130" s="1">
        <v>12000</v>
      </c>
      <c r="R130" s="1">
        <v>0.04</v>
      </c>
      <c r="T130" s="4">
        <f t="shared" si="55"/>
        <v>111.7338762279329</v>
      </c>
      <c r="U130" s="2">
        <f t="shared" si="51"/>
        <v>58.580279240929194</v>
      </c>
      <c r="V130" s="2">
        <f t="shared" si="52"/>
        <v>454.65277832575305</v>
      </c>
      <c r="W130" s="1">
        <v>1E-3</v>
      </c>
      <c r="X130" s="2">
        <f t="shared" si="53"/>
        <v>1.9135481877043668E-5</v>
      </c>
      <c r="Y130" s="1">
        <v>6.5000000000000002E-7</v>
      </c>
      <c r="Z130" s="1">
        <v>12000</v>
      </c>
      <c r="AA130" s="1">
        <v>0.04</v>
      </c>
    </row>
    <row r="131" spans="2:27" ht="15.75" customHeight="1" x14ac:dyDescent="0.25">
      <c r="B131" s="4">
        <f t="shared" si="54"/>
        <v>91.73387622793291</v>
      </c>
      <c r="C131" s="2">
        <f t="shared" si="48"/>
        <v>57.611179110848632</v>
      </c>
      <c r="D131" s="2">
        <f t="shared" si="49"/>
        <v>50.83172592477635</v>
      </c>
      <c r="E131" s="1">
        <v>1E-4</v>
      </c>
      <c r="F131" s="2">
        <f t="shared" si="50"/>
        <v>1.7115295303713965E-5</v>
      </c>
      <c r="G131" s="1">
        <v>6.5000000000000002E-7</v>
      </c>
      <c r="H131" s="1">
        <v>12000</v>
      </c>
      <c r="I131" s="1">
        <v>0.05</v>
      </c>
      <c r="K131" s="4">
        <f>L131+20*LOG10(M131)</f>
        <v>105.71327631465327</v>
      </c>
      <c r="L131" s="2">
        <f>20*LOG10(15*SQRT(1/(P131*R131*Q131)))</f>
        <v>57.611179110848632</v>
      </c>
      <c r="M131" s="2">
        <f>8.7*N131/O131</f>
        <v>254.15862962388172</v>
      </c>
      <c r="N131" s="1">
        <v>5.0000000000000001E-4</v>
      </c>
      <c r="O131" s="2">
        <f>0.52*SQRT(P131/(Q131*R131))</f>
        <v>1.7115295303713965E-5</v>
      </c>
      <c r="P131" s="1">
        <v>6.5000000000000002E-7</v>
      </c>
      <c r="Q131" s="1">
        <v>12000</v>
      </c>
      <c r="R131" s="1">
        <v>0.05</v>
      </c>
      <c r="T131" s="4">
        <f t="shared" si="55"/>
        <v>111.7338762279329</v>
      </c>
      <c r="U131" s="2">
        <f t="shared" si="51"/>
        <v>57.611179110848632</v>
      </c>
      <c r="V131" s="2">
        <f t="shared" si="52"/>
        <v>508.31725924776345</v>
      </c>
      <c r="W131" s="1">
        <v>1E-3</v>
      </c>
      <c r="X131" s="2">
        <f t="shared" si="53"/>
        <v>1.7115295303713965E-5</v>
      </c>
      <c r="Y131" s="1">
        <v>6.5000000000000002E-7</v>
      </c>
      <c r="Z131" s="1">
        <v>12000</v>
      </c>
      <c r="AA131" s="1">
        <v>0.05</v>
      </c>
    </row>
    <row r="132" spans="2:27" ht="15.75" customHeight="1" x14ac:dyDescent="0.25">
      <c r="B132" s="4">
        <f t="shared" si="54"/>
        <v>91.733876227932896</v>
      </c>
      <c r="C132" s="2">
        <f t="shared" si="48"/>
        <v>56.81936665037238</v>
      </c>
      <c r="D132" s="2">
        <f t="shared" si="49"/>
        <v>55.683365851840307</v>
      </c>
      <c r="E132" s="1">
        <v>1E-4</v>
      </c>
      <c r="F132" s="2">
        <f t="shared" si="50"/>
        <v>1.562405552701062E-5</v>
      </c>
      <c r="G132" s="1">
        <v>6.5000000000000002E-7</v>
      </c>
      <c r="H132" s="1">
        <v>12000</v>
      </c>
      <c r="I132" s="1">
        <v>0.06</v>
      </c>
      <c r="K132" s="4">
        <f>L132+20*LOG10(M132)</f>
        <v>105.71327631465327</v>
      </c>
      <c r="L132" s="2">
        <f>20*LOG10(15*SQRT(1/(P132*R132*Q132)))</f>
        <v>56.81936665037238</v>
      </c>
      <c r="M132" s="2">
        <f>8.7*N132/O132</f>
        <v>278.41682925920151</v>
      </c>
      <c r="N132" s="1">
        <v>5.0000000000000001E-4</v>
      </c>
      <c r="O132" s="2">
        <f>0.52*SQRT(P132/(Q132*R132))</f>
        <v>1.562405552701062E-5</v>
      </c>
      <c r="P132" s="1">
        <v>6.5000000000000002E-7</v>
      </c>
      <c r="Q132" s="1">
        <v>12000</v>
      </c>
      <c r="R132" s="1">
        <v>0.06</v>
      </c>
      <c r="T132" s="4">
        <f t="shared" si="55"/>
        <v>111.7338762279329</v>
      </c>
      <c r="U132" s="2">
        <f t="shared" si="51"/>
        <v>56.81936665037238</v>
      </c>
      <c r="V132" s="2">
        <f t="shared" si="52"/>
        <v>556.83365851840301</v>
      </c>
      <c r="W132" s="1">
        <v>1E-3</v>
      </c>
      <c r="X132" s="2">
        <f t="shared" si="53"/>
        <v>1.562405552701062E-5</v>
      </c>
      <c r="Y132" s="1">
        <v>6.5000000000000002E-7</v>
      </c>
      <c r="Z132" s="1">
        <v>12000</v>
      </c>
      <c r="AA132" s="1">
        <v>0.06</v>
      </c>
    </row>
    <row r="133" spans="2:27" ht="15.75" customHeight="1" x14ac:dyDescent="0.25">
      <c r="B133" s="4">
        <f t="shared" si="54"/>
        <v>91.733876227932896</v>
      </c>
      <c r="C133" s="2">
        <f t="shared" si="48"/>
        <v>56.14989875406625</v>
      </c>
      <c r="D133" s="2">
        <f t="shared" si="49"/>
        <v>60.144909216725999</v>
      </c>
      <c r="E133" s="1">
        <v>1E-4</v>
      </c>
      <c r="F133" s="2">
        <f t="shared" si="50"/>
        <v>1.4465064646868855E-5</v>
      </c>
      <c r="G133" s="1">
        <v>6.5000000000000002E-7</v>
      </c>
      <c r="H133" s="1">
        <v>12000</v>
      </c>
      <c r="I133" s="1">
        <v>7.0000000000000007E-2</v>
      </c>
      <c r="K133" s="4">
        <f>L133+20*LOG10(M133)</f>
        <v>105.71327631465327</v>
      </c>
      <c r="L133" s="2">
        <f>20*LOG10(15*SQRT(1/(P133*R133*Q133)))</f>
        <v>56.14989875406625</v>
      </c>
      <c r="M133" s="2">
        <f>8.7*N133/O133</f>
        <v>300.72454608363</v>
      </c>
      <c r="N133" s="1">
        <v>5.0000000000000001E-4</v>
      </c>
      <c r="O133" s="2">
        <f>0.52*SQRT(P133/(Q133*R133))</f>
        <v>1.4465064646868855E-5</v>
      </c>
      <c r="P133" s="1">
        <v>6.5000000000000002E-7</v>
      </c>
      <c r="Q133" s="1">
        <v>12000</v>
      </c>
      <c r="R133" s="1">
        <v>7.0000000000000007E-2</v>
      </c>
      <c r="T133" s="4">
        <f t="shared" si="55"/>
        <v>111.7338762279329</v>
      </c>
      <c r="U133" s="2">
        <f t="shared" si="51"/>
        <v>56.14989875406625</v>
      </c>
      <c r="V133" s="2">
        <f t="shared" si="52"/>
        <v>601.44909216726001</v>
      </c>
      <c r="W133" s="1">
        <v>1E-3</v>
      </c>
      <c r="X133" s="2">
        <f t="shared" si="53"/>
        <v>1.4465064646868855E-5</v>
      </c>
      <c r="Y133" s="1">
        <v>6.5000000000000002E-7</v>
      </c>
      <c r="Z133" s="1">
        <v>12000</v>
      </c>
      <c r="AA133" s="1">
        <v>7.0000000000000007E-2</v>
      </c>
    </row>
    <row r="134" spans="2:27" ht="15.75" customHeight="1" x14ac:dyDescent="0.25">
      <c r="B134" s="4">
        <f t="shared" si="54"/>
        <v>91.733876227932896</v>
      </c>
      <c r="C134" s="2">
        <f t="shared" si="48"/>
        <v>55.569979284289381</v>
      </c>
      <c r="D134" s="2">
        <f t="shared" si="49"/>
        <v>64.29761252788883</v>
      </c>
      <c r="E134" s="1">
        <v>1E-4</v>
      </c>
      <c r="F134" s="2">
        <f t="shared" si="50"/>
        <v>1.3530828996529864E-5</v>
      </c>
      <c r="G134" s="1">
        <v>6.5000000000000002E-7</v>
      </c>
      <c r="H134" s="1">
        <v>12000</v>
      </c>
      <c r="I134" s="1">
        <v>0.08</v>
      </c>
      <c r="K134" s="4">
        <f>L134+20*LOG10(M134)</f>
        <v>105.71327631465327</v>
      </c>
      <c r="L134" s="2">
        <f>20*LOG10(15*SQRT(1/(P134*R134*Q134)))</f>
        <v>55.569979284289381</v>
      </c>
      <c r="M134" s="2">
        <f>8.7*N134/O134</f>
        <v>321.48806263944414</v>
      </c>
      <c r="N134" s="1">
        <v>5.0000000000000001E-4</v>
      </c>
      <c r="O134" s="2">
        <f>0.52*SQRT(P134/(Q134*R134))</f>
        <v>1.3530828996529864E-5</v>
      </c>
      <c r="P134" s="1">
        <v>6.5000000000000002E-7</v>
      </c>
      <c r="Q134" s="1">
        <v>12000</v>
      </c>
      <c r="R134" s="1">
        <v>0.08</v>
      </c>
      <c r="T134" s="4">
        <f t="shared" si="55"/>
        <v>111.7338762279329</v>
      </c>
      <c r="U134" s="2">
        <f t="shared" si="51"/>
        <v>55.569979284289381</v>
      </c>
      <c r="V134" s="2">
        <f t="shared" si="52"/>
        <v>642.97612527888828</v>
      </c>
      <c r="W134" s="1">
        <v>1E-3</v>
      </c>
      <c r="X134" s="2">
        <f t="shared" si="53"/>
        <v>1.3530828996529864E-5</v>
      </c>
      <c r="Y134" s="1">
        <v>6.5000000000000002E-7</v>
      </c>
      <c r="Z134" s="1">
        <v>12000</v>
      </c>
      <c r="AA134" s="1">
        <v>0.08</v>
      </c>
    </row>
    <row r="135" spans="2:27" ht="15.75" customHeight="1" x14ac:dyDescent="0.25">
      <c r="B135" s="4">
        <f t="shared" si="54"/>
        <v>91.73387622793291</v>
      </c>
      <c r="C135" s="2">
        <f t="shared" si="48"/>
        <v>55.058454059815574</v>
      </c>
      <c r="D135" s="2">
        <f t="shared" si="49"/>
        <v>68.197916748862966</v>
      </c>
      <c r="E135" s="1">
        <v>1E-4</v>
      </c>
      <c r="F135" s="2">
        <f t="shared" si="50"/>
        <v>1.2756987918029112E-5</v>
      </c>
      <c r="G135" s="1">
        <v>6.5000000000000002E-7</v>
      </c>
      <c r="H135" s="1">
        <v>12000</v>
      </c>
      <c r="I135" s="1">
        <v>0.09</v>
      </c>
      <c r="K135" s="4">
        <f>L135+20*LOG10(M135)</f>
        <v>105.71327631465329</v>
      </c>
      <c r="L135" s="2">
        <f>20*LOG10(15*SQRT(1/(P135*R135*Q135)))</f>
        <v>55.058454059815574</v>
      </c>
      <c r="M135" s="2">
        <f>8.7*N135/O135</f>
        <v>340.98958374431476</v>
      </c>
      <c r="N135" s="1">
        <v>5.0000000000000001E-4</v>
      </c>
      <c r="O135" s="2">
        <f>0.52*SQRT(P135/(Q135*R135))</f>
        <v>1.2756987918029112E-5</v>
      </c>
      <c r="P135" s="1">
        <v>6.5000000000000002E-7</v>
      </c>
      <c r="Q135" s="1">
        <v>12000</v>
      </c>
      <c r="R135" s="1">
        <v>0.09</v>
      </c>
      <c r="T135" s="4">
        <f t="shared" si="55"/>
        <v>111.73387622793291</v>
      </c>
      <c r="U135" s="2">
        <f t="shared" si="51"/>
        <v>55.058454059815574</v>
      </c>
      <c r="V135" s="2">
        <f t="shared" si="52"/>
        <v>681.97916748862951</v>
      </c>
      <c r="W135" s="1">
        <v>1E-3</v>
      </c>
      <c r="X135" s="2">
        <f t="shared" si="53"/>
        <v>1.2756987918029112E-5</v>
      </c>
      <c r="Y135" s="1">
        <v>6.5000000000000002E-7</v>
      </c>
      <c r="Z135" s="1">
        <v>12000</v>
      </c>
      <c r="AA135" s="1">
        <v>0.09</v>
      </c>
    </row>
    <row r="136" spans="2:27" ht="15.75" customHeight="1" x14ac:dyDescent="0.25">
      <c r="B136" s="4">
        <f t="shared" si="54"/>
        <v>91.733876227932896</v>
      </c>
      <c r="C136" s="2">
        <f t="shared" si="48"/>
        <v>54.600879154208819</v>
      </c>
      <c r="D136" s="2">
        <f t="shared" si="49"/>
        <v>71.886916201650763</v>
      </c>
      <c r="E136" s="1">
        <v>1E-4</v>
      </c>
      <c r="F136" s="2">
        <f t="shared" si="50"/>
        <v>1.2102341371266416E-5</v>
      </c>
      <c r="G136" s="1">
        <v>6.5000000000000002E-7</v>
      </c>
      <c r="H136" s="1">
        <v>12000</v>
      </c>
      <c r="I136" s="1">
        <v>0.1</v>
      </c>
      <c r="K136" s="4">
        <f>L136+20*LOG10(M136)</f>
        <v>105.71327631465327</v>
      </c>
      <c r="L136" s="2">
        <f>20*LOG10(15*SQRT(1/(P136*R136*Q136)))</f>
        <v>54.600879154208819</v>
      </c>
      <c r="M136" s="2">
        <f>8.7*N136/O136</f>
        <v>359.43458100825376</v>
      </c>
      <c r="N136" s="1">
        <v>5.0000000000000001E-4</v>
      </c>
      <c r="O136" s="2">
        <f>0.52*SQRT(P136/(Q136*R136))</f>
        <v>1.2102341371266416E-5</v>
      </c>
      <c r="P136" s="1">
        <v>6.5000000000000002E-7</v>
      </c>
      <c r="Q136" s="1">
        <v>12000</v>
      </c>
      <c r="R136" s="1">
        <v>0.1</v>
      </c>
      <c r="T136" s="4">
        <f t="shared" si="55"/>
        <v>111.7338762279329</v>
      </c>
      <c r="U136" s="2">
        <f t="shared" si="51"/>
        <v>54.600879154208819</v>
      </c>
      <c r="V136" s="2">
        <f t="shared" si="52"/>
        <v>718.86916201650752</v>
      </c>
      <c r="W136" s="1">
        <v>1E-3</v>
      </c>
      <c r="X136" s="2">
        <f t="shared" si="53"/>
        <v>1.2102341371266416E-5</v>
      </c>
      <c r="Y136" s="1">
        <v>6.5000000000000002E-7</v>
      </c>
      <c r="Z136" s="1">
        <v>12000</v>
      </c>
      <c r="AA136" s="1">
        <v>0.1</v>
      </c>
    </row>
    <row r="285" spans="1:11" ht="15.75" customHeight="1" x14ac:dyDescent="0.25">
      <c r="A285" s="5"/>
      <c r="K285" s="5"/>
    </row>
    <row r="308" spans="1:11" ht="15.75" customHeight="1" x14ac:dyDescent="0.25">
      <c r="A308" s="5" t="s">
        <v>14</v>
      </c>
      <c r="K308" s="5" t="s">
        <v>14</v>
      </c>
    </row>
    <row r="331" spans="1:11" ht="15.75" customHeight="1" x14ac:dyDescent="0.25">
      <c r="A331" s="5" t="s">
        <v>14</v>
      </c>
      <c r="K331" s="5"/>
    </row>
    <row r="356" spans="1:11" ht="15.75" customHeight="1" x14ac:dyDescent="0.25">
      <c r="A356" s="5" t="s">
        <v>14</v>
      </c>
      <c r="K356" s="5"/>
    </row>
    <row r="379" spans="1:11" ht="15.75" customHeight="1" x14ac:dyDescent="0.25">
      <c r="A379" s="5" t="s">
        <v>14</v>
      </c>
      <c r="K379" s="5"/>
    </row>
    <row r="402" spans="1:11" ht="15.75" customHeight="1" x14ac:dyDescent="0.25">
      <c r="A402" s="5"/>
      <c r="K402" s="5" t="s">
        <v>14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Тимофей Яковенко</dc:creator>
  <cp:lastModifiedBy>Пользователь</cp:lastModifiedBy>
  <dcterms:created xsi:type="dcterms:W3CDTF">2022-10-04T07:23:01Z</dcterms:created>
  <dcterms:modified xsi:type="dcterms:W3CDTF">2023-01-11T11:45:09Z</dcterms:modified>
</cp:coreProperties>
</file>