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8_{92F3860C-4241-4166-B144-14F80A12AD0A}" xr6:coauthVersionLast="47" xr6:coauthVersionMax="47" xr10:uidLastSave="{00000000-0000-0000-0000-000000000000}"/>
  <bookViews>
    <workbookView xWindow="-120" yWindow="-120" windowWidth="29040" windowHeight="16440" xr2:uid="{819471A8-11E3-4DE0-80E8-84859C91E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73" i="1" s="1"/>
  <c r="D103" i="1" s="1"/>
  <c r="E67" i="1"/>
  <c r="E74" i="1" s="1"/>
  <c r="E104" i="1" s="1"/>
  <c r="F67" i="1"/>
  <c r="F87" i="1" s="1"/>
  <c r="F117" i="1" s="1"/>
  <c r="C67" i="1"/>
  <c r="C81" i="1" s="1"/>
  <c r="C111" i="1" s="1"/>
  <c r="C140" i="1" s="1"/>
  <c r="C90" i="1" l="1"/>
  <c r="C120" i="1" s="1"/>
  <c r="C149" i="1" s="1"/>
  <c r="C84" i="1"/>
  <c r="C114" i="1" s="1"/>
  <c r="C143" i="1" s="1"/>
  <c r="F79" i="1"/>
  <c r="C76" i="1"/>
  <c r="E94" i="1"/>
  <c r="E124" i="1" s="1"/>
  <c r="E79" i="1"/>
  <c r="E84" i="1"/>
  <c r="E114" i="1" s="1"/>
  <c r="C95" i="1"/>
  <c r="C125" i="1" s="1"/>
  <c r="C154" i="1" s="1"/>
  <c r="F89" i="1"/>
  <c r="F119" i="1" s="1"/>
  <c r="F71" i="1"/>
  <c r="D86" i="1"/>
  <c r="D116" i="1" s="1"/>
  <c r="D74" i="1"/>
  <c r="C80" i="1"/>
  <c r="C94" i="1"/>
  <c r="C124" i="1" s="1"/>
  <c r="C153" i="1" s="1"/>
  <c r="C83" i="1"/>
  <c r="C113" i="1" s="1"/>
  <c r="C142" i="1" s="1"/>
  <c r="D93" i="1"/>
  <c r="D123" i="1" s="1"/>
  <c r="D89" i="1"/>
  <c r="D119" i="1" s="1"/>
  <c r="C79" i="1"/>
  <c r="C74" i="1"/>
  <c r="C92" i="1"/>
  <c r="C122" i="1" s="1"/>
  <c r="C151" i="1" s="1"/>
  <c r="C87" i="1"/>
  <c r="C117" i="1" s="1"/>
  <c r="C146" i="1" s="1"/>
  <c r="C82" i="1"/>
  <c r="C112" i="1" s="1"/>
  <c r="C141" i="1" s="1"/>
  <c r="E91" i="1"/>
  <c r="E121" i="1" s="1"/>
  <c r="E82" i="1"/>
  <c r="E112" i="1" s="1"/>
  <c r="D77" i="1"/>
  <c r="E71" i="1"/>
  <c r="C75" i="1"/>
  <c r="C88" i="1"/>
  <c r="C118" i="1" s="1"/>
  <c r="C147" i="1" s="1"/>
  <c r="C78" i="1"/>
  <c r="C72" i="1"/>
  <c r="C91" i="1"/>
  <c r="C121" i="1" s="1"/>
  <c r="C150" i="1" s="1"/>
  <c r="C86" i="1"/>
  <c r="C116" i="1" s="1"/>
  <c r="C145" i="1" s="1"/>
  <c r="D95" i="1"/>
  <c r="D125" i="1" s="1"/>
  <c r="D91" i="1"/>
  <c r="D121" i="1" s="1"/>
  <c r="E87" i="1"/>
  <c r="E117" i="1" s="1"/>
  <c r="D82" i="1"/>
  <c r="D112" i="1" s="1"/>
  <c r="D141" i="1" s="1"/>
  <c r="E141" i="1" s="1"/>
  <c r="F74" i="1"/>
  <c r="F78" i="1"/>
  <c r="F82" i="1"/>
  <c r="F112" i="1" s="1"/>
  <c r="F86" i="1"/>
  <c r="F116" i="1" s="1"/>
  <c r="F90" i="1"/>
  <c r="F120" i="1" s="1"/>
  <c r="F94" i="1"/>
  <c r="F124" i="1" s="1"/>
  <c r="F73" i="1"/>
  <c r="F77" i="1"/>
  <c r="F81" i="1"/>
  <c r="F111" i="1" s="1"/>
  <c r="F92" i="1"/>
  <c r="F122" i="1" s="1"/>
  <c r="F85" i="1"/>
  <c r="F115" i="1" s="1"/>
  <c r="F76" i="1"/>
  <c r="E73" i="1"/>
  <c r="E77" i="1"/>
  <c r="E81" i="1"/>
  <c r="E111" i="1" s="1"/>
  <c r="E85" i="1"/>
  <c r="E115" i="1" s="1"/>
  <c r="E89" i="1"/>
  <c r="E119" i="1" s="1"/>
  <c r="E93" i="1"/>
  <c r="E123" i="1" s="1"/>
  <c r="E72" i="1"/>
  <c r="E76" i="1"/>
  <c r="E80" i="1"/>
  <c r="F95" i="1"/>
  <c r="F125" i="1" s="1"/>
  <c r="D94" i="1"/>
  <c r="D124" i="1" s="1"/>
  <c r="D153" i="1" s="1"/>
  <c r="E153" i="1" s="1"/>
  <c r="E92" i="1"/>
  <c r="E122" i="1" s="1"/>
  <c r="E90" i="1"/>
  <c r="E120" i="1" s="1"/>
  <c r="F88" i="1"/>
  <c r="F118" i="1" s="1"/>
  <c r="D87" i="1"/>
  <c r="D117" i="1" s="1"/>
  <c r="D146" i="1" s="1"/>
  <c r="E146" i="1" s="1"/>
  <c r="D85" i="1"/>
  <c r="D115" i="1" s="1"/>
  <c r="D144" i="1" s="1"/>
  <c r="E83" i="1"/>
  <c r="E113" i="1" s="1"/>
  <c r="D81" i="1"/>
  <c r="D111" i="1" s="1"/>
  <c r="E78" i="1"/>
  <c r="F75" i="1"/>
  <c r="F83" i="1"/>
  <c r="F113" i="1" s="1"/>
  <c r="D72" i="1"/>
  <c r="D76" i="1"/>
  <c r="D80" i="1"/>
  <c r="D84" i="1"/>
  <c r="D114" i="1" s="1"/>
  <c r="D88" i="1"/>
  <c r="D118" i="1" s="1"/>
  <c r="D92" i="1"/>
  <c r="D122" i="1" s="1"/>
  <c r="D71" i="1"/>
  <c r="D75" i="1"/>
  <c r="D79" i="1"/>
  <c r="E95" i="1"/>
  <c r="E125" i="1" s="1"/>
  <c r="F93" i="1"/>
  <c r="F123" i="1" s="1"/>
  <c r="F91" i="1"/>
  <c r="F121" i="1" s="1"/>
  <c r="D90" i="1"/>
  <c r="D120" i="1" s="1"/>
  <c r="D149" i="1" s="1"/>
  <c r="E149" i="1" s="1"/>
  <c r="E88" i="1"/>
  <c r="E118" i="1" s="1"/>
  <c r="E86" i="1"/>
  <c r="E116" i="1" s="1"/>
  <c r="F84" i="1"/>
  <c r="F114" i="1" s="1"/>
  <c r="D83" i="1"/>
  <c r="D113" i="1" s="1"/>
  <c r="D142" i="1" s="1"/>
  <c r="F80" i="1"/>
  <c r="D78" i="1"/>
  <c r="E75" i="1"/>
  <c r="F72" i="1"/>
  <c r="C71" i="1"/>
  <c r="C77" i="1"/>
  <c r="C73" i="1"/>
  <c r="C93" i="1"/>
  <c r="C123" i="1" s="1"/>
  <c r="C152" i="1" s="1"/>
  <c r="C89" i="1"/>
  <c r="C119" i="1" s="1"/>
  <c r="C148" i="1" s="1"/>
  <c r="C85" i="1"/>
  <c r="C115" i="1" s="1"/>
  <c r="C144" i="1" s="1"/>
  <c r="E144" i="1" l="1"/>
  <c r="D152" i="1"/>
  <c r="E152" i="1" s="1"/>
  <c r="D151" i="1"/>
  <c r="E151" i="1" s="1"/>
  <c r="D145" i="1"/>
  <c r="E145" i="1" s="1"/>
  <c r="E142" i="1"/>
  <c r="D147" i="1"/>
  <c r="E147" i="1" s="1"/>
  <c r="D140" i="1"/>
  <c r="E140" i="1" s="1"/>
  <c r="D150" i="1"/>
  <c r="E150" i="1" s="1"/>
  <c r="D143" i="1"/>
  <c r="E143" i="1" s="1"/>
  <c r="D154" i="1"/>
  <c r="E154" i="1" s="1"/>
  <c r="D148" i="1"/>
  <c r="E148" i="1" s="1"/>
  <c r="D106" i="1"/>
  <c r="E108" i="1"/>
  <c r="E102" i="1"/>
  <c r="F103" i="1"/>
  <c r="C105" i="1"/>
  <c r="C134" i="1" s="1"/>
  <c r="C104" i="1"/>
  <c r="C133" i="1" s="1"/>
  <c r="C106" i="1"/>
  <c r="C135" i="1" s="1"/>
  <c r="E107" i="1"/>
  <c r="F108" i="1"/>
  <c r="C102" i="1"/>
  <c r="C131" i="1" s="1"/>
  <c r="E101" i="1"/>
  <c r="C109" i="1"/>
  <c r="C138" i="1" s="1"/>
  <c r="F101" i="1"/>
  <c r="D109" i="1"/>
  <c r="D102" i="1"/>
  <c r="D131" i="1" s="1"/>
  <c r="E131" i="1" s="1"/>
  <c r="C103" i="1"/>
  <c r="C132" i="1" s="1"/>
  <c r="E105" i="1"/>
  <c r="D105" i="1"/>
  <c r="E103" i="1"/>
  <c r="F104" i="1"/>
  <c r="C108" i="1"/>
  <c r="C137" i="1" s="1"/>
  <c r="D107" i="1"/>
  <c r="C110" i="1"/>
  <c r="C139" i="1" s="1"/>
  <c r="E109" i="1"/>
  <c r="F109" i="1"/>
  <c r="F102" i="1"/>
  <c r="C107" i="1"/>
  <c r="C136" i="1" s="1"/>
  <c r="D108" i="1"/>
  <c r="D101" i="1"/>
  <c r="D130" i="1" s="1"/>
  <c r="D110" i="1"/>
  <c r="F105" i="1"/>
  <c r="E106" i="1"/>
  <c r="F106" i="1"/>
  <c r="F107" i="1"/>
  <c r="D104" i="1"/>
  <c r="C101" i="1"/>
  <c r="C130" i="1" s="1"/>
  <c r="F110" i="1"/>
  <c r="E110" i="1"/>
  <c r="D135" i="1" l="1"/>
  <c r="E135" i="1" s="1"/>
  <c r="D137" i="1"/>
  <c r="E137" i="1" s="1"/>
  <c r="D133" i="1"/>
  <c r="E133" i="1" s="1"/>
  <c r="D132" i="1"/>
  <c r="E132" i="1" s="1"/>
  <c r="D139" i="1"/>
  <c r="E139" i="1" s="1"/>
  <c r="D136" i="1"/>
  <c r="E136" i="1" s="1"/>
  <c r="F136" i="1" s="1"/>
  <c r="D134" i="1"/>
  <c r="E134" i="1" s="1"/>
  <c r="D138" i="1"/>
  <c r="E138" i="1" s="1"/>
  <c r="F144" i="1"/>
  <c r="E130" i="1"/>
  <c r="F131" i="1" l="1"/>
  <c r="F145" i="1"/>
  <c r="F151" i="1"/>
  <c r="F143" i="1"/>
  <c r="F139" i="1"/>
  <c r="F132" i="1"/>
  <c r="F140" i="1"/>
  <c r="F142" i="1"/>
  <c r="F138" i="1"/>
  <c r="F147" i="1"/>
  <c r="F133" i="1"/>
  <c r="F148" i="1"/>
  <c r="F150" i="1"/>
  <c r="F130" i="1"/>
  <c r="F146" i="1"/>
  <c r="F149" i="1"/>
  <c r="F141" i="1"/>
  <c r="F153" i="1"/>
  <c r="F134" i="1"/>
  <c r="F154" i="1"/>
  <c r="F152" i="1"/>
  <c r="F137" i="1"/>
  <c r="F135" i="1"/>
</calcChain>
</file>

<file path=xl/sharedStrings.xml><?xml version="1.0" encoding="utf-8"?>
<sst xmlns="http://schemas.openxmlformats.org/spreadsheetml/2006/main" count="181" uniqueCount="59">
  <si>
    <t>Kriteria</t>
  </si>
  <si>
    <t>Nila Bobot</t>
  </si>
  <si>
    <t xml:space="preserve">Jenis </t>
  </si>
  <si>
    <t>Biaya</t>
  </si>
  <si>
    <t>Cost</t>
  </si>
  <si>
    <t>Jarak</t>
  </si>
  <si>
    <t>Benefit</t>
  </si>
  <si>
    <t>Nama Kriteria</t>
  </si>
  <si>
    <t xml:space="preserve">Optimum </t>
  </si>
  <si>
    <t>MIN</t>
  </si>
  <si>
    <t>MAX</t>
  </si>
  <si>
    <t>Alternatif</t>
  </si>
  <si>
    <t>Biaya (C1) Cost</t>
  </si>
  <si>
    <t>Jarak (C2) Benefit</t>
  </si>
  <si>
    <t xml:space="preserve">Bobot </t>
  </si>
  <si>
    <t xml:space="preserve">PEMBAGI </t>
  </si>
  <si>
    <t>TABEL OPTIMASI ATRIBUT</t>
  </si>
  <si>
    <t>MINIMUM (C1)</t>
  </si>
  <si>
    <t>MAXIMUM (C2 + C3 + C4)</t>
  </si>
  <si>
    <t>Y I (MAX -MIN)</t>
  </si>
  <si>
    <t>RANKING</t>
  </si>
  <si>
    <t>Air (C3) Benefit</t>
  </si>
  <si>
    <t>Tanah(C4) Benefit</t>
  </si>
  <si>
    <t>Air</t>
  </si>
  <si>
    <t>Tanah</t>
  </si>
  <si>
    <t>Nama Siswa</t>
  </si>
  <si>
    <t>Absensi (C1)</t>
  </si>
  <si>
    <t>Nilai Raport (C2)</t>
  </si>
  <si>
    <t>Keaktifan (C3)</t>
  </si>
  <si>
    <t>Budi Pekerti (C4)</t>
  </si>
  <si>
    <t>Absensi (C1) Cost</t>
  </si>
  <si>
    <t>Nilai Raport (C2) Benefit</t>
  </si>
  <si>
    <t>Keaktifan (C3) Benefit</t>
  </si>
  <si>
    <t>Budi Pekerti  (C4) Benefit</t>
  </si>
  <si>
    <t>RISMAWANTI AWALIAH S</t>
  </si>
  <si>
    <t>SRI HASTUTI</t>
  </si>
  <si>
    <t>DERIS KUSNAEDI</t>
  </si>
  <si>
    <t>PUPUNG RUSTIKA</t>
  </si>
  <si>
    <t>HASBI ABDUL HUSAIN</t>
  </si>
  <si>
    <t>ARSILA KHAIRUNNISA</t>
  </si>
  <si>
    <t>MUHAMMAD IMAN NURJAMAN</t>
  </si>
  <si>
    <t>MUHAMMAD RAIHAN RAHMAN</t>
  </si>
  <si>
    <t>ADE MUNAWAR</t>
  </si>
  <si>
    <t>GUSAERI</t>
  </si>
  <si>
    <t>M. FAISHAL</t>
  </si>
  <si>
    <t>SOLEHUDIN</t>
  </si>
  <si>
    <t>RAMLAN HIDAYAT</t>
  </si>
  <si>
    <t>AJENG KARTINI</t>
  </si>
  <si>
    <t>M. ILHAM FAISAL</t>
  </si>
  <si>
    <t>THIA RAMADHANI AMIN</t>
  </si>
  <si>
    <t>AGUSTIANI SRI RAHAYU</t>
  </si>
  <si>
    <t>Isep Lutpi Nur</t>
  </si>
  <si>
    <t>SILVIA ANGGRAENI</t>
  </si>
  <si>
    <t>NASRIATUL HAMIDAH</t>
  </si>
  <si>
    <t>Faisal Akbar</t>
  </si>
  <si>
    <t>MUHAMMAD CAHYADI</t>
  </si>
  <si>
    <t>ENCEP ABDUL HAKIM</t>
  </si>
  <si>
    <t>NU’MAN BASIR</t>
  </si>
  <si>
    <t>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</si>
</sst>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590-A67E-4290-B16D-1B20CBEE2C36}">
  <dimension ref="A1:H154"/>
  <sheetViews>
    <sheetView tabSelected="1" workbookViewId="0">
      <selection activeCell="H134" sqref="H134"/>
    </sheetView>
  </sheetViews>
  <sheetFormatPr defaultRowHeight="15" x14ac:dyDescent="0.25"/>
  <cols>
    <col min="1" max="1" width="4.28515625" customWidth="1"/>
    <col min="2" max="2" width="29.28515625" bestFit="1" customWidth="1"/>
    <col min="3" max="6" width="15.5703125" style="10" customWidth="1"/>
    <col min="7" max="7" width="15.5703125" bestFit="1" customWidth="1"/>
    <col min="8" max="8" width="12.42578125" customWidth="1"/>
    <col min="9" max="10" width="11.28515625" bestFit="1" customWidth="1"/>
    <col min="11" max="11" width="16.85546875" customWidth="1"/>
    <col min="13" max="13" width="15.7109375" customWidth="1"/>
    <col min="14" max="14" width="15.42578125" bestFit="1" customWidth="1"/>
  </cols>
  <sheetData>
    <row r="1" spans="1:8" x14ac:dyDescent="0.25">
      <c r="A1" s="2"/>
    </row>
    <row r="2" spans="1:8" ht="15.75" x14ac:dyDescent="0.25">
      <c r="B2" s="1" t="s">
        <v>0</v>
      </c>
      <c r="C2" s="11" t="s">
        <v>1</v>
      </c>
      <c r="D2" s="11" t="s">
        <v>2</v>
      </c>
    </row>
    <row r="3" spans="1:8" ht="15.75" x14ac:dyDescent="0.25">
      <c r="B3" s="3" t="s">
        <v>3</v>
      </c>
      <c r="C3" s="12">
        <v>0.4</v>
      </c>
      <c r="D3" s="12" t="s">
        <v>4</v>
      </c>
    </row>
    <row r="4" spans="1:8" ht="15.75" x14ac:dyDescent="0.25">
      <c r="B4" s="3" t="s">
        <v>5</v>
      </c>
      <c r="C4" s="12">
        <v>0.25</v>
      </c>
      <c r="D4" s="12" t="s">
        <v>6</v>
      </c>
    </row>
    <row r="5" spans="1:8" ht="15.75" x14ac:dyDescent="0.25">
      <c r="B5" s="3" t="s">
        <v>23</v>
      </c>
      <c r="C5" s="12">
        <v>0.2</v>
      </c>
      <c r="D5" s="12" t="s">
        <v>6</v>
      </c>
    </row>
    <row r="6" spans="1:8" ht="15.75" x14ac:dyDescent="0.25">
      <c r="B6" s="3" t="s">
        <v>24</v>
      </c>
      <c r="C6" s="12">
        <v>0.15</v>
      </c>
      <c r="D6" s="12" t="s">
        <v>6</v>
      </c>
    </row>
    <row r="9" spans="1:8" x14ac:dyDescent="0.25">
      <c r="B9" s="7" t="s">
        <v>25</v>
      </c>
      <c r="C9" s="13" t="s">
        <v>7</v>
      </c>
      <c r="D9" s="14"/>
      <c r="E9" s="14"/>
      <c r="F9" s="15"/>
    </row>
    <row r="10" spans="1:8" ht="31.5" x14ac:dyDescent="0.25">
      <c r="B10" s="8"/>
      <c r="C10" s="16" t="s">
        <v>26</v>
      </c>
      <c r="D10" s="16" t="s">
        <v>27</v>
      </c>
      <c r="E10" s="16" t="s">
        <v>28</v>
      </c>
      <c r="F10" s="16" t="s">
        <v>29</v>
      </c>
      <c r="H10">
        <v>5</v>
      </c>
    </row>
    <row r="11" spans="1:8" ht="15" customHeight="1" x14ac:dyDescent="0.25">
      <c r="B11" s="9" t="s">
        <v>34</v>
      </c>
      <c r="C11" s="17">
        <v>88</v>
      </c>
      <c r="D11" s="17">
        <v>89</v>
      </c>
      <c r="E11" s="17">
        <v>92</v>
      </c>
      <c r="F11" s="17">
        <v>100</v>
      </c>
    </row>
    <row r="12" spans="1:8" ht="15" customHeight="1" x14ac:dyDescent="0.25">
      <c r="B12" s="9" t="s">
        <v>35</v>
      </c>
      <c r="C12" s="17">
        <v>58</v>
      </c>
      <c r="D12" s="17">
        <v>64</v>
      </c>
      <c r="E12" s="17">
        <v>30</v>
      </c>
      <c r="F12" s="17">
        <v>23</v>
      </c>
    </row>
    <row r="13" spans="1:8" ht="15" customHeight="1" x14ac:dyDescent="0.25">
      <c r="B13" s="9" t="s">
        <v>36</v>
      </c>
      <c r="C13" s="17">
        <v>64</v>
      </c>
      <c r="D13" s="17">
        <v>100</v>
      </c>
      <c r="E13" s="17">
        <v>90</v>
      </c>
      <c r="F13" s="17">
        <v>5</v>
      </c>
    </row>
    <row r="14" spans="1:8" ht="15" customHeight="1" x14ac:dyDescent="0.25">
      <c r="B14" s="9" t="s">
        <v>37</v>
      </c>
      <c r="C14" s="17">
        <v>62</v>
      </c>
      <c r="D14" s="17">
        <v>33</v>
      </c>
      <c r="E14" s="17">
        <v>55</v>
      </c>
      <c r="F14" s="17">
        <v>48</v>
      </c>
    </row>
    <row r="15" spans="1:8" ht="15" customHeight="1" x14ac:dyDescent="0.25">
      <c r="B15" s="9" t="s">
        <v>38</v>
      </c>
      <c r="C15" s="17">
        <v>87</v>
      </c>
      <c r="D15" s="17">
        <v>2</v>
      </c>
      <c r="E15" s="17">
        <v>22</v>
      </c>
      <c r="F15" s="17">
        <v>19</v>
      </c>
    </row>
    <row r="16" spans="1:8" ht="15" customHeight="1" x14ac:dyDescent="0.25">
      <c r="B16" s="9" t="s">
        <v>39</v>
      </c>
      <c r="C16" s="17">
        <v>27</v>
      </c>
      <c r="D16" s="17">
        <v>69</v>
      </c>
      <c r="E16" s="17">
        <v>27</v>
      </c>
      <c r="F16" s="17">
        <v>78</v>
      </c>
    </row>
    <row r="17" spans="2:6" ht="15" customHeight="1" x14ac:dyDescent="0.25">
      <c r="B17" s="9" t="s">
        <v>40</v>
      </c>
      <c r="C17" s="17">
        <v>39</v>
      </c>
      <c r="D17" s="17">
        <v>83</v>
      </c>
      <c r="E17" s="17">
        <v>43</v>
      </c>
      <c r="F17" s="17">
        <v>22</v>
      </c>
    </row>
    <row r="18" spans="2:6" ht="15" customHeight="1" x14ac:dyDescent="0.25">
      <c r="B18" s="9" t="s">
        <v>41</v>
      </c>
      <c r="C18" s="17">
        <v>20</v>
      </c>
      <c r="D18" s="17">
        <v>63</v>
      </c>
      <c r="E18" s="17">
        <v>35</v>
      </c>
      <c r="F18" s="17">
        <v>76</v>
      </c>
    </row>
    <row r="19" spans="2:6" ht="15" customHeight="1" x14ac:dyDescent="0.25">
      <c r="B19" s="9" t="s">
        <v>42</v>
      </c>
      <c r="C19" s="17">
        <v>54</v>
      </c>
      <c r="D19" s="17">
        <v>8</v>
      </c>
      <c r="E19" s="17">
        <v>81</v>
      </c>
      <c r="F19" s="17">
        <v>40</v>
      </c>
    </row>
    <row r="20" spans="2:6" ht="15" customHeight="1" x14ac:dyDescent="0.25">
      <c r="B20" s="9" t="s">
        <v>43</v>
      </c>
      <c r="C20" s="17">
        <v>75</v>
      </c>
      <c r="D20" s="17">
        <v>44</v>
      </c>
      <c r="E20" s="17">
        <v>83</v>
      </c>
      <c r="F20" s="17">
        <v>7</v>
      </c>
    </row>
    <row r="21" spans="2:6" ht="15" customHeight="1" x14ac:dyDescent="0.25">
      <c r="B21" s="9" t="s">
        <v>44</v>
      </c>
      <c r="C21" s="17">
        <v>51</v>
      </c>
      <c r="D21" s="17">
        <v>11</v>
      </c>
      <c r="E21" s="17">
        <v>8</v>
      </c>
      <c r="F21" s="17">
        <v>85</v>
      </c>
    </row>
    <row r="22" spans="2:6" ht="15" customHeight="1" x14ac:dyDescent="0.25">
      <c r="B22" s="9" t="s">
        <v>45</v>
      </c>
      <c r="C22" s="17">
        <v>61</v>
      </c>
      <c r="D22" s="17">
        <v>60</v>
      </c>
      <c r="E22" s="17">
        <v>33</v>
      </c>
      <c r="F22" s="17">
        <v>94</v>
      </c>
    </row>
    <row r="23" spans="2:6" ht="15" customHeight="1" x14ac:dyDescent="0.25">
      <c r="B23" s="9" t="s">
        <v>46</v>
      </c>
      <c r="C23" s="17">
        <v>59</v>
      </c>
      <c r="D23" s="17">
        <v>86</v>
      </c>
      <c r="E23" s="17">
        <v>41</v>
      </c>
      <c r="F23" s="17">
        <v>0</v>
      </c>
    </row>
    <row r="24" spans="2:6" ht="15" customHeight="1" x14ac:dyDescent="0.25">
      <c r="B24" s="9" t="s">
        <v>47</v>
      </c>
      <c r="C24" s="17">
        <v>1</v>
      </c>
      <c r="D24" s="17">
        <v>66</v>
      </c>
      <c r="E24" s="17">
        <v>43</v>
      </c>
      <c r="F24" s="17">
        <v>82</v>
      </c>
    </row>
    <row r="25" spans="2:6" ht="15" customHeight="1" x14ac:dyDescent="0.25">
      <c r="B25" s="9" t="s">
        <v>48</v>
      </c>
      <c r="C25" s="17">
        <v>30</v>
      </c>
      <c r="D25" s="17">
        <v>73</v>
      </c>
      <c r="E25" s="17">
        <v>42</v>
      </c>
      <c r="F25" s="17">
        <v>25</v>
      </c>
    </row>
    <row r="26" spans="2:6" ht="15" customHeight="1" x14ac:dyDescent="0.25">
      <c r="B26" s="9" t="s">
        <v>49</v>
      </c>
      <c r="C26" s="17">
        <v>73</v>
      </c>
      <c r="D26" s="17">
        <v>52</v>
      </c>
      <c r="E26" s="17">
        <v>63</v>
      </c>
      <c r="F26" s="17">
        <v>30</v>
      </c>
    </row>
    <row r="27" spans="2:6" ht="15" customHeight="1" x14ac:dyDescent="0.25">
      <c r="B27" s="9" t="s">
        <v>50</v>
      </c>
      <c r="C27" s="17">
        <v>37</v>
      </c>
      <c r="D27" s="17">
        <v>69</v>
      </c>
      <c r="E27" s="17">
        <v>55</v>
      </c>
      <c r="F27" s="17">
        <v>46</v>
      </c>
    </row>
    <row r="28" spans="2:6" ht="15" customHeight="1" x14ac:dyDescent="0.25">
      <c r="B28" s="9" t="s">
        <v>51</v>
      </c>
      <c r="C28" s="17">
        <v>73</v>
      </c>
      <c r="D28" s="17">
        <v>32</v>
      </c>
      <c r="E28" s="17">
        <v>83</v>
      </c>
      <c r="F28" s="17">
        <v>67</v>
      </c>
    </row>
    <row r="29" spans="2:6" ht="15" customHeight="1" x14ac:dyDescent="0.25">
      <c r="B29" s="9" t="s">
        <v>52</v>
      </c>
      <c r="C29" s="17">
        <v>95</v>
      </c>
      <c r="D29" s="17">
        <v>25</v>
      </c>
      <c r="E29" s="17">
        <v>27</v>
      </c>
      <c r="F29" s="17">
        <v>94</v>
      </c>
    </row>
    <row r="30" spans="2:6" ht="15" customHeight="1" x14ac:dyDescent="0.25">
      <c r="B30" s="9" t="s">
        <v>53</v>
      </c>
      <c r="C30" s="17">
        <v>42</v>
      </c>
      <c r="D30" s="17">
        <v>97</v>
      </c>
      <c r="E30" s="17">
        <v>20</v>
      </c>
      <c r="F30" s="17">
        <v>60</v>
      </c>
    </row>
    <row r="31" spans="2:6" ht="15" customHeight="1" x14ac:dyDescent="0.25">
      <c r="B31" s="9" t="s">
        <v>54</v>
      </c>
      <c r="C31" s="17">
        <v>74</v>
      </c>
      <c r="D31" s="17">
        <v>93</v>
      </c>
      <c r="E31" s="17">
        <v>32</v>
      </c>
      <c r="F31" s="17">
        <v>27</v>
      </c>
    </row>
    <row r="32" spans="2:6" ht="15" customHeight="1" x14ac:dyDescent="0.25">
      <c r="B32" s="9" t="s">
        <v>55</v>
      </c>
      <c r="C32" s="17">
        <v>9</v>
      </c>
      <c r="D32" s="17">
        <v>8</v>
      </c>
      <c r="E32" s="17">
        <v>19</v>
      </c>
      <c r="F32" s="17">
        <v>25</v>
      </c>
    </row>
    <row r="33" spans="2:6" ht="15" customHeight="1" x14ac:dyDescent="0.25">
      <c r="B33" s="9" t="s">
        <v>56</v>
      </c>
      <c r="C33" s="17">
        <v>74</v>
      </c>
      <c r="D33" s="17">
        <v>76</v>
      </c>
      <c r="E33" s="17">
        <v>7</v>
      </c>
      <c r="F33" s="17">
        <v>44</v>
      </c>
    </row>
    <row r="34" spans="2:6" ht="15" customHeight="1" x14ac:dyDescent="0.25">
      <c r="B34" s="9" t="s">
        <v>57</v>
      </c>
      <c r="C34" s="17">
        <v>34</v>
      </c>
      <c r="D34" s="17">
        <v>15</v>
      </c>
      <c r="E34" s="17">
        <v>53</v>
      </c>
      <c r="F34" s="17">
        <v>16</v>
      </c>
    </row>
    <row r="35" spans="2:6" ht="15" customHeight="1" x14ac:dyDescent="0.25">
      <c r="B35" s="9" t="s">
        <v>58</v>
      </c>
      <c r="C35" s="17">
        <v>8</v>
      </c>
      <c r="D35" s="17">
        <v>70</v>
      </c>
      <c r="E35" s="17">
        <v>3</v>
      </c>
      <c r="F35" s="17">
        <v>89</v>
      </c>
    </row>
    <row r="36" spans="2:6" ht="15.75" x14ac:dyDescent="0.25">
      <c r="B36" s="4" t="s">
        <v>8</v>
      </c>
      <c r="C36" s="18" t="s">
        <v>9</v>
      </c>
      <c r="D36" s="18" t="s">
        <v>10</v>
      </c>
      <c r="E36" s="18" t="s">
        <v>10</v>
      </c>
      <c r="F36" s="18" t="s">
        <v>10</v>
      </c>
    </row>
    <row r="38" spans="2:6" ht="31.5" x14ac:dyDescent="0.25">
      <c r="B38" s="4" t="s">
        <v>11</v>
      </c>
      <c r="C38" s="19" t="s">
        <v>30</v>
      </c>
      <c r="D38" s="19" t="s">
        <v>31</v>
      </c>
      <c r="E38" s="19" t="s">
        <v>32</v>
      </c>
      <c r="F38" s="19" t="s">
        <v>33</v>
      </c>
    </row>
    <row r="39" spans="2:6" ht="15.75" x14ac:dyDescent="0.25">
      <c r="B39" s="4" t="s">
        <v>14</v>
      </c>
      <c r="C39" s="19">
        <v>0.4</v>
      </c>
      <c r="D39" s="19">
        <v>0.25</v>
      </c>
      <c r="E39" s="19">
        <v>0.2</v>
      </c>
      <c r="F39" s="19">
        <v>0.15</v>
      </c>
    </row>
    <row r="40" spans="2:6" ht="15" customHeight="1" x14ac:dyDescent="0.25">
      <c r="B40" s="9" t="s">
        <v>34</v>
      </c>
      <c r="C40" s="17">
        <v>88</v>
      </c>
      <c r="D40" s="17">
        <v>89</v>
      </c>
      <c r="E40" s="17">
        <v>92</v>
      </c>
      <c r="F40" s="17">
        <v>100</v>
      </c>
    </row>
    <row r="41" spans="2:6" ht="15" customHeight="1" x14ac:dyDescent="0.25">
      <c r="B41" s="9" t="s">
        <v>35</v>
      </c>
      <c r="C41" s="17">
        <v>58</v>
      </c>
      <c r="D41" s="17">
        <v>64</v>
      </c>
      <c r="E41" s="17">
        <v>30</v>
      </c>
      <c r="F41" s="17">
        <v>23</v>
      </c>
    </row>
    <row r="42" spans="2:6" ht="15" customHeight="1" x14ac:dyDescent="0.25">
      <c r="B42" s="9" t="s">
        <v>36</v>
      </c>
      <c r="C42" s="17">
        <v>64</v>
      </c>
      <c r="D42" s="17">
        <v>100</v>
      </c>
      <c r="E42" s="17">
        <v>90</v>
      </c>
      <c r="F42" s="17">
        <v>5</v>
      </c>
    </row>
    <row r="43" spans="2:6" ht="15" customHeight="1" x14ac:dyDescent="0.25">
      <c r="B43" s="9" t="s">
        <v>37</v>
      </c>
      <c r="C43" s="17">
        <v>62</v>
      </c>
      <c r="D43" s="17">
        <v>33</v>
      </c>
      <c r="E43" s="17">
        <v>55</v>
      </c>
      <c r="F43" s="17">
        <v>48</v>
      </c>
    </row>
    <row r="44" spans="2:6" ht="15" customHeight="1" x14ac:dyDescent="0.25">
      <c r="B44" s="9" t="s">
        <v>38</v>
      </c>
      <c r="C44" s="17">
        <v>87</v>
      </c>
      <c r="D44" s="17">
        <v>2</v>
      </c>
      <c r="E44" s="17">
        <v>22</v>
      </c>
      <c r="F44" s="17">
        <v>19</v>
      </c>
    </row>
    <row r="45" spans="2:6" ht="15" customHeight="1" x14ac:dyDescent="0.25">
      <c r="B45" s="9" t="s">
        <v>39</v>
      </c>
      <c r="C45" s="17">
        <v>27</v>
      </c>
      <c r="D45" s="17">
        <v>69</v>
      </c>
      <c r="E45" s="17">
        <v>27</v>
      </c>
      <c r="F45" s="17">
        <v>78</v>
      </c>
    </row>
    <row r="46" spans="2:6" ht="15" customHeight="1" x14ac:dyDescent="0.25">
      <c r="B46" s="9" t="s">
        <v>40</v>
      </c>
      <c r="C46" s="17">
        <v>39</v>
      </c>
      <c r="D46" s="17">
        <v>83</v>
      </c>
      <c r="E46" s="17">
        <v>43</v>
      </c>
      <c r="F46" s="17">
        <v>22</v>
      </c>
    </row>
    <row r="47" spans="2:6" ht="15" customHeight="1" x14ac:dyDescent="0.25">
      <c r="B47" s="9" t="s">
        <v>41</v>
      </c>
      <c r="C47" s="17">
        <v>20</v>
      </c>
      <c r="D47" s="17">
        <v>63</v>
      </c>
      <c r="E47" s="17">
        <v>35</v>
      </c>
      <c r="F47" s="17">
        <v>76</v>
      </c>
    </row>
    <row r="48" spans="2:6" ht="15" customHeight="1" x14ac:dyDescent="0.25">
      <c r="B48" s="9" t="s">
        <v>42</v>
      </c>
      <c r="C48" s="17">
        <v>54</v>
      </c>
      <c r="D48" s="17">
        <v>8</v>
      </c>
      <c r="E48" s="17">
        <v>81</v>
      </c>
      <c r="F48" s="17">
        <v>40</v>
      </c>
    </row>
    <row r="49" spans="2:6" ht="15" customHeight="1" x14ac:dyDescent="0.25">
      <c r="B49" s="9" t="s">
        <v>43</v>
      </c>
      <c r="C49" s="17">
        <v>75</v>
      </c>
      <c r="D49" s="17">
        <v>44</v>
      </c>
      <c r="E49" s="17">
        <v>83</v>
      </c>
      <c r="F49" s="17">
        <v>7</v>
      </c>
    </row>
    <row r="50" spans="2:6" ht="15" customHeight="1" x14ac:dyDescent="0.25">
      <c r="B50" s="9" t="s">
        <v>44</v>
      </c>
      <c r="C50" s="17">
        <v>51</v>
      </c>
      <c r="D50" s="17">
        <v>11</v>
      </c>
      <c r="E50" s="17">
        <v>8</v>
      </c>
      <c r="F50" s="17">
        <v>85</v>
      </c>
    </row>
    <row r="51" spans="2:6" ht="15" customHeight="1" x14ac:dyDescent="0.25">
      <c r="B51" s="9" t="s">
        <v>45</v>
      </c>
      <c r="C51" s="17">
        <v>61</v>
      </c>
      <c r="D51" s="17">
        <v>60</v>
      </c>
      <c r="E51" s="17">
        <v>33</v>
      </c>
      <c r="F51" s="17">
        <v>94</v>
      </c>
    </row>
    <row r="52" spans="2:6" ht="15" customHeight="1" x14ac:dyDescent="0.25">
      <c r="B52" s="9" t="s">
        <v>46</v>
      </c>
      <c r="C52" s="17">
        <v>59</v>
      </c>
      <c r="D52" s="17">
        <v>86</v>
      </c>
      <c r="E52" s="17">
        <v>41</v>
      </c>
      <c r="F52" s="17">
        <v>0</v>
      </c>
    </row>
    <row r="53" spans="2:6" ht="15" customHeight="1" x14ac:dyDescent="0.25">
      <c r="B53" s="9" t="s">
        <v>47</v>
      </c>
      <c r="C53" s="17">
        <v>1</v>
      </c>
      <c r="D53" s="17">
        <v>66</v>
      </c>
      <c r="E53" s="17">
        <v>43</v>
      </c>
      <c r="F53" s="17">
        <v>82</v>
      </c>
    </row>
    <row r="54" spans="2:6" ht="15" customHeight="1" x14ac:dyDescent="0.25">
      <c r="B54" s="9" t="s">
        <v>48</v>
      </c>
      <c r="C54" s="17">
        <v>30</v>
      </c>
      <c r="D54" s="17">
        <v>73</v>
      </c>
      <c r="E54" s="17">
        <v>42</v>
      </c>
      <c r="F54" s="17">
        <v>25</v>
      </c>
    </row>
    <row r="55" spans="2:6" ht="15" customHeight="1" x14ac:dyDescent="0.25">
      <c r="B55" s="9" t="s">
        <v>49</v>
      </c>
      <c r="C55" s="17">
        <v>73</v>
      </c>
      <c r="D55" s="17">
        <v>52</v>
      </c>
      <c r="E55" s="17">
        <v>63</v>
      </c>
      <c r="F55" s="17">
        <v>30</v>
      </c>
    </row>
    <row r="56" spans="2:6" ht="15" customHeight="1" x14ac:dyDescent="0.25">
      <c r="B56" s="9" t="s">
        <v>50</v>
      </c>
      <c r="C56" s="17">
        <v>37</v>
      </c>
      <c r="D56" s="17">
        <v>69</v>
      </c>
      <c r="E56" s="17">
        <v>55</v>
      </c>
      <c r="F56" s="17">
        <v>46</v>
      </c>
    </row>
    <row r="57" spans="2:6" ht="15" customHeight="1" x14ac:dyDescent="0.25">
      <c r="B57" s="9" t="s">
        <v>51</v>
      </c>
      <c r="C57" s="17">
        <v>73</v>
      </c>
      <c r="D57" s="17">
        <v>32</v>
      </c>
      <c r="E57" s="17">
        <v>83</v>
      </c>
      <c r="F57" s="17">
        <v>67</v>
      </c>
    </row>
    <row r="58" spans="2:6" ht="15" customHeight="1" x14ac:dyDescent="0.25">
      <c r="B58" s="9" t="s">
        <v>52</v>
      </c>
      <c r="C58" s="17">
        <v>95</v>
      </c>
      <c r="D58" s="17">
        <v>25</v>
      </c>
      <c r="E58" s="17">
        <v>27</v>
      </c>
      <c r="F58" s="17">
        <v>94</v>
      </c>
    </row>
    <row r="59" spans="2:6" ht="15" customHeight="1" x14ac:dyDescent="0.25">
      <c r="B59" s="9" t="s">
        <v>53</v>
      </c>
      <c r="C59" s="17">
        <v>42</v>
      </c>
      <c r="D59" s="17">
        <v>97</v>
      </c>
      <c r="E59" s="17">
        <v>20</v>
      </c>
      <c r="F59" s="17">
        <v>60</v>
      </c>
    </row>
    <row r="60" spans="2:6" ht="15" customHeight="1" x14ac:dyDescent="0.25">
      <c r="B60" s="9" t="s">
        <v>54</v>
      </c>
      <c r="C60" s="17">
        <v>74</v>
      </c>
      <c r="D60" s="17">
        <v>93</v>
      </c>
      <c r="E60" s="17">
        <v>32</v>
      </c>
      <c r="F60" s="17">
        <v>27</v>
      </c>
    </row>
    <row r="61" spans="2:6" ht="15" customHeight="1" x14ac:dyDescent="0.25">
      <c r="B61" s="9" t="s">
        <v>55</v>
      </c>
      <c r="C61" s="17">
        <v>9</v>
      </c>
      <c r="D61" s="17">
        <v>8</v>
      </c>
      <c r="E61" s="17">
        <v>19</v>
      </c>
      <c r="F61" s="17">
        <v>25</v>
      </c>
    </row>
    <row r="62" spans="2:6" ht="15" customHeight="1" x14ac:dyDescent="0.25">
      <c r="B62" s="9" t="s">
        <v>56</v>
      </c>
      <c r="C62" s="17">
        <v>74</v>
      </c>
      <c r="D62" s="17">
        <v>76</v>
      </c>
      <c r="E62" s="17">
        <v>7</v>
      </c>
      <c r="F62" s="17">
        <v>44</v>
      </c>
    </row>
    <row r="63" spans="2:6" ht="15" customHeight="1" x14ac:dyDescent="0.25">
      <c r="B63" s="9" t="s">
        <v>57</v>
      </c>
      <c r="C63" s="17">
        <v>34</v>
      </c>
      <c r="D63" s="17">
        <v>15</v>
      </c>
      <c r="E63" s="17">
        <v>53</v>
      </c>
      <c r="F63" s="17">
        <v>16</v>
      </c>
    </row>
    <row r="64" spans="2:6" ht="15" customHeight="1" x14ac:dyDescent="0.25">
      <c r="B64" s="9" t="s">
        <v>58</v>
      </c>
      <c r="C64" s="17">
        <v>8</v>
      </c>
      <c r="D64" s="17">
        <v>70</v>
      </c>
      <c r="E64" s="17">
        <v>3</v>
      </c>
      <c r="F64" s="17">
        <v>89</v>
      </c>
    </row>
    <row r="65" spans="2:6" ht="15.75" x14ac:dyDescent="0.25">
      <c r="B65" s="4" t="s">
        <v>8</v>
      </c>
      <c r="C65" s="18" t="s">
        <v>9</v>
      </c>
      <c r="D65" s="18" t="s">
        <v>10</v>
      </c>
      <c r="E65" s="18" t="s">
        <v>10</v>
      </c>
      <c r="F65" s="18" t="s">
        <v>10</v>
      </c>
    </row>
    <row r="67" spans="2:6" x14ac:dyDescent="0.25">
      <c r="B67" s="5" t="s">
        <v>15</v>
      </c>
      <c r="C67" s="20">
        <f>SQRT( (C40^2)+ (C41^2)+ (C42^2)+ (C43^2)+ (C44^2)+ (C45^2)+ (C46^2)+ (C47^2)+ (C48^2)+ (C49^2)+ (C50^2)+ (C51^2)+ (C52^2)+ (C53^2)+ (C54^2)+ (C55^2)+ (C56^2)+ (C57^2)+ (C58^2)+ (C59^2)+ (C60^2)+ (C61^2)+ (C62^2)+ (C63^2)+ (C64^2))</f>
        <v>289.10378759193037</v>
      </c>
      <c r="D67" s="20">
        <f t="shared" ref="D67:F67" si="0">SQRT( (D40^2)+ (D41^2)+ (D42^2)+ (D43^2)+ (D44^2)+ (D45^2)+ (D46^2)+ (D47^2)+ (D48^2)+ (D49^2)+ (D50^2)+ (D51^2)+ (D52^2)+ (D53^2)+ (D54^2)+ (D55^2)+ (D56^2)+ (D57^2)+ (D58^2)+ (D59^2)+ (D60^2)+ (D61^2)+ (D62^2)+ (D63^2)+ (D64^2))</f>
        <v>315.70239150187001</v>
      </c>
      <c r="E67" s="20">
        <f t="shared" si="0"/>
        <v>252.85766747322495</v>
      </c>
      <c r="F67" s="20">
        <f t="shared" si="0"/>
        <v>286.40879874752454</v>
      </c>
    </row>
    <row r="69" spans="2:6" ht="31.5" x14ac:dyDescent="0.25">
      <c r="B69" s="4" t="s">
        <v>11</v>
      </c>
      <c r="C69" s="19" t="s">
        <v>12</v>
      </c>
      <c r="D69" s="19" t="s">
        <v>13</v>
      </c>
      <c r="E69" s="19" t="s">
        <v>21</v>
      </c>
      <c r="F69" s="19" t="s">
        <v>22</v>
      </c>
    </row>
    <row r="70" spans="2:6" ht="15.75" x14ac:dyDescent="0.25">
      <c r="B70" s="4" t="s">
        <v>14</v>
      </c>
      <c r="C70" s="19">
        <v>0.4</v>
      </c>
      <c r="D70" s="19">
        <v>0.25</v>
      </c>
      <c r="E70" s="19">
        <v>0.2</v>
      </c>
      <c r="F70" s="19">
        <v>0.15</v>
      </c>
    </row>
    <row r="71" spans="2:6" x14ac:dyDescent="0.25">
      <c r="B71" s="9" t="s">
        <v>34</v>
      </c>
      <c r="C71" s="21">
        <f>C40/C$67</f>
        <v>0.30438895572067665</v>
      </c>
      <c r="D71" s="21">
        <f t="shared" ref="D71:F71" si="1">D40/D$67</f>
        <v>0.28191107319968728</v>
      </c>
      <c r="E71" s="21">
        <f t="shared" si="1"/>
        <v>0.36384105302933661</v>
      </c>
      <c r="F71" s="21">
        <f t="shared" si="1"/>
        <v>0.3491512845879855</v>
      </c>
    </row>
    <row r="72" spans="2:6" x14ac:dyDescent="0.25">
      <c r="B72" s="9" t="s">
        <v>35</v>
      </c>
      <c r="C72" s="21">
        <f t="shared" ref="C72:F95" si="2">C41/C$67</f>
        <v>0.20061999354317325</v>
      </c>
      <c r="D72" s="21">
        <f t="shared" si="2"/>
        <v>0.20272256949190995</v>
      </c>
      <c r="E72" s="21">
        <f t="shared" si="2"/>
        <v>0.11864382164000106</v>
      </c>
      <c r="F72" s="21">
        <f t="shared" si="2"/>
        <v>8.0304795455236666E-2</v>
      </c>
    </row>
    <row r="73" spans="2:6" x14ac:dyDescent="0.25">
      <c r="B73" s="9" t="s">
        <v>36</v>
      </c>
      <c r="C73" s="21">
        <f t="shared" si="2"/>
        <v>0.22137378597867394</v>
      </c>
      <c r="D73" s="21">
        <f t="shared" si="2"/>
        <v>0.31675401483110927</v>
      </c>
      <c r="E73" s="21">
        <f t="shared" si="2"/>
        <v>0.35593146492000322</v>
      </c>
      <c r="F73" s="21">
        <f t="shared" si="2"/>
        <v>1.7457564229399272E-2</v>
      </c>
    </row>
    <row r="74" spans="2:6" x14ac:dyDescent="0.25">
      <c r="B74" s="9" t="s">
        <v>37</v>
      </c>
      <c r="C74" s="21">
        <f t="shared" si="2"/>
        <v>0.21445585516684038</v>
      </c>
      <c r="D74" s="21">
        <f t="shared" si="2"/>
        <v>0.10452882489426606</v>
      </c>
      <c r="E74" s="21">
        <f t="shared" si="2"/>
        <v>0.21751367300666863</v>
      </c>
      <c r="F74" s="21">
        <f t="shared" si="2"/>
        <v>0.16759261660223304</v>
      </c>
    </row>
    <row r="75" spans="2:6" x14ac:dyDescent="0.25">
      <c r="B75" s="9" t="s">
        <v>38</v>
      </c>
      <c r="C75" s="21">
        <f t="shared" si="2"/>
        <v>0.30092999031475987</v>
      </c>
      <c r="D75" s="21">
        <f t="shared" si="2"/>
        <v>6.3350802966221859E-3</v>
      </c>
      <c r="E75" s="21">
        <f t="shared" si="2"/>
        <v>8.7005469202667454E-2</v>
      </c>
      <c r="F75" s="21">
        <f t="shared" si="2"/>
        <v>6.6338744071717234E-2</v>
      </c>
    </row>
    <row r="76" spans="2:6" x14ac:dyDescent="0.25">
      <c r="B76" s="9" t="s">
        <v>39</v>
      </c>
      <c r="C76" s="21">
        <f t="shared" si="2"/>
        <v>9.3392065959753065E-2</v>
      </c>
      <c r="D76" s="21">
        <f t="shared" si="2"/>
        <v>0.21856027023346539</v>
      </c>
      <c r="E76" s="21">
        <f t="shared" si="2"/>
        <v>0.10677943947600096</v>
      </c>
      <c r="F76" s="21">
        <f t="shared" si="2"/>
        <v>0.27233800197862867</v>
      </c>
    </row>
    <row r="77" spans="2:6" x14ac:dyDescent="0.25">
      <c r="B77" s="9" t="s">
        <v>40</v>
      </c>
      <c r="C77" s="21">
        <f t="shared" si="2"/>
        <v>0.13489965083075442</v>
      </c>
      <c r="D77" s="21">
        <f t="shared" si="2"/>
        <v>0.26290583230982068</v>
      </c>
      <c r="E77" s="21">
        <f t="shared" si="2"/>
        <v>0.17005614435066818</v>
      </c>
      <c r="F77" s="21">
        <f t="shared" si="2"/>
        <v>7.6813282609356812E-2</v>
      </c>
    </row>
    <row r="78" spans="2:6" x14ac:dyDescent="0.25">
      <c r="B78" s="9" t="s">
        <v>41</v>
      </c>
      <c r="C78" s="21">
        <f t="shared" si="2"/>
        <v>6.91793081183356E-2</v>
      </c>
      <c r="D78" s="21">
        <f t="shared" si="2"/>
        <v>0.19955502934359884</v>
      </c>
      <c r="E78" s="21">
        <f t="shared" si="2"/>
        <v>0.13841779191333459</v>
      </c>
      <c r="F78" s="21">
        <f t="shared" si="2"/>
        <v>0.26535497628686894</v>
      </c>
    </row>
    <row r="79" spans="2:6" x14ac:dyDescent="0.25">
      <c r="B79" s="9" t="s">
        <v>42</v>
      </c>
      <c r="C79" s="21">
        <f t="shared" si="2"/>
        <v>0.18678413191950613</v>
      </c>
      <c r="D79" s="21">
        <f t="shared" si="2"/>
        <v>2.5340321186488744E-2</v>
      </c>
      <c r="E79" s="21">
        <f t="shared" si="2"/>
        <v>0.32033831842800287</v>
      </c>
      <c r="F79" s="21">
        <f t="shared" si="2"/>
        <v>0.13966051383519418</v>
      </c>
    </row>
    <row r="80" spans="2:6" x14ac:dyDescent="0.25">
      <c r="B80" s="9" t="s">
        <v>43</v>
      </c>
      <c r="C80" s="21">
        <f t="shared" si="2"/>
        <v>0.2594224054437585</v>
      </c>
      <c r="D80" s="21">
        <f t="shared" si="2"/>
        <v>0.13937176652568808</v>
      </c>
      <c r="E80" s="21">
        <f t="shared" si="2"/>
        <v>0.32824790653733626</v>
      </c>
      <c r="F80" s="21">
        <f t="shared" si="2"/>
        <v>2.4440589921158985E-2</v>
      </c>
    </row>
    <row r="81" spans="2:6" x14ac:dyDescent="0.25">
      <c r="B81" s="9" t="s">
        <v>44</v>
      </c>
      <c r="C81" s="21">
        <f t="shared" si="2"/>
        <v>0.17640723570175579</v>
      </c>
      <c r="D81" s="21">
        <f t="shared" si="2"/>
        <v>3.4842941631422021E-2</v>
      </c>
      <c r="E81" s="21">
        <f t="shared" si="2"/>
        <v>3.1638352437333615E-2</v>
      </c>
      <c r="F81" s="21">
        <f t="shared" si="2"/>
        <v>0.29677859189978767</v>
      </c>
    </row>
    <row r="82" spans="2:6" x14ac:dyDescent="0.25">
      <c r="B82" s="9" t="s">
        <v>45</v>
      </c>
      <c r="C82" s="21">
        <f t="shared" si="2"/>
        <v>0.21099688976092359</v>
      </c>
      <c r="D82" s="21">
        <f t="shared" si="2"/>
        <v>0.19005240889866556</v>
      </c>
      <c r="E82" s="21">
        <f t="shared" si="2"/>
        <v>0.13050820380400116</v>
      </c>
      <c r="F82" s="21">
        <f t="shared" si="2"/>
        <v>0.32820220751270635</v>
      </c>
    </row>
    <row r="83" spans="2:6" x14ac:dyDescent="0.25">
      <c r="B83" s="9" t="s">
        <v>46</v>
      </c>
      <c r="C83" s="21">
        <f t="shared" si="2"/>
        <v>0.20407895894909003</v>
      </c>
      <c r="D83" s="21">
        <f t="shared" si="2"/>
        <v>0.27240845275475395</v>
      </c>
      <c r="E83" s="21">
        <f t="shared" si="2"/>
        <v>0.16214655624133478</v>
      </c>
      <c r="F83" s="21">
        <f t="shared" si="2"/>
        <v>0</v>
      </c>
    </row>
    <row r="84" spans="2:6" x14ac:dyDescent="0.25">
      <c r="B84" s="9" t="s">
        <v>47</v>
      </c>
      <c r="C84" s="21">
        <f t="shared" si="2"/>
        <v>3.4589654059167803E-3</v>
      </c>
      <c r="D84" s="21">
        <f t="shared" si="2"/>
        <v>0.20905764978853211</v>
      </c>
      <c r="E84" s="21">
        <f t="shared" si="2"/>
        <v>0.17005614435066818</v>
      </c>
      <c r="F84" s="21">
        <f t="shared" si="2"/>
        <v>0.28630405336214809</v>
      </c>
    </row>
    <row r="85" spans="2:6" x14ac:dyDescent="0.25">
      <c r="B85" s="9" t="s">
        <v>48</v>
      </c>
      <c r="C85" s="21">
        <f t="shared" si="2"/>
        <v>0.10376896217750341</v>
      </c>
      <c r="D85" s="21">
        <f t="shared" si="2"/>
        <v>0.23123043082670977</v>
      </c>
      <c r="E85" s="21">
        <f t="shared" si="2"/>
        <v>0.16610135029600148</v>
      </c>
      <c r="F85" s="21">
        <f t="shared" si="2"/>
        <v>8.7287821146996375E-2</v>
      </c>
    </row>
    <row r="86" spans="2:6" x14ac:dyDescent="0.25">
      <c r="B86" s="9" t="s">
        <v>49</v>
      </c>
      <c r="C86" s="21">
        <f t="shared" si="2"/>
        <v>0.25250447463192494</v>
      </c>
      <c r="D86" s="21">
        <f t="shared" si="2"/>
        <v>0.16471208771217682</v>
      </c>
      <c r="E86" s="21">
        <f t="shared" si="2"/>
        <v>0.24915202544400225</v>
      </c>
      <c r="F86" s="21">
        <f t="shared" si="2"/>
        <v>0.10474538537639565</v>
      </c>
    </row>
    <row r="87" spans="2:6" x14ac:dyDescent="0.25">
      <c r="B87" s="9" t="s">
        <v>50</v>
      </c>
      <c r="C87" s="21">
        <f t="shared" si="2"/>
        <v>0.12798172001892086</v>
      </c>
      <c r="D87" s="21">
        <f t="shared" si="2"/>
        <v>0.21856027023346539</v>
      </c>
      <c r="E87" s="21">
        <f t="shared" si="2"/>
        <v>0.21751367300666863</v>
      </c>
      <c r="F87" s="21">
        <f t="shared" si="2"/>
        <v>0.16060959091047333</v>
      </c>
    </row>
    <row r="88" spans="2:6" x14ac:dyDescent="0.25">
      <c r="B88" s="9" t="s">
        <v>51</v>
      </c>
      <c r="C88" s="21">
        <f t="shared" si="2"/>
        <v>0.25250447463192494</v>
      </c>
      <c r="D88" s="21">
        <f t="shared" si="2"/>
        <v>0.10136128474595497</v>
      </c>
      <c r="E88" s="21">
        <f t="shared" si="2"/>
        <v>0.32824790653733626</v>
      </c>
      <c r="F88" s="21">
        <f t="shared" si="2"/>
        <v>0.23393136067395026</v>
      </c>
    </row>
    <row r="89" spans="2:6" x14ac:dyDescent="0.25">
      <c r="B89" s="9" t="s">
        <v>52</v>
      </c>
      <c r="C89" s="21">
        <f t="shared" si="2"/>
        <v>0.32860171356209411</v>
      </c>
      <c r="D89" s="21">
        <f t="shared" si="2"/>
        <v>7.9188503707777316E-2</v>
      </c>
      <c r="E89" s="21">
        <f t="shared" si="2"/>
        <v>0.10677943947600096</v>
      </c>
      <c r="F89" s="21">
        <f t="shared" si="2"/>
        <v>0.32820220751270635</v>
      </c>
    </row>
    <row r="90" spans="2:6" x14ac:dyDescent="0.25">
      <c r="B90" s="9" t="s">
        <v>53</v>
      </c>
      <c r="C90" s="21">
        <f t="shared" si="2"/>
        <v>0.14527654704850476</v>
      </c>
      <c r="D90" s="21">
        <f t="shared" si="2"/>
        <v>0.30725139438617599</v>
      </c>
      <c r="E90" s="21">
        <f t="shared" si="2"/>
        <v>7.9095881093334042E-2</v>
      </c>
      <c r="F90" s="21">
        <f t="shared" si="2"/>
        <v>0.20949077075279129</v>
      </c>
    </row>
    <row r="91" spans="2:6" x14ac:dyDescent="0.25">
      <c r="B91" s="9" t="s">
        <v>54</v>
      </c>
      <c r="C91" s="21">
        <f t="shared" si="2"/>
        <v>0.25596344003784172</v>
      </c>
      <c r="D91" s="21">
        <f t="shared" si="2"/>
        <v>0.29458123379293161</v>
      </c>
      <c r="E91" s="21">
        <f t="shared" si="2"/>
        <v>0.12655340974933446</v>
      </c>
      <c r="F91" s="21">
        <f t="shared" si="2"/>
        <v>9.4270846838756084E-2</v>
      </c>
    </row>
    <row r="92" spans="2:6" x14ac:dyDescent="0.25">
      <c r="B92" s="9" t="s">
        <v>55</v>
      </c>
      <c r="C92" s="21">
        <f t="shared" si="2"/>
        <v>3.1130688653251019E-2</v>
      </c>
      <c r="D92" s="21">
        <f t="shared" si="2"/>
        <v>2.5340321186488744E-2</v>
      </c>
      <c r="E92" s="21">
        <f t="shared" si="2"/>
        <v>7.5141087038667342E-2</v>
      </c>
      <c r="F92" s="21">
        <f t="shared" si="2"/>
        <v>8.7287821146996375E-2</v>
      </c>
    </row>
    <row r="93" spans="2:6" x14ac:dyDescent="0.25">
      <c r="B93" s="9" t="s">
        <v>56</v>
      </c>
      <c r="C93" s="21">
        <f t="shared" si="2"/>
        <v>0.25596344003784172</v>
      </c>
      <c r="D93" s="21">
        <f t="shared" si="2"/>
        <v>0.24073305127164304</v>
      </c>
      <c r="E93" s="21">
        <f t="shared" si="2"/>
        <v>2.7683558382666916E-2</v>
      </c>
      <c r="F93" s="21">
        <f t="shared" si="2"/>
        <v>0.15362656521871362</v>
      </c>
    </row>
    <row r="94" spans="2:6" x14ac:dyDescent="0.25">
      <c r="B94" s="9" t="s">
        <v>57</v>
      </c>
      <c r="C94" s="21">
        <f t="shared" si="2"/>
        <v>0.11760482380117052</v>
      </c>
      <c r="D94" s="21">
        <f t="shared" si="2"/>
        <v>4.7513102224666391E-2</v>
      </c>
      <c r="E94" s="21">
        <f t="shared" si="2"/>
        <v>0.20960408489733523</v>
      </c>
      <c r="F94" s="21">
        <f t="shared" si="2"/>
        <v>5.5864205534077678E-2</v>
      </c>
    </row>
    <row r="95" spans="2:6" x14ac:dyDescent="0.25">
      <c r="B95" s="9" t="s">
        <v>58</v>
      </c>
      <c r="C95" s="21">
        <f t="shared" si="2"/>
        <v>2.7671723247334242E-2</v>
      </c>
      <c r="D95" s="21">
        <f t="shared" si="2"/>
        <v>0.2217278103817765</v>
      </c>
      <c r="E95" s="21">
        <f t="shared" si="2"/>
        <v>1.1864382164000107E-2</v>
      </c>
      <c r="F95" s="21">
        <f t="shared" si="2"/>
        <v>0.31074464328330709</v>
      </c>
    </row>
    <row r="96" spans="2:6" ht="15.75" x14ac:dyDescent="0.25">
      <c r="B96" s="4" t="s">
        <v>8</v>
      </c>
      <c r="C96" s="18" t="s">
        <v>9</v>
      </c>
      <c r="D96" s="18" t="s">
        <v>10</v>
      </c>
      <c r="E96" s="18" t="s">
        <v>10</v>
      </c>
      <c r="F96" s="18" t="s">
        <v>10</v>
      </c>
    </row>
    <row r="98" spans="2:6" ht="31.5" x14ac:dyDescent="0.25">
      <c r="B98" s="6" t="s">
        <v>16</v>
      </c>
      <c r="C98" s="6"/>
    </row>
    <row r="100" spans="2:6" ht="31.5" x14ac:dyDescent="0.25">
      <c r="B100" s="4" t="s">
        <v>11</v>
      </c>
      <c r="C100" s="19" t="s">
        <v>12</v>
      </c>
      <c r="D100" s="19" t="s">
        <v>13</v>
      </c>
      <c r="E100" s="19" t="s">
        <v>21</v>
      </c>
      <c r="F100" s="19" t="s">
        <v>22</v>
      </c>
    </row>
    <row r="101" spans="2:6" x14ac:dyDescent="0.25">
      <c r="B101" s="9" t="s">
        <v>34</v>
      </c>
      <c r="C101" s="24">
        <f>C71*C$70</f>
        <v>0.12175558228827066</v>
      </c>
      <c r="D101" s="24">
        <f t="shared" ref="D101:F101" si="3">D71*D$70</f>
        <v>7.047776829992182E-2</v>
      </c>
      <c r="E101" s="24">
        <f t="shared" si="3"/>
        <v>7.2768210605867328E-2</v>
      </c>
      <c r="F101" s="24">
        <f t="shared" si="3"/>
        <v>5.2372692688197824E-2</v>
      </c>
    </row>
    <row r="102" spans="2:6" x14ac:dyDescent="0.25">
      <c r="B102" s="9" t="s">
        <v>35</v>
      </c>
      <c r="C102" s="24">
        <f t="shared" ref="C102:F125" si="4">C72*C$70</f>
        <v>8.0247997417269304E-2</v>
      </c>
      <c r="D102" s="24">
        <f t="shared" si="4"/>
        <v>5.0680642372977487E-2</v>
      </c>
      <c r="E102" s="24">
        <f t="shared" si="4"/>
        <v>2.3728764328000213E-2</v>
      </c>
      <c r="F102" s="24">
        <f t="shared" si="4"/>
        <v>1.20457193182855E-2</v>
      </c>
    </row>
    <row r="103" spans="2:6" x14ac:dyDescent="0.25">
      <c r="B103" s="9" t="s">
        <v>36</v>
      </c>
      <c r="C103" s="24">
        <f t="shared" si="4"/>
        <v>8.8549514391469575E-2</v>
      </c>
      <c r="D103" s="24">
        <f t="shared" si="4"/>
        <v>7.9188503707777316E-2</v>
      </c>
      <c r="E103" s="24">
        <f t="shared" si="4"/>
        <v>7.1186292984000643E-2</v>
      </c>
      <c r="F103" s="24">
        <f t="shared" si="4"/>
        <v>2.6186346344098908E-3</v>
      </c>
    </row>
    <row r="104" spans="2:6" x14ac:dyDescent="0.25">
      <c r="B104" s="9" t="s">
        <v>37</v>
      </c>
      <c r="C104" s="24">
        <f t="shared" si="4"/>
        <v>8.5782342066736156E-2</v>
      </c>
      <c r="D104" s="24">
        <f t="shared" si="4"/>
        <v>2.6132206223566514E-2</v>
      </c>
      <c r="E104" s="24">
        <f t="shared" si="4"/>
        <v>4.3502734601333727E-2</v>
      </c>
      <c r="F104" s="24">
        <f t="shared" si="4"/>
        <v>2.5138892490334956E-2</v>
      </c>
    </row>
    <row r="105" spans="2:6" x14ac:dyDescent="0.25">
      <c r="B105" s="9" t="s">
        <v>38</v>
      </c>
      <c r="C105" s="24">
        <f t="shared" si="4"/>
        <v>0.12037199612590395</v>
      </c>
      <c r="D105" s="24">
        <f t="shared" si="4"/>
        <v>1.5837700741555465E-3</v>
      </c>
      <c r="E105" s="24">
        <f t="shared" si="4"/>
        <v>1.7401093840533493E-2</v>
      </c>
      <c r="F105" s="24">
        <f t="shared" si="4"/>
        <v>9.9508116107575855E-3</v>
      </c>
    </row>
    <row r="106" spans="2:6" x14ac:dyDescent="0.25">
      <c r="B106" s="9" t="s">
        <v>39</v>
      </c>
      <c r="C106" s="24">
        <f t="shared" si="4"/>
        <v>3.7356826383901226E-2</v>
      </c>
      <c r="D106" s="24">
        <f t="shared" si="4"/>
        <v>5.4640067558366347E-2</v>
      </c>
      <c r="E106" s="24">
        <f t="shared" si="4"/>
        <v>2.1355887895200196E-2</v>
      </c>
      <c r="F106" s="24">
        <f t="shared" si="4"/>
        <v>4.0850700296794301E-2</v>
      </c>
    </row>
    <row r="107" spans="2:6" x14ac:dyDescent="0.25">
      <c r="B107" s="9" t="s">
        <v>40</v>
      </c>
      <c r="C107" s="24">
        <f t="shared" si="4"/>
        <v>5.3959860332301768E-2</v>
      </c>
      <c r="D107" s="24">
        <f t="shared" si="4"/>
        <v>6.5726458077455169E-2</v>
      </c>
      <c r="E107" s="24">
        <f t="shared" si="4"/>
        <v>3.4011228870133636E-2</v>
      </c>
      <c r="F107" s="24">
        <f t="shared" si="4"/>
        <v>1.1521992391403521E-2</v>
      </c>
    </row>
    <row r="108" spans="2:6" x14ac:dyDescent="0.25">
      <c r="B108" s="9" t="s">
        <v>41</v>
      </c>
      <c r="C108" s="24">
        <f t="shared" si="4"/>
        <v>2.7671723247334242E-2</v>
      </c>
      <c r="D108" s="24">
        <f t="shared" si="4"/>
        <v>4.988875733589971E-2</v>
      </c>
      <c r="E108" s="24">
        <f t="shared" si="4"/>
        <v>2.7683558382666919E-2</v>
      </c>
      <c r="F108" s="24">
        <f t="shared" si="4"/>
        <v>3.9803246443030342E-2</v>
      </c>
    </row>
    <row r="109" spans="2:6" x14ac:dyDescent="0.25">
      <c r="B109" s="9" t="s">
        <v>42</v>
      </c>
      <c r="C109" s="24">
        <f t="shared" si="4"/>
        <v>7.4713652767802452E-2</v>
      </c>
      <c r="D109" s="24">
        <f t="shared" si="4"/>
        <v>6.3350802966221859E-3</v>
      </c>
      <c r="E109" s="24">
        <f t="shared" si="4"/>
        <v>6.4067663685600573E-2</v>
      </c>
      <c r="F109" s="24">
        <f t="shared" si="4"/>
        <v>2.0949077075279127E-2</v>
      </c>
    </row>
    <row r="110" spans="2:6" x14ac:dyDescent="0.25">
      <c r="B110" s="9" t="s">
        <v>43</v>
      </c>
      <c r="C110" s="24">
        <f t="shared" si="4"/>
        <v>0.10376896217750341</v>
      </c>
      <c r="D110" s="24">
        <f t="shared" si="4"/>
        <v>3.4842941631422021E-2</v>
      </c>
      <c r="E110" s="24">
        <f t="shared" si="4"/>
        <v>6.5649581307467259E-2</v>
      </c>
      <c r="F110" s="24">
        <f t="shared" si="4"/>
        <v>3.6660884881738473E-3</v>
      </c>
    </row>
    <row r="111" spans="2:6" x14ac:dyDescent="0.25">
      <c r="B111" s="9" t="s">
        <v>44</v>
      </c>
      <c r="C111" s="24">
        <f t="shared" si="4"/>
        <v>7.0562894280702324E-2</v>
      </c>
      <c r="D111" s="24">
        <f t="shared" si="4"/>
        <v>8.7107354078555053E-3</v>
      </c>
      <c r="E111" s="24">
        <f t="shared" si="4"/>
        <v>6.3276704874667238E-3</v>
      </c>
      <c r="F111" s="24">
        <f t="shared" si="4"/>
        <v>4.4516788784968148E-2</v>
      </c>
    </row>
    <row r="112" spans="2:6" x14ac:dyDescent="0.25">
      <c r="B112" s="9" t="s">
        <v>45</v>
      </c>
      <c r="C112" s="24">
        <f t="shared" si="4"/>
        <v>8.4398755904369446E-2</v>
      </c>
      <c r="D112" s="24">
        <f t="shared" si="4"/>
        <v>4.7513102224666391E-2</v>
      </c>
      <c r="E112" s="24">
        <f t="shared" si="4"/>
        <v>2.6101640760800234E-2</v>
      </c>
      <c r="F112" s="24">
        <f t="shared" si="4"/>
        <v>4.9230331126905953E-2</v>
      </c>
    </row>
    <row r="113" spans="2:6" x14ac:dyDescent="0.25">
      <c r="B113" s="9" t="s">
        <v>46</v>
      </c>
      <c r="C113" s="24">
        <f t="shared" si="4"/>
        <v>8.1631583579636013E-2</v>
      </c>
      <c r="D113" s="24">
        <f t="shared" si="4"/>
        <v>6.8102113188688487E-2</v>
      </c>
      <c r="E113" s="24">
        <f t="shared" si="4"/>
        <v>3.2429311248266958E-2</v>
      </c>
      <c r="F113" s="24">
        <f t="shared" si="4"/>
        <v>0</v>
      </c>
    </row>
    <row r="114" spans="2:6" x14ac:dyDescent="0.25">
      <c r="B114" s="9" t="s">
        <v>47</v>
      </c>
      <c r="C114" s="24">
        <f t="shared" si="4"/>
        <v>1.3835861623667121E-3</v>
      </c>
      <c r="D114" s="24">
        <f t="shared" si="4"/>
        <v>5.2264412447133028E-2</v>
      </c>
      <c r="E114" s="24">
        <f t="shared" si="4"/>
        <v>3.4011228870133636E-2</v>
      </c>
      <c r="F114" s="24">
        <f t="shared" si="4"/>
        <v>4.2945608004322212E-2</v>
      </c>
    </row>
    <row r="115" spans="2:6" x14ac:dyDescent="0.25">
      <c r="B115" s="9" t="s">
        <v>48</v>
      </c>
      <c r="C115" s="24">
        <f t="shared" si="4"/>
        <v>4.1507584871001368E-2</v>
      </c>
      <c r="D115" s="24">
        <f t="shared" si="4"/>
        <v>5.7807607706677443E-2</v>
      </c>
      <c r="E115" s="24">
        <f t="shared" si="4"/>
        <v>3.3220270059200301E-2</v>
      </c>
      <c r="F115" s="24">
        <f t="shared" si="4"/>
        <v>1.3093173172049456E-2</v>
      </c>
    </row>
    <row r="116" spans="2:6" x14ac:dyDescent="0.25">
      <c r="B116" s="9" t="s">
        <v>49</v>
      </c>
      <c r="C116" s="24">
        <f t="shared" si="4"/>
        <v>0.10100178985276997</v>
      </c>
      <c r="D116" s="24">
        <f t="shared" si="4"/>
        <v>4.1178021928044206E-2</v>
      </c>
      <c r="E116" s="24">
        <f t="shared" si="4"/>
        <v>4.9830405088800454E-2</v>
      </c>
      <c r="F116" s="24">
        <f t="shared" si="4"/>
        <v>1.5711807806459345E-2</v>
      </c>
    </row>
    <row r="117" spans="2:6" x14ac:dyDescent="0.25">
      <c r="B117" s="9" t="s">
        <v>50</v>
      </c>
      <c r="C117" s="24">
        <f t="shared" si="4"/>
        <v>5.1192688007568349E-2</v>
      </c>
      <c r="D117" s="24">
        <f t="shared" si="4"/>
        <v>5.4640067558366347E-2</v>
      </c>
      <c r="E117" s="24">
        <f t="shared" si="4"/>
        <v>4.3502734601333727E-2</v>
      </c>
      <c r="F117" s="24">
        <f t="shared" si="4"/>
        <v>2.4091438636571001E-2</v>
      </c>
    </row>
    <row r="118" spans="2:6" x14ac:dyDescent="0.25">
      <c r="B118" s="9" t="s">
        <v>51</v>
      </c>
      <c r="C118" s="24">
        <f t="shared" si="4"/>
        <v>0.10100178985276997</v>
      </c>
      <c r="D118" s="24">
        <f t="shared" si="4"/>
        <v>2.5340321186488744E-2</v>
      </c>
      <c r="E118" s="24">
        <f t="shared" si="4"/>
        <v>6.5649581307467259E-2</v>
      </c>
      <c r="F118" s="24">
        <f t="shared" si="4"/>
        <v>3.5089704101092536E-2</v>
      </c>
    </row>
    <row r="119" spans="2:6" x14ac:dyDescent="0.25">
      <c r="B119" s="9" t="s">
        <v>52</v>
      </c>
      <c r="C119" s="24">
        <f t="shared" si="4"/>
        <v>0.13144068542483764</v>
      </c>
      <c r="D119" s="24">
        <f t="shared" si="4"/>
        <v>1.9797125926944329E-2</v>
      </c>
      <c r="E119" s="24">
        <f t="shared" si="4"/>
        <v>2.1355887895200196E-2</v>
      </c>
      <c r="F119" s="24">
        <f t="shared" si="4"/>
        <v>4.9230331126905953E-2</v>
      </c>
    </row>
    <row r="120" spans="2:6" x14ac:dyDescent="0.25">
      <c r="B120" s="9" t="s">
        <v>53</v>
      </c>
      <c r="C120" s="24">
        <f t="shared" si="4"/>
        <v>5.811061881940191E-2</v>
      </c>
      <c r="D120" s="24">
        <f t="shared" si="4"/>
        <v>7.6812848596543998E-2</v>
      </c>
      <c r="E120" s="24">
        <f t="shared" si="4"/>
        <v>1.5819176218666808E-2</v>
      </c>
      <c r="F120" s="24">
        <f t="shared" si="4"/>
        <v>3.142361561291869E-2</v>
      </c>
    </row>
    <row r="121" spans="2:6" x14ac:dyDescent="0.25">
      <c r="B121" s="9" t="s">
        <v>54</v>
      </c>
      <c r="C121" s="24">
        <f t="shared" si="4"/>
        <v>0.1023853760151367</v>
      </c>
      <c r="D121" s="24">
        <f t="shared" si="4"/>
        <v>7.3645308448232902E-2</v>
      </c>
      <c r="E121" s="24">
        <f t="shared" si="4"/>
        <v>2.5310681949866895E-2</v>
      </c>
      <c r="F121" s="24">
        <f t="shared" si="4"/>
        <v>1.4140627025813412E-2</v>
      </c>
    </row>
    <row r="122" spans="2:6" x14ac:dyDescent="0.25">
      <c r="B122" s="9" t="s">
        <v>55</v>
      </c>
      <c r="C122" s="24">
        <f t="shared" si="4"/>
        <v>1.2452275461300408E-2</v>
      </c>
      <c r="D122" s="24">
        <f t="shared" si="4"/>
        <v>6.3350802966221859E-3</v>
      </c>
      <c r="E122" s="24">
        <f t="shared" si="4"/>
        <v>1.5028217407733468E-2</v>
      </c>
      <c r="F122" s="24">
        <f t="shared" si="4"/>
        <v>1.3093173172049456E-2</v>
      </c>
    </row>
    <row r="123" spans="2:6" x14ac:dyDescent="0.25">
      <c r="B123" s="9" t="s">
        <v>56</v>
      </c>
      <c r="C123" s="24">
        <f t="shared" si="4"/>
        <v>0.1023853760151367</v>
      </c>
      <c r="D123" s="24">
        <f t="shared" si="4"/>
        <v>6.0183262817910761E-2</v>
      </c>
      <c r="E123" s="24">
        <f>E93*E$70</f>
        <v>5.5367116765333837E-3</v>
      </c>
      <c r="F123" s="24">
        <f t="shared" si="4"/>
        <v>2.3043984782807041E-2</v>
      </c>
    </row>
    <row r="124" spans="2:6" x14ac:dyDescent="0.25">
      <c r="B124" s="9" t="s">
        <v>57</v>
      </c>
      <c r="C124" s="24">
        <f t="shared" si="4"/>
        <v>4.7041929520468206E-2</v>
      </c>
      <c r="D124" s="24">
        <f t="shared" si="4"/>
        <v>1.1878275556166598E-2</v>
      </c>
      <c r="E124" s="24">
        <f t="shared" si="4"/>
        <v>4.1920816979467049E-2</v>
      </c>
      <c r="F124" s="24">
        <f t="shared" si="4"/>
        <v>8.3796308301116521E-3</v>
      </c>
    </row>
    <row r="125" spans="2:6" x14ac:dyDescent="0.25">
      <c r="B125" s="9" t="s">
        <v>58</v>
      </c>
      <c r="C125" s="24">
        <f t="shared" si="4"/>
        <v>1.1068689298933697E-2</v>
      </c>
      <c r="D125" s="24">
        <f t="shared" si="4"/>
        <v>5.5431952595444124E-2</v>
      </c>
      <c r="E125" s="24">
        <f t="shared" si="4"/>
        <v>2.3728764328000214E-3</v>
      </c>
      <c r="F125" s="24">
        <f t="shared" si="4"/>
        <v>4.6611696492496059E-2</v>
      </c>
    </row>
    <row r="129" spans="2:6" ht="30" x14ac:dyDescent="0.25">
      <c r="B129" s="4" t="s">
        <v>11</v>
      </c>
      <c r="C129" s="22" t="s">
        <v>17</v>
      </c>
      <c r="D129" s="22" t="s">
        <v>18</v>
      </c>
      <c r="E129" s="22" t="s">
        <v>19</v>
      </c>
      <c r="F129" s="22" t="s">
        <v>20</v>
      </c>
    </row>
    <row r="130" spans="2:6" x14ac:dyDescent="0.25">
      <c r="B130" s="9" t="s">
        <v>34</v>
      </c>
      <c r="C130" s="21">
        <f>C101</f>
        <v>0.12175558228827066</v>
      </c>
      <c r="D130" s="21">
        <f>(D101+E101+F101)</f>
        <v>0.19561867159398699</v>
      </c>
      <c r="E130" s="21">
        <f>D130-C130</f>
        <v>7.3863089305716334E-2</v>
      </c>
      <c r="F130" s="23">
        <f>RANK(E130,$E$130:$E154,0)</f>
        <v>5</v>
      </c>
    </row>
    <row r="131" spans="2:6" x14ac:dyDescent="0.25">
      <c r="B131" s="9" t="s">
        <v>35</v>
      </c>
      <c r="C131" s="21">
        <f t="shared" ref="C131:C154" si="5">C102</f>
        <v>8.0247997417269304E-2</v>
      </c>
      <c r="D131" s="21">
        <f>(D102+E102+F102)</f>
        <v>8.6455126019263209E-2</v>
      </c>
      <c r="E131" s="21">
        <f t="shared" ref="E131:E154" si="6">D131-C131</f>
        <v>6.2071286019939054E-3</v>
      </c>
      <c r="F131" s="23">
        <f>RANK(E131,$E$130:$E155,0)</f>
        <v>19</v>
      </c>
    </row>
    <row r="132" spans="2:6" x14ac:dyDescent="0.25">
      <c r="B132" s="9" t="s">
        <v>36</v>
      </c>
      <c r="C132" s="21">
        <f t="shared" si="5"/>
        <v>8.8549514391469575E-2</v>
      </c>
      <c r="D132" s="21">
        <f>(D103+E103+F103)</f>
        <v>0.15299343132618784</v>
      </c>
      <c r="E132" s="21">
        <f t="shared" si="6"/>
        <v>6.4443916934718265E-2</v>
      </c>
      <c r="F132" s="23">
        <f>RANK(E132,$E$130:$E156,0)</f>
        <v>8</v>
      </c>
    </row>
    <row r="133" spans="2:6" x14ac:dyDescent="0.25">
      <c r="B133" s="9" t="s">
        <v>37</v>
      </c>
      <c r="C133" s="21">
        <f t="shared" si="5"/>
        <v>8.5782342066736156E-2</v>
      </c>
      <c r="D133" s="21">
        <f>(D104+E104+F104)</f>
        <v>9.4773833315235201E-2</v>
      </c>
      <c r="E133" s="21">
        <f t="shared" si="6"/>
        <v>8.991491248499045E-3</v>
      </c>
      <c r="F133" s="23">
        <f>RANK(E133,$E$130:$E157,0)</f>
        <v>18</v>
      </c>
    </row>
    <row r="134" spans="2:6" x14ac:dyDescent="0.25">
      <c r="B134" s="9" t="s">
        <v>38</v>
      </c>
      <c r="C134" s="21">
        <f t="shared" si="5"/>
        <v>0.12037199612590395</v>
      </c>
      <c r="D134" s="21">
        <f>(D105+E105+F105)</f>
        <v>2.8935675525446625E-2</v>
      </c>
      <c r="E134" s="21">
        <f t="shared" si="6"/>
        <v>-9.1436320600457324E-2</v>
      </c>
      <c r="F134" s="23">
        <f>RANK(E134,$E$130:$E158,0)</f>
        <v>25</v>
      </c>
    </row>
    <row r="135" spans="2:6" x14ac:dyDescent="0.25">
      <c r="B135" s="9" t="s">
        <v>39</v>
      </c>
      <c r="C135" s="21">
        <f t="shared" si="5"/>
        <v>3.7356826383901226E-2</v>
      </c>
      <c r="D135" s="21">
        <f>(D106+E106+F106)</f>
        <v>0.11684665575036085</v>
      </c>
      <c r="E135" s="21">
        <f t="shared" si="6"/>
        <v>7.9489829366459624E-2</v>
      </c>
      <c r="F135" s="23">
        <f>RANK(E135,$E$130:$E159,0)</f>
        <v>4</v>
      </c>
    </row>
    <row r="136" spans="2:6" x14ac:dyDescent="0.25">
      <c r="B136" s="9" t="s">
        <v>40</v>
      </c>
      <c r="C136" s="21">
        <f t="shared" si="5"/>
        <v>5.3959860332301768E-2</v>
      </c>
      <c r="D136" s="21">
        <f>(D107+E107+F107)</f>
        <v>0.11125967933899232</v>
      </c>
      <c r="E136" s="21">
        <f t="shared" si="6"/>
        <v>5.7299819006690553E-2</v>
      </c>
      <c r="F136" s="23">
        <f>RANK(E136,$E$130:$E160,0)</f>
        <v>10</v>
      </c>
    </row>
    <row r="137" spans="2:6" x14ac:dyDescent="0.25">
      <c r="B137" s="9" t="s">
        <v>41</v>
      </c>
      <c r="C137" s="21">
        <f t="shared" si="5"/>
        <v>2.7671723247334242E-2</v>
      </c>
      <c r="D137" s="21">
        <f>(D108+E108+F108)</f>
        <v>0.11737556216159697</v>
      </c>
      <c r="E137" s="21">
        <f t="shared" si="6"/>
        <v>8.9703838914262729E-2</v>
      </c>
      <c r="F137" s="23">
        <f>RANK(E137,$E$130:$E161,0)</f>
        <v>3</v>
      </c>
    </row>
    <row r="138" spans="2:6" x14ac:dyDescent="0.25">
      <c r="B138" s="9" t="s">
        <v>42</v>
      </c>
      <c r="C138" s="21">
        <f t="shared" si="5"/>
        <v>7.4713652767802452E-2</v>
      </c>
      <c r="D138" s="21">
        <f>(D109+E109+F109)</f>
        <v>9.1351821057501892E-2</v>
      </c>
      <c r="E138" s="21">
        <f t="shared" si="6"/>
        <v>1.663816828969944E-2</v>
      </c>
      <c r="F138" s="23">
        <f>RANK(E138,$E$130:$E162,0)</f>
        <v>15</v>
      </c>
    </row>
    <row r="139" spans="2:6" x14ac:dyDescent="0.25">
      <c r="B139" s="9" t="s">
        <v>43</v>
      </c>
      <c r="C139" s="21">
        <f t="shared" si="5"/>
        <v>0.10376896217750341</v>
      </c>
      <c r="D139" s="21">
        <f>(D110+E110+F110)</f>
        <v>0.10415861142706312</v>
      </c>
      <c r="E139" s="21">
        <f t="shared" si="6"/>
        <v>3.8964924955971203E-4</v>
      </c>
      <c r="F139" s="23">
        <f>RANK(E139,$E$130:$E163,0)</f>
        <v>21</v>
      </c>
    </row>
    <row r="140" spans="2:6" x14ac:dyDescent="0.25">
      <c r="B140" s="9" t="s">
        <v>44</v>
      </c>
      <c r="C140" s="21">
        <f t="shared" si="5"/>
        <v>7.0562894280702324E-2</v>
      </c>
      <c r="D140" s="21">
        <f>(D111+E111+F111)</f>
        <v>5.9555194680290378E-2</v>
      </c>
      <c r="E140" s="21">
        <f t="shared" si="6"/>
        <v>-1.1007699600411945E-2</v>
      </c>
      <c r="F140" s="23">
        <f>RANK(E140,$E$130:$E164,0)</f>
        <v>22</v>
      </c>
    </row>
    <row r="141" spans="2:6" x14ac:dyDescent="0.25">
      <c r="B141" s="9" t="s">
        <v>45</v>
      </c>
      <c r="C141" s="21">
        <f t="shared" si="5"/>
        <v>8.4398755904369446E-2</v>
      </c>
      <c r="D141" s="21">
        <f>(D112+E112+F112)</f>
        <v>0.12284507411237258</v>
      </c>
      <c r="E141" s="21">
        <f t="shared" si="6"/>
        <v>3.8446318208003136E-2</v>
      </c>
      <c r="F141" s="23">
        <f>RANK(E141,$E$130:$E165,0)</f>
        <v>11</v>
      </c>
    </row>
    <row r="142" spans="2:6" x14ac:dyDescent="0.25">
      <c r="B142" s="9" t="s">
        <v>46</v>
      </c>
      <c r="C142" s="21">
        <f t="shared" si="5"/>
        <v>8.1631583579636013E-2</v>
      </c>
      <c r="D142" s="21">
        <f>(D113+E113+F113)</f>
        <v>0.10053142443695545</v>
      </c>
      <c r="E142" s="21">
        <f t="shared" si="6"/>
        <v>1.8899840857319439E-2</v>
      </c>
      <c r="F142" s="23">
        <f>RANK(E142,$E$130:$E166,0)</f>
        <v>14</v>
      </c>
    </row>
    <row r="143" spans="2:6" x14ac:dyDescent="0.25">
      <c r="B143" s="9" t="s">
        <v>47</v>
      </c>
      <c r="C143" s="21">
        <f t="shared" si="5"/>
        <v>1.3835861623667121E-3</v>
      </c>
      <c r="D143" s="21">
        <f>(D114+E114+F114)</f>
        <v>0.12922124932158888</v>
      </c>
      <c r="E143" s="21">
        <f t="shared" si="6"/>
        <v>0.12783766315922215</v>
      </c>
      <c r="F143" s="23">
        <f>RANK(E143,$E$130:$E167,0)</f>
        <v>1</v>
      </c>
    </row>
    <row r="144" spans="2:6" x14ac:dyDescent="0.25">
      <c r="B144" s="9" t="s">
        <v>48</v>
      </c>
      <c r="C144" s="21">
        <f t="shared" si="5"/>
        <v>4.1507584871001368E-2</v>
      </c>
      <c r="D144" s="21">
        <f>(D115+E115+F115)</f>
        <v>0.1041210509379272</v>
      </c>
      <c r="E144" s="21">
        <f t="shared" si="6"/>
        <v>6.2613466066925832E-2</v>
      </c>
      <c r="F144" s="23">
        <f>RANK(E144,$E$130:$E168,0)</f>
        <v>9</v>
      </c>
    </row>
    <row r="145" spans="2:6" x14ac:dyDescent="0.25">
      <c r="B145" s="9" t="s">
        <v>49</v>
      </c>
      <c r="C145" s="21">
        <f t="shared" si="5"/>
        <v>0.10100178985276997</v>
      </c>
      <c r="D145" s="21">
        <f>(D116+E116+F116)</f>
        <v>0.10672023482330401</v>
      </c>
      <c r="E145" s="21">
        <f t="shared" si="6"/>
        <v>5.7184449705340312E-3</v>
      </c>
      <c r="F145" s="23">
        <f>RANK(E145,$E$130:$E169,0)</f>
        <v>20</v>
      </c>
    </row>
    <row r="146" spans="2:6" x14ac:dyDescent="0.25">
      <c r="B146" s="9" t="s">
        <v>50</v>
      </c>
      <c r="C146" s="21">
        <f t="shared" si="5"/>
        <v>5.1192688007568349E-2</v>
      </c>
      <c r="D146" s="21">
        <f>(D117+E117+F117)</f>
        <v>0.12223424079627107</v>
      </c>
      <c r="E146" s="21">
        <f t="shared" si="6"/>
        <v>7.1041552788702722E-2</v>
      </c>
      <c r="F146" s="23">
        <f>RANK(E146,$E$130:$E170,0)</f>
        <v>6</v>
      </c>
    </row>
    <row r="147" spans="2:6" x14ac:dyDescent="0.25">
      <c r="B147" s="9" t="s">
        <v>51</v>
      </c>
      <c r="C147" s="21">
        <f t="shared" si="5"/>
        <v>0.10100178985276997</v>
      </c>
      <c r="D147" s="21">
        <f>(D118+E118+F118)</f>
        <v>0.12607960659504852</v>
      </c>
      <c r="E147" s="21">
        <f t="shared" si="6"/>
        <v>2.5077816742278547E-2</v>
      </c>
      <c r="F147" s="23">
        <f>RANK(E147,$E$130:$E171,0)</f>
        <v>12</v>
      </c>
    </row>
    <row r="148" spans="2:6" x14ac:dyDescent="0.25">
      <c r="B148" s="9" t="s">
        <v>52</v>
      </c>
      <c r="C148" s="21">
        <f t="shared" si="5"/>
        <v>0.13144068542483764</v>
      </c>
      <c r="D148" s="21">
        <f>(D119+E119+F119)</f>
        <v>9.0383344949050481E-2</v>
      </c>
      <c r="E148" s="21">
        <f t="shared" si="6"/>
        <v>-4.1057340475787157E-2</v>
      </c>
      <c r="F148" s="23">
        <f>RANK(E148,$E$130:$E172,0)</f>
        <v>24</v>
      </c>
    </row>
    <row r="149" spans="2:6" x14ac:dyDescent="0.25">
      <c r="B149" s="9" t="s">
        <v>53</v>
      </c>
      <c r="C149" s="21">
        <f t="shared" si="5"/>
        <v>5.811061881940191E-2</v>
      </c>
      <c r="D149" s="21">
        <f>(D120+E120+F120)</f>
        <v>0.1240556404281295</v>
      </c>
      <c r="E149" s="21">
        <f t="shared" si="6"/>
        <v>6.5945021608727589E-2</v>
      </c>
      <c r="F149" s="23">
        <f>RANK(E149,$E$130:$E173,0)</f>
        <v>7</v>
      </c>
    </row>
    <row r="150" spans="2:6" x14ac:dyDescent="0.25">
      <c r="B150" s="9" t="s">
        <v>54</v>
      </c>
      <c r="C150" s="21">
        <f t="shared" si="5"/>
        <v>0.1023853760151367</v>
      </c>
      <c r="D150" s="21">
        <f>(D121+E121+F121)</f>
        <v>0.11309661742391321</v>
      </c>
      <c r="E150" s="21">
        <f t="shared" si="6"/>
        <v>1.0711241408776509E-2</v>
      </c>
      <c r="F150" s="23">
        <f>RANK(E150,$E$130:$E174,0)</f>
        <v>17</v>
      </c>
    </row>
    <row r="151" spans="2:6" x14ac:dyDescent="0.25">
      <c r="B151" s="9" t="s">
        <v>55</v>
      </c>
      <c r="C151" s="21">
        <f t="shared" si="5"/>
        <v>1.2452275461300408E-2</v>
      </c>
      <c r="D151" s="21">
        <f>(D122+E122+F122)</f>
        <v>3.4456470876405111E-2</v>
      </c>
      <c r="E151" s="21">
        <f t="shared" si="6"/>
        <v>2.2004195415104705E-2</v>
      </c>
      <c r="F151" s="23">
        <f>RANK(E151,$E$130:$E175,0)</f>
        <v>13</v>
      </c>
    </row>
    <row r="152" spans="2:6" x14ac:dyDescent="0.25">
      <c r="B152" s="9" t="s">
        <v>56</v>
      </c>
      <c r="C152" s="21">
        <f t="shared" si="5"/>
        <v>0.1023853760151367</v>
      </c>
      <c r="D152" s="21">
        <f>(D123+E123+F123)</f>
        <v>8.8763959277251184E-2</v>
      </c>
      <c r="E152" s="21">
        <f t="shared" si="6"/>
        <v>-1.3621416737885514E-2</v>
      </c>
      <c r="F152" s="23">
        <f>RANK(E152,$E$130:$E176,0)</f>
        <v>23</v>
      </c>
    </row>
    <row r="153" spans="2:6" x14ac:dyDescent="0.25">
      <c r="B153" s="9" t="s">
        <v>57</v>
      </c>
      <c r="C153" s="21">
        <f t="shared" si="5"/>
        <v>4.7041929520468206E-2</v>
      </c>
      <c r="D153" s="21">
        <f>(D124+E124+F124)</f>
        <v>6.21787233657453E-2</v>
      </c>
      <c r="E153" s="21">
        <f t="shared" si="6"/>
        <v>1.5136793845277094E-2</v>
      </c>
      <c r="F153" s="23">
        <f>RANK(E153,$E$130:$E177,0)</f>
        <v>16</v>
      </c>
    </row>
    <row r="154" spans="2:6" x14ac:dyDescent="0.25">
      <c r="B154" s="9" t="s">
        <v>58</v>
      </c>
      <c r="C154" s="21">
        <f t="shared" si="5"/>
        <v>1.1068689298933697E-2</v>
      </c>
      <c r="D154" s="21">
        <f>(D125+E125+F125)</f>
        <v>0.10441652552074021</v>
      </c>
      <c r="E154" s="21">
        <f t="shared" si="6"/>
        <v>9.3347836221806507E-2</v>
      </c>
      <c r="F154" s="23">
        <f>RANK(E154,$E$130:$E178,0)</f>
        <v>2</v>
      </c>
    </row>
  </sheetData>
  <mergeCells count="2">
    <mergeCell ref="B9:B10"/>
    <mergeCell ref="C9:F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upi</cp:lastModifiedBy>
  <dcterms:created xsi:type="dcterms:W3CDTF">2023-07-07T19:41:49Z</dcterms:created>
  <dcterms:modified xsi:type="dcterms:W3CDTF">2023-07-25T07:23:57Z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2023-07-07T10:36:16Z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d3112322-746c-47b8-a2da-f487938d6f38</vt:lpwstr>
  </property>
  <property fmtid="{D5CDD505-2E9C-101B-9397-08002B2CF9AE}" pid="8" name="MSIP_Label_defa4170-0d19-0005-0004-bc88714345d2_ContentBits">
    <vt:lpwstr>0</vt:lpwstr>
  </property>
</Properties>
</file>