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results_uri" sheetId="1" r:id="rId1"/>
  </sheets>
  <calcPr calcId="0"/>
</workbook>
</file>

<file path=xl/calcChain.xml><?xml version="1.0" encoding="utf-8"?>
<calcChain xmlns="http://schemas.openxmlformats.org/spreadsheetml/2006/main">
  <c r="O171" i="1" l="1"/>
  <c r="H149" i="1"/>
  <c r="I149" i="1"/>
  <c r="J149" i="1" s="1"/>
  <c r="H150" i="1"/>
  <c r="I150" i="1"/>
  <c r="J150" i="1" s="1"/>
  <c r="K150" i="1"/>
  <c r="H151" i="1"/>
  <c r="I151" i="1"/>
  <c r="J151" i="1" s="1"/>
  <c r="H152" i="1"/>
  <c r="I152" i="1"/>
  <c r="J152" i="1" s="1"/>
  <c r="K152" i="1"/>
  <c r="H153" i="1"/>
  <c r="I153" i="1"/>
  <c r="J153" i="1" s="1"/>
  <c r="H154" i="1"/>
  <c r="I154" i="1"/>
  <c r="J154" i="1" s="1"/>
  <c r="K154" i="1"/>
  <c r="L154" i="1" s="1"/>
  <c r="M154" i="1" s="1"/>
  <c r="H155" i="1"/>
  <c r="I155" i="1"/>
  <c r="J155" i="1" s="1"/>
  <c r="H156" i="1"/>
  <c r="J156" i="1"/>
  <c r="K156" i="1"/>
  <c r="L156" i="1" s="1"/>
  <c r="M156" i="1" s="1"/>
  <c r="H157" i="1"/>
  <c r="J157" i="1"/>
  <c r="H158" i="1"/>
  <c r="J158" i="1"/>
  <c r="K158" i="1"/>
  <c r="H159" i="1"/>
  <c r="J159" i="1"/>
  <c r="H160" i="1"/>
  <c r="J160" i="1"/>
  <c r="K160" i="1"/>
  <c r="H161" i="1"/>
  <c r="J161" i="1"/>
  <c r="H162" i="1"/>
  <c r="J162" i="1"/>
  <c r="K162" i="1"/>
  <c r="L162" i="1" s="1"/>
  <c r="M162" i="1" s="1"/>
  <c r="H163" i="1"/>
  <c r="J163" i="1"/>
  <c r="H164" i="1"/>
  <c r="J164" i="1"/>
  <c r="K164" i="1"/>
  <c r="L164" i="1" s="1"/>
  <c r="M164" i="1" s="1"/>
  <c r="H165" i="1"/>
  <c r="J165" i="1"/>
  <c r="H166" i="1"/>
  <c r="J166" i="1"/>
  <c r="K166" i="1"/>
  <c r="H167" i="1"/>
  <c r="J167" i="1"/>
  <c r="H168" i="1"/>
  <c r="J168" i="1"/>
  <c r="K168" i="1"/>
  <c r="H169" i="1"/>
  <c r="J169" i="1"/>
  <c r="H170" i="1"/>
  <c r="J170" i="1"/>
  <c r="K170" i="1"/>
  <c r="L170" i="1" s="1"/>
  <c r="M170" i="1" s="1"/>
  <c r="H171" i="1"/>
  <c r="J171" i="1"/>
  <c r="O148" i="1"/>
  <c r="H137" i="1"/>
  <c r="I137" i="1" s="1"/>
  <c r="H138" i="1"/>
  <c r="I138" i="1"/>
  <c r="J138" i="1" s="1"/>
  <c r="H139" i="1"/>
  <c r="H140" i="1"/>
  <c r="J140" i="1"/>
  <c r="H141" i="1"/>
  <c r="H142" i="1"/>
  <c r="I142" i="1"/>
  <c r="J142" i="1" s="1"/>
  <c r="H143" i="1"/>
  <c r="I143" i="1" s="1"/>
  <c r="H144" i="1"/>
  <c r="I144" i="1"/>
  <c r="J144" i="1" s="1"/>
  <c r="H145" i="1"/>
  <c r="I145" i="1" s="1"/>
  <c r="H146" i="1"/>
  <c r="I146" i="1"/>
  <c r="J146" i="1" s="1"/>
  <c r="H147" i="1"/>
  <c r="I147" i="1" s="1"/>
  <c r="H148" i="1"/>
  <c r="I148" i="1"/>
  <c r="J148" i="1" s="1"/>
  <c r="H136" i="1"/>
  <c r="I136" i="1" s="1"/>
  <c r="O135" i="1"/>
  <c r="H3" i="1"/>
  <c r="I3" i="1" s="1"/>
  <c r="H4" i="1"/>
  <c r="I4" i="1"/>
  <c r="J4" i="1" s="1"/>
  <c r="H5" i="1"/>
  <c r="I5" i="1" s="1"/>
  <c r="H6" i="1"/>
  <c r="I6" i="1"/>
  <c r="J6" i="1" s="1"/>
  <c r="H7" i="1"/>
  <c r="I7" i="1" s="1"/>
  <c r="H8" i="1"/>
  <c r="I8" i="1"/>
  <c r="J8" i="1" s="1"/>
  <c r="H9" i="1"/>
  <c r="I9" i="1" s="1"/>
  <c r="H10" i="1"/>
  <c r="I10" i="1" s="1"/>
  <c r="J10" i="1" s="1"/>
  <c r="H11" i="1"/>
  <c r="I11" i="1" s="1"/>
  <c r="H12" i="1"/>
  <c r="I12" i="1" s="1"/>
  <c r="J12" i="1" s="1"/>
  <c r="H13" i="1"/>
  <c r="I13" i="1" s="1"/>
  <c r="H14" i="1"/>
  <c r="I14" i="1"/>
  <c r="J14" i="1" s="1"/>
  <c r="H15" i="1"/>
  <c r="I15" i="1" s="1"/>
  <c r="H16" i="1"/>
  <c r="I16" i="1"/>
  <c r="J16" i="1" s="1"/>
  <c r="H17" i="1"/>
  <c r="I17" i="1" s="1"/>
  <c r="H18" i="1"/>
  <c r="I18" i="1" s="1"/>
  <c r="J18" i="1" s="1"/>
  <c r="H19" i="1"/>
  <c r="I19" i="1" s="1"/>
  <c r="H20" i="1"/>
  <c r="I20" i="1"/>
  <c r="J20" i="1" s="1"/>
  <c r="H21" i="1"/>
  <c r="I21" i="1" s="1"/>
  <c r="H22" i="1"/>
  <c r="I22" i="1"/>
  <c r="J22" i="1" s="1"/>
  <c r="H23" i="1"/>
  <c r="I23" i="1" s="1"/>
  <c r="H24" i="1"/>
  <c r="I24" i="1"/>
  <c r="J24" i="1" s="1"/>
  <c r="H25" i="1"/>
  <c r="I25" i="1" s="1"/>
  <c r="H26" i="1"/>
  <c r="I26" i="1" s="1"/>
  <c r="J26" i="1" s="1"/>
  <c r="H27" i="1"/>
  <c r="I27" i="1" s="1"/>
  <c r="H28" i="1"/>
  <c r="I28" i="1" s="1"/>
  <c r="J28" i="1" s="1"/>
  <c r="H2" i="1"/>
  <c r="I2" i="1" s="1"/>
  <c r="K2" i="1" s="1"/>
  <c r="L166" i="1" l="1"/>
  <c r="M166" i="1" s="1"/>
  <c r="L158" i="1"/>
  <c r="M158" i="1" s="1"/>
  <c r="L168" i="1"/>
  <c r="M168" i="1" s="1"/>
  <c r="L160" i="1"/>
  <c r="M160" i="1" s="1"/>
  <c r="L152" i="1"/>
  <c r="M152" i="1" s="1"/>
  <c r="L150" i="1"/>
  <c r="M150" i="1" s="1"/>
  <c r="K171" i="1"/>
  <c r="L171" i="1" s="1"/>
  <c r="M171" i="1" s="1"/>
  <c r="K169" i="1"/>
  <c r="L169" i="1" s="1"/>
  <c r="M169" i="1" s="1"/>
  <c r="K167" i="1"/>
  <c r="L167" i="1" s="1"/>
  <c r="M167" i="1" s="1"/>
  <c r="K165" i="1"/>
  <c r="L165" i="1" s="1"/>
  <c r="M165" i="1" s="1"/>
  <c r="K163" i="1"/>
  <c r="L163" i="1" s="1"/>
  <c r="M163" i="1" s="1"/>
  <c r="K161" i="1"/>
  <c r="L161" i="1" s="1"/>
  <c r="M161" i="1" s="1"/>
  <c r="K159" i="1"/>
  <c r="L159" i="1" s="1"/>
  <c r="M159" i="1" s="1"/>
  <c r="K157" i="1"/>
  <c r="L157" i="1" s="1"/>
  <c r="M157" i="1" s="1"/>
  <c r="K155" i="1"/>
  <c r="L155" i="1" s="1"/>
  <c r="M155" i="1" s="1"/>
  <c r="K153" i="1"/>
  <c r="L153" i="1" s="1"/>
  <c r="M153" i="1" s="1"/>
  <c r="K151" i="1"/>
  <c r="L151" i="1" s="1"/>
  <c r="M151" i="1" s="1"/>
  <c r="K149" i="1"/>
  <c r="L149" i="1" s="1"/>
  <c r="M149" i="1" s="1"/>
  <c r="K147" i="1"/>
  <c r="J147" i="1"/>
  <c r="J139" i="1"/>
  <c r="K139" i="1"/>
  <c r="L139" i="1" s="1"/>
  <c r="M139" i="1" s="1"/>
  <c r="J141" i="1"/>
  <c r="K141" i="1"/>
  <c r="J143" i="1"/>
  <c r="K143" i="1"/>
  <c r="L143" i="1" s="1"/>
  <c r="M143" i="1" s="1"/>
  <c r="K145" i="1"/>
  <c r="J145" i="1"/>
  <c r="J137" i="1"/>
  <c r="K137" i="1"/>
  <c r="L137" i="1" s="1"/>
  <c r="M137" i="1" s="1"/>
  <c r="K148" i="1"/>
  <c r="L148" i="1" s="1"/>
  <c r="M148" i="1" s="1"/>
  <c r="K146" i="1"/>
  <c r="L146" i="1" s="1"/>
  <c r="M146" i="1" s="1"/>
  <c r="K144" i="1"/>
  <c r="L144" i="1" s="1"/>
  <c r="M144" i="1" s="1"/>
  <c r="K142" i="1"/>
  <c r="L142" i="1" s="1"/>
  <c r="M142" i="1" s="1"/>
  <c r="K140" i="1"/>
  <c r="L140" i="1" s="1"/>
  <c r="M140" i="1" s="1"/>
  <c r="K138" i="1"/>
  <c r="L138" i="1" s="1"/>
  <c r="M138" i="1" s="1"/>
  <c r="J136" i="1"/>
  <c r="K136" i="1"/>
  <c r="L136" i="1" s="1"/>
  <c r="M136" i="1" s="1"/>
  <c r="J2" i="1"/>
  <c r="L2" i="1" s="1"/>
  <c r="K27" i="1"/>
  <c r="J27" i="1"/>
  <c r="J21" i="1"/>
  <c r="K21" i="1"/>
  <c r="L21" i="1" s="1"/>
  <c r="M21" i="1" s="1"/>
  <c r="K13" i="1"/>
  <c r="J13" i="1"/>
  <c r="K5" i="1"/>
  <c r="J5" i="1"/>
  <c r="K23" i="1"/>
  <c r="J23" i="1"/>
  <c r="K15" i="1"/>
  <c r="J15" i="1"/>
  <c r="K7" i="1"/>
  <c r="J7" i="1"/>
  <c r="J25" i="1"/>
  <c r="K25" i="1"/>
  <c r="L25" i="1" s="1"/>
  <c r="M25" i="1" s="1"/>
  <c r="J17" i="1"/>
  <c r="K17" i="1"/>
  <c r="L17" i="1" s="1"/>
  <c r="M17" i="1" s="1"/>
  <c r="J9" i="1"/>
  <c r="K9" i="1"/>
  <c r="L9" i="1" s="1"/>
  <c r="M9" i="1" s="1"/>
  <c r="K19" i="1"/>
  <c r="J19" i="1"/>
  <c r="J11" i="1"/>
  <c r="K11" i="1"/>
  <c r="L11" i="1" s="1"/>
  <c r="M11" i="1" s="1"/>
  <c r="J3" i="1"/>
  <c r="K3" i="1"/>
  <c r="L3" i="1" s="1"/>
  <c r="M3" i="1" s="1"/>
  <c r="K28" i="1"/>
  <c r="L28" i="1" s="1"/>
  <c r="M28" i="1" s="1"/>
  <c r="K26" i="1"/>
  <c r="L26" i="1" s="1"/>
  <c r="M26" i="1" s="1"/>
  <c r="K24" i="1"/>
  <c r="L24" i="1" s="1"/>
  <c r="M24" i="1" s="1"/>
  <c r="K22" i="1"/>
  <c r="L22" i="1" s="1"/>
  <c r="M22" i="1" s="1"/>
  <c r="K20" i="1"/>
  <c r="L20" i="1" s="1"/>
  <c r="M20" i="1" s="1"/>
  <c r="K18" i="1"/>
  <c r="L18" i="1" s="1"/>
  <c r="M18" i="1" s="1"/>
  <c r="K16" i="1"/>
  <c r="L16" i="1" s="1"/>
  <c r="M16" i="1" s="1"/>
  <c r="K14" i="1"/>
  <c r="L14" i="1" s="1"/>
  <c r="M14" i="1" s="1"/>
  <c r="K12" i="1"/>
  <c r="L12" i="1" s="1"/>
  <c r="M12" i="1" s="1"/>
  <c r="K10" i="1"/>
  <c r="L10" i="1" s="1"/>
  <c r="M10" i="1" s="1"/>
  <c r="K8" i="1"/>
  <c r="L8" i="1" s="1"/>
  <c r="M8" i="1" s="1"/>
  <c r="K6" i="1"/>
  <c r="L6" i="1" s="1"/>
  <c r="M6" i="1" s="1"/>
  <c r="K4" i="1"/>
  <c r="L4" i="1" s="1"/>
  <c r="M4" i="1" s="1"/>
  <c r="L141" i="1" l="1"/>
  <c r="M141" i="1" s="1"/>
  <c r="L145" i="1"/>
  <c r="M145" i="1" s="1"/>
  <c r="L147" i="1"/>
  <c r="M147" i="1" s="1"/>
  <c r="M2" i="1"/>
  <c r="L19" i="1"/>
  <c r="M19" i="1" s="1"/>
  <c r="L7" i="1"/>
  <c r="M7" i="1" s="1"/>
  <c r="L23" i="1"/>
  <c r="M23" i="1" s="1"/>
  <c r="L27" i="1"/>
  <c r="M27" i="1" s="1"/>
  <c r="L15" i="1"/>
  <c r="M15" i="1" s="1"/>
  <c r="L5" i="1"/>
  <c r="M5" i="1" s="1"/>
  <c r="L13" i="1"/>
  <c r="M13" i="1" s="1"/>
  <c r="O28" i="1" l="1"/>
  <c r="H31" i="1" l="1"/>
  <c r="I31" i="1" s="1"/>
  <c r="H36" i="1"/>
  <c r="I36" i="1" s="1"/>
  <c r="H39" i="1"/>
  <c r="I39" i="1" s="1"/>
  <c r="H44" i="1"/>
  <c r="I44" i="1" s="1"/>
  <c r="H47" i="1"/>
  <c r="I47" i="1" s="1"/>
  <c r="H49" i="1"/>
  <c r="I49" i="1" s="1"/>
  <c r="H51" i="1"/>
  <c r="I51" i="1" s="1"/>
  <c r="H53" i="1"/>
  <c r="I53" i="1" s="1"/>
  <c r="H34" i="1"/>
  <c r="I34" i="1" s="1"/>
  <c r="H37" i="1"/>
  <c r="I37" i="1" s="1"/>
  <c r="H42" i="1"/>
  <c r="I42" i="1" s="1"/>
  <c r="H45" i="1"/>
  <c r="I45" i="1" s="1"/>
  <c r="H56" i="1"/>
  <c r="I56" i="1" s="1"/>
  <c r="H58" i="1"/>
  <c r="I58" i="1" s="1"/>
  <c r="H30" i="1"/>
  <c r="I30" i="1" s="1"/>
  <c r="H41" i="1"/>
  <c r="I41" i="1" s="1"/>
  <c r="H46" i="1"/>
  <c r="I46" i="1" s="1"/>
  <c r="H55" i="1"/>
  <c r="I55" i="1" s="1"/>
  <c r="H29" i="1"/>
  <c r="I29" i="1" s="1"/>
  <c r="H32" i="1"/>
  <c r="I32" i="1" s="1"/>
  <c r="H43" i="1"/>
  <c r="I43" i="1" s="1"/>
  <c r="H48" i="1"/>
  <c r="I48" i="1" s="1"/>
  <c r="H52" i="1"/>
  <c r="I52" i="1" s="1"/>
  <c r="H33" i="1"/>
  <c r="I33" i="1" s="1"/>
  <c r="H38" i="1"/>
  <c r="I38" i="1" s="1"/>
  <c r="H57" i="1"/>
  <c r="I57" i="1" s="1"/>
  <c r="H35" i="1"/>
  <c r="I35" i="1" s="1"/>
  <c r="H40" i="1"/>
  <c r="I40" i="1" s="1"/>
  <c r="H50" i="1"/>
  <c r="I50" i="1" s="1"/>
  <c r="H54" i="1"/>
  <c r="I54" i="1" s="1"/>
  <c r="J35" i="1" l="1"/>
  <c r="K35" i="1"/>
  <c r="L35" i="1" s="1"/>
  <c r="M35" i="1" s="1"/>
  <c r="J33" i="1"/>
  <c r="K33" i="1"/>
  <c r="L33" i="1" s="1"/>
  <c r="M33" i="1" s="1"/>
  <c r="J32" i="1"/>
  <c r="K32" i="1"/>
  <c r="L32" i="1" s="1"/>
  <c r="M32" i="1" s="1"/>
  <c r="J41" i="1"/>
  <c r="K41" i="1"/>
  <c r="L41" i="1" s="1"/>
  <c r="M41" i="1" s="1"/>
  <c r="J45" i="1"/>
  <c r="K45" i="1"/>
  <c r="L45" i="1" s="1"/>
  <c r="M45" i="1" s="1"/>
  <c r="J53" i="1"/>
  <c r="K53" i="1"/>
  <c r="L53" i="1" s="1"/>
  <c r="M53" i="1" s="1"/>
  <c r="K44" i="1"/>
  <c r="J44" i="1"/>
  <c r="J54" i="1"/>
  <c r="K54" i="1"/>
  <c r="L54" i="1" s="1"/>
  <c r="M54" i="1" s="1"/>
  <c r="J52" i="1"/>
  <c r="K52" i="1"/>
  <c r="L52" i="1" s="1"/>
  <c r="M52" i="1" s="1"/>
  <c r="J29" i="1"/>
  <c r="K29" i="1"/>
  <c r="L29" i="1" s="1"/>
  <c r="J30" i="1"/>
  <c r="K30" i="1"/>
  <c r="L30" i="1" s="1"/>
  <c r="M30" i="1" s="1"/>
  <c r="K42" i="1"/>
  <c r="J42" i="1"/>
  <c r="K51" i="1"/>
  <c r="J51" i="1"/>
  <c r="J39" i="1"/>
  <c r="K39" i="1"/>
  <c r="L39" i="1" s="1"/>
  <c r="M39" i="1" s="1"/>
  <c r="J50" i="1"/>
  <c r="K50" i="1"/>
  <c r="L50" i="1" s="1"/>
  <c r="M50" i="1" s="1"/>
  <c r="J57" i="1"/>
  <c r="K57" i="1"/>
  <c r="L57" i="1" s="1"/>
  <c r="M57" i="1" s="1"/>
  <c r="J48" i="1"/>
  <c r="K48" i="1"/>
  <c r="L48" i="1" s="1"/>
  <c r="M48" i="1" s="1"/>
  <c r="J55" i="1"/>
  <c r="K55" i="1"/>
  <c r="L55" i="1" s="1"/>
  <c r="M55" i="1" s="1"/>
  <c r="J58" i="1"/>
  <c r="K58" i="1"/>
  <c r="L58" i="1" s="1"/>
  <c r="M58" i="1" s="1"/>
  <c r="J37" i="1"/>
  <c r="K37" i="1"/>
  <c r="L37" i="1" s="1"/>
  <c r="M37" i="1" s="1"/>
  <c r="J49" i="1"/>
  <c r="K49" i="1"/>
  <c r="L49" i="1" s="1"/>
  <c r="M49" i="1" s="1"/>
  <c r="J36" i="1"/>
  <c r="K36" i="1"/>
  <c r="L36" i="1" s="1"/>
  <c r="M36" i="1" s="1"/>
  <c r="J40" i="1"/>
  <c r="K40" i="1"/>
  <c r="L40" i="1" s="1"/>
  <c r="M40" i="1" s="1"/>
  <c r="K38" i="1"/>
  <c r="J38" i="1"/>
  <c r="J43" i="1"/>
  <c r="K43" i="1"/>
  <c r="L43" i="1" s="1"/>
  <c r="M43" i="1" s="1"/>
  <c r="J46" i="1"/>
  <c r="K46" i="1"/>
  <c r="L46" i="1" s="1"/>
  <c r="M46" i="1" s="1"/>
  <c r="J56" i="1"/>
  <c r="K56" i="1"/>
  <c r="L56" i="1" s="1"/>
  <c r="M56" i="1" s="1"/>
  <c r="J34" i="1"/>
  <c r="K34" i="1"/>
  <c r="L34" i="1" s="1"/>
  <c r="M34" i="1" s="1"/>
  <c r="J47" i="1"/>
  <c r="K47" i="1"/>
  <c r="L47" i="1" s="1"/>
  <c r="M47" i="1" s="1"/>
  <c r="J31" i="1"/>
  <c r="K31" i="1"/>
  <c r="L31" i="1" s="1"/>
  <c r="M31" i="1" s="1"/>
  <c r="M29" i="1" l="1"/>
  <c r="L38" i="1"/>
  <c r="M38" i="1" s="1"/>
  <c r="L42" i="1"/>
  <c r="M42" i="1" s="1"/>
  <c r="L51" i="1"/>
  <c r="M51" i="1" s="1"/>
  <c r="L44" i="1"/>
  <c r="M44" i="1" s="1"/>
  <c r="O58" i="1" l="1"/>
  <c r="H60" i="1" l="1"/>
  <c r="I60" i="1" s="1"/>
  <c r="H65" i="1"/>
  <c r="I65" i="1" s="1"/>
  <c r="H68" i="1"/>
  <c r="I68" i="1" s="1"/>
  <c r="H73" i="1"/>
  <c r="I73" i="1" s="1"/>
  <c r="H76" i="1"/>
  <c r="I76" i="1" s="1"/>
  <c r="H81" i="1"/>
  <c r="I81" i="1" s="1"/>
  <c r="H61" i="1"/>
  <c r="I61" i="1" s="1"/>
  <c r="H64" i="1"/>
  <c r="I64" i="1" s="1"/>
  <c r="H77" i="1"/>
  <c r="I77" i="1" s="1"/>
  <c r="H62" i="1"/>
  <c r="I62" i="1" s="1"/>
  <c r="H67" i="1"/>
  <c r="I67" i="1" s="1"/>
  <c r="H70" i="1"/>
  <c r="I70" i="1" s="1"/>
  <c r="H75" i="1"/>
  <c r="I75" i="1" s="1"/>
  <c r="H78" i="1"/>
  <c r="I78" i="1" s="1"/>
  <c r="H59" i="1"/>
  <c r="I59" i="1" s="1"/>
  <c r="H69" i="1"/>
  <c r="I69" i="1" s="1"/>
  <c r="H72" i="1"/>
  <c r="I72" i="1" s="1"/>
  <c r="H63" i="1"/>
  <c r="I63" i="1" s="1"/>
  <c r="H71" i="1"/>
  <c r="I71" i="1" s="1"/>
  <c r="H66" i="1"/>
  <c r="I66" i="1" s="1"/>
  <c r="H79" i="1"/>
  <c r="I79" i="1" s="1"/>
  <c r="H82" i="1"/>
  <c r="I82" i="1" s="1"/>
  <c r="H74" i="1"/>
  <c r="I74" i="1" s="1"/>
  <c r="H80" i="1"/>
  <c r="I80" i="1" s="1"/>
  <c r="J70" i="1" l="1"/>
  <c r="K70" i="1"/>
  <c r="L70" i="1" s="1"/>
  <c r="M70" i="1" s="1"/>
  <c r="J73" i="1"/>
  <c r="K73" i="1"/>
  <c r="L73" i="1" s="1"/>
  <c r="M73" i="1" s="1"/>
  <c r="J71" i="1"/>
  <c r="K71" i="1"/>
  <c r="L71" i="1" s="1"/>
  <c r="M71" i="1" s="1"/>
  <c r="J67" i="1"/>
  <c r="K67" i="1"/>
  <c r="L67" i="1" s="1"/>
  <c r="M67" i="1" s="1"/>
  <c r="J68" i="1"/>
  <c r="K68" i="1"/>
  <c r="L68" i="1" s="1"/>
  <c r="M68" i="1" s="1"/>
  <c r="J63" i="1"/>
  <c r="K63" i="1"/>
  <c r="L63" i="1" s="1"/>
  <c r="M63" i="1" s="1"/>
  <c r="J78" i="1"/>
  <c r="K78" i="1"/>
  <c r="L78" i="1" s="1"/>
  <c r="M78" i="1" s="1"/>
  <c r="J62" i="1"/>
  <c r="K62" i="1"/>
  <c r="L62" i="1" s="1"/>
  <c r="M62" i="1" s="1"/>
  <c r="J81" i="1"/>
  <c r="K81" i="1"/>
  <c r="L81" i="1" s="1"/>
  <c r="M81" i="1" s="1"/>
  <c r="J65" i="1"/>
  <c r="K65" i="1"/>
  <c r="L65" i="1" s="1"/>
  <c r="M65" i="1" s="1"/>
  <c r="J74" i="1"/>
  <c r="K74" i="1"/>
  <c r="L74" i="1" s="1"/>
  <c r="M74" i="1" s="1"/>
  <c r="J69" i="1"/>
  <c r="K69" i="1"/>
  <c r="L69" i="1" s="1"/>
  <c r="M69" i="1" s="1"/>
  <c r="J64" i="1"/>
  <c r="K64" i="1"/>
  <c r="L64" i="1" s="1"/>
  <c r="M64" i="1" s="1"/>
  <c r="J82" i="1"/>
  <c r="K82" i="1"/>
  <c r="L82" i="1" s="1"/>
  <c r="M82" i="1" s="1"/>
  <c r="J59" i="1"/>
  <c r="K59" i="1"/>
  <c r="L59" i="1" s="1"/>
  <c r="J61" i="1"/>
  <c r="K61" i="1"/>
  <c r="L61" i="1" s="1"/>
  <c r="M61" i="1" s="1"/>
  <c r="J79" i="1"/>
  <c r="K79" i="1"/>
  <c r="L79" i="1" s="1"/>
  <c r="M79" i="1" s="1"/>
  <c r="J80" i="1"/>
  <c r="K80" i="1"/>
  <c r="L80" i="1" s="1"/>
  <c r="M80" i="1" s="1"/>
  <c r="J66" i="1"/>
  <c r="K66" i="1"/>
  <c r="L66" i="1" s="1"/>
  <c r="M66" i="1" s="1"/>
  <c r="J72" i="1"/>
  <c r="K72" i="1"/>
  <c r="L72" i="1" s="1"/>
  <c r="M72" i="1" s="1"/>
  <c r="J75" i="1"/>
  <c r="K75" i="1"/>
  <c r="L75" i="1" s="1"/>
  <c r="M75" i="1" s="1"/>
  <c r="J77" i="1"/>
  <c r="K77" i="1"/>
  <c r="L77" i="1" s="1"/>
  <c r="M77" i="1" s="1"/>
  <c r="J76" i="1"/>
  <c r="K76" i="1"/>
  <c r="L76" i="1" s="1"/>
  <c r="M76" i="1" s="1"/>
  <c r="J60" i="1"/>
  <c r="K60" i="1"/>
  <c r="L60" i="1" s="1"/>
  <c r="M60" i="1" s="1"/>
  <c r="M59" i="1" l="1"/>
  <c r="O82" i="1"/>
  <c r="H85" i="1" l="1"/>
  <c r="I85" i="1" s="1"/>
  <c r="H88" i="1"/>
  <c r="I88" i="1" s="1"/>
  <c r="H93" i="1"/>
  <c r="I93" i="1" s="1"/>
  <c r="H96" i="1"/>
  <c r="I96" i="1" s="1"/>
  <c r="H101" i="1"/>
  <c r="I101" i="1" s="1"/>
  <c r="H104" i="1"/>
  <c r="I104" i="1" s="1"/>
  <c r="H84" i="1"/>
  <c r="I84" i="1" s="1"/>
  <c r="H92" i="1"/>
  <c r="I92" i="1" s="1"/>
  <c r="H87" i="1"/>
  <c r="I87" i="1" s="1"/>
  <c r="H90" i="1"/>
  <c r="I90" i="1" s="1"/>
  <c r="H95" i="1"/>
  <c r="I95" i="1" s="1"/>
  <c r="H98" i="1"/>
  <c r="I98" i="1" s="1"/>
  <c r="H103" i="1"/>
  <c r="I103" i="1" s="1"/>
  <c r="H89" i="1"/>
  <c r="I89" i="1" s="1"/>
  <c r="H97" i="1"/>
  <c r="I97" i="1" s="1"/>
  <c r="H100" i="1"/>
  <c r="I100" i="1" s="1"/>
  <c r="H83" i="1"/>
  <c r="I83" i="1" s="1"/>
  <c r="H102" i="1"/>
  <c r="I102" i="1" s="1"/>
  <c r="H91" i="1"/>
  <c r="I91" i="1" s="1"/>
  <c r="H86" i="1"/>
  <c r="I86" i="1" s="1"/>
  <c r="H99" i="1"/>
  <c r="I99" i="1" s="1"/>
  <c r="H94" i="1"/>
  <c r="I94" i="1" s="1"/>
  <c r="J91" i="1" l="1"/>
  <c r="K91" i="1"/>
  <c r="J95" i="1"/>
  <c r="K95" i="1"/>
  <c r="L95" i="1" s="1"/>
  <c r="M95" i="1" s="1"/>
  <c r="J96" i="1"/>
  <c r="K96" i="1"/>
  <c r="J102" i="1"/>
  <c r="K102" i="1"/>
  <c r="L102" i="1" s="1"/>
  <c r="M102" i="1" s="1"/>
  <c r="J90" i="1"/>
  <c r="K90" i="1"/>
  <c r="J93" i="1"/>
  <c r="K93" i="1"/>
  <c r="L93" i="1" s="1"/>
  <c r="M93" i="1" s="1"/>
  <c r="J83" i="1"/>
  <c r="K83" i="1"/>
  <c r="J103" i="1"/>
  <c r="K103" i="1"/>
  <c r="L103" i="1" s="1"/>
  <c r="M103" i="1" s="1"/>
  <c r="J87" i="1"/>
  <c r="K87" i="1"/>
  <c r="J104" i="1"/>
  <c r="K104" i="1"/>
  <c r="L104" i="1" s="1"/>
  <c r="M104" i="1" s="1"/>
  <c r="J88" i="1"/>
  <c r="K88" i="1"/>
  <c r="J97" i="1"/>
  <c r="K97" i="1"/>
  <c r="L97" i="1" s="1"/>
  <c r="M97" i="1" s="1"/>
  <c r="J92" i="1"/>
  <c r="K92" i="1"/>
  <c r="J94" i="1"/>
  <c r="K94" i="1"/>
  <c r="L94" i="1" s="1"/>
  <c r="M94" i="1" s="1"/>
  <c r="J89" i="1"/>
  <c r="K89" i="1"/>
  <c r="J84" i="1"/>
  <c r="K84" i="1"/>
  <c r="L84" i="1" s="1"/>
  <c r="M84" i="1" s="1"/>
  <c r="J99" i="1"/>
  <c r="K99" i="1"/>
  <c r="J86" i="1"/>
  <c r="K86" i="1"/>
  <c r="L86" i="1" s="1"/>
  <c r="M86" i="1" s="1"/>
  <c r="J100" i="1"/>
  <c r="K100" i="1"/>
  <c r="J98" i="1"/>
  <c r="K98" i="1"/>
  <c r="L98" i="1" s="1"/>
  <c r="M98" i="1" s="1"/>
  <c r="J101" i="1"/>
  <c r="K101" i="1"/>
  <c r="J85" i="1"/>
  <c r="K85" i="1"/>
  <c r="L85" i="1" s="1"/>
  <c r="M85" i="1" s="1"/>
  <c r="L101" i="1" l="1"/>
  <c r="M101" i="1" s="1"/>
  <c r="L100" i="1"/>
  <c r="M100" i="1" s="1"/>
  <c r="L99" i="1"/>
  <c r="M99" i="1" s="1"/>
  <c r="L89" i="1"/>
  <c r="M89" i="1" s="1"/>
  <c r="L92" i="1"/>
  <c r="M92" i="1" s="1"/>
  <c r="L88" i="1"/>
  <c r="M88" i="1" s="1"/>
  <c r="L87" i="1"/>
  <c r="M87" i="1" s="1"/>
  <c r="L83" i="1"/>
  <c r="L90" i="1"/>
  <c r="M90" i="1" s="1"/>
  <c r="L96" i="1"/>
  <c r="M96" i="1" s="1"/>
  <c r="L91" i="1"/>
  <c r="M91" i="1" s="1"/>
  <c r="M83" i="1" l="1"/>
  <c r="O104" i="1"/>
  <c r="H106" i="1" l="1"/>
  <c r="I106" i="1" s="1"/>
  <c r="H108" i="1"/>
  <c r="I108" i="1" s="1"/>
  <c r="H115" i="1"/>
  <c r="I115" i="1" s="1"/>
  <c r="H117" i="1"/>
  <c r="I117" i="1" s="1"/>
  <c r="H122" i="1"/>
  <c r="I122" i="1" s="1"/>
  <c r="H124" i="1"/>
  <c r="H131" i="1"/>
  <c r="H133" i="1"/>
  <c r="H107" i="1"/>
  <c r="I107" i="1" s="1"/>
  <c r="H116" i="1"/>
  <c r="I116" i="1" s="1"/>
  <c r="H123" i="1"/>
  <c r="H130" i="1"/>
  <c r="H110" i="1"/>
  <c r="I110" i="1" s="1"/>
  <c r="H112" i="1"/>
  <c r="I112" i="1" s="1"/>
  <c r="H119" i="1"/>
  <c r="I119" i="1" s="1"/>
  <c r="H121" i="1"/>
  <c r="I121" i="1" s="1"/>
  <c r="H126" i="1"/>
  <c r="H128" i="1"/>
  <c r="H135" i="1"/>
  <c r="H109" i="1"/>
  <c r="I109" i="1" s="1"/>
  <c r="H114" i="1"/>
  <c r="I114" i="1" s="1"/>
  <c r="H125" i="1"/>
  <c r="H132" i="1"/>
  <c r="H129" i="1"/>
  <c r="H105" i="1"/>
  <c r="I105" i="1" s="1"/>
  <c r="H111" i="1"/>
  <c r="I111" i="1" s="1"/>
  <c r="H118" i="1"/>
  <c r="I118" i="1" s="1"/>
  <c r="H113" i="1"/>
  <c r="I113" i="1" s="1"/>
  <c r="H120" i="1"/>
  <c r="I120" i="1" s="1"/>
  <c r="H127" i="1"/>
  <c r="H134" i="1"/>
  <c r="J113" i="1" l="1"/>
  <c r="K113" i="1"/>
  <c r="L113" i="1" s="1"/>
  <c r="M113" i="1" s="1"/>
  <c r="J129" i="1"/>
  <c r="K129" i="1"/>
  <c r="L129" i="1" s="1"/>
  <c r="M129" i="1" s="1"/>
  <c r="J109" i="1"/>
  <c r="K109" i="1"/>
  <c r="L109" i="1" s="1"/>
  <c r="M109" i="1" s="1"/>
  <c r="J121" i="1"/>
  <c r="K121" i="1"/>
  <c r="L121" i="1" s="1"/>
  <c r="M121" i="1" s="1"/>
  <c r="J130" i="1"/>
  <c r="K130" i="1"/>
  <c r="L130" i="1" s="1"/>
  <c r="M130" i="1" s="1"/>
  <c r="J133" i="1"/>
  <c r="K133" i="1"/>
  <c r="L133" i="1" s="1"/>
  <c r="M133" i="1" s="1"/>
  <c r="J117" i="1"/>
  <c r="K117" i="1"/>
  <c r="L117" i="1" s="1"/>
  <c r="M117" i="1" s="1"/>
  <c r="J134" i="1"/>
  <c r="K134" i="1"/>
  <c r="L134" i="1" s="1"/>
  <c r="M134" i="1" s="1"/>
  <c r="J118" i="1"/>
  <c r="K118" i="1"/>
  <c r="L118" i="1" s="1"/>
  <c r="M118" i="1" s="1"/>
  <c r="J132" i="1"/>
  <c r="K132" i="1"/>
  <c r="L132" i="1" s="1"/>
  <c r="M132" i="1" s="1"/>
  <c r="J135" i="1"/>
  <c r="K135" i="1"/>
  <c r="L135" i="1" s="1"/>
  <c r="M135" i="1" s="1"/>
  <c r="J119" i="1"/>
  <c r="K119" i="1"/>
  <c r="L119" i="1" s="1"/>
  <c r="M119" i="1" s="1"/>
  <c r="J123" i="1"/>
  <c r="K123" i="1"/>
  <c r="L123" i="1" s="1"/>
  <c r="M123" i="1" s="1"/>
  <c r="J131" i="1"/>
  <c r="K131" i="1"/>
  <c r="L131" i="1" s="1"/>
  <c r="M131" i="1" s="1"/>
  <c r="J115" i="1"/>
  <c r="K115" i="1"/>
  <c r="L115" i="1" s="1"/>
  <c r="M115" i="1" s="1"/>
  <c r="J127" i="1"/>
  <c r="K127" i="1"/>
  <c r="L127" i="1" s="1"/>
  <c r="M127" i="1" s="1"/>
  <c r="J111" i="1"/>
  <c r="K111" i="1"/>
  <c r="L111" i="1" s="1"/>
  <c r="M111" i="1" s="1"/>
  <c r="J125" i="1"/>
  <c r="K125" i="1"/>
  <c r="L125" i="1" s="1"/>
  <c r="M125" i="1" s="1"/>
  <c r="J128" i="1"/>
  <c r="K128" i="1"/>
  <c r="L128" i="1" s="1"/>
  <c r="M128" i="1" s="1"/>
  <c r="J112" i="1"/>
  <c r="K112" i="1"/>
  <c r="L112" i="1" s="1"/>
  <c r="M112" i="1" s="1"/>
  <c r="J116" i="1"/>
  <c r="K116" i="1"/>
  <c r="L116" i="1" s="1"/>
  <c r="M116" i="1" s="1"/>
  <c r="J124" i="1"/>
  <c r="K124" i="1"/>
  <c r="L124" i="1" s="1"/>
  <c r="M124" i="1" s="1"/>
  <c r="J108" i="1"/>
  <c r="K108" i="1"/>
  <c r="L108" i="1" s="1"/>
  <c r="M108" i="1" s="1"/>
  <c r="J120" i="1"/>
  <c r="K120" i="1"/>
  <c r="L120" i="1" s="1"/>
  <c r="M120" i="1" s="1"/>
  <c r="J105" i="1"/>
  <c r="K105" i="1"/>
  <c r="L105" i="1" s="1"/>
  <c r="M105" i="1" s="1"/>
  <c r="J114" i="1"/>
  <c r="K114" i="1"/>
  <c r="L114" i="1" s="1"/>
  <c r="M114" i="1" s="1"/>
  <c r="J126" i="1"/>
  <c r="K126" i="1"/>
  <c r="L126" i="1" s="1"/>
  <c r="M126" i="1" s="1"/>
  <c r="J110" i="1"/>
  <c r="K110" i="1"/>
  <c r="L110" i="1" s="1"/>
  <c r="M110" i="1" s="1"/>
  <c r="J107" i="1"/>
  <c r="K107" i="1"/>
  <c r="L107" i="1" s="1"/>
  <c r="M107" i="1" s="1"/>
  <c r="J122" i="1"/>
  <c r="K122" i="1"/>
  <c r="L122" i="1" s="1"/>
  <c r="M122" i="1" s="1"/>
  <c r="J106" i="1"/>
  <c r="K106" i="1"/>
  <c r="L106" i="1" s="1"/>
  <c r="M106" i="1" s="1"/>
</calcChain>
</file>

<file path=xl/sharedStrings.xml><?xml version="1.0" encoding="utf-8"?>
<sst xmlns="http://schemas.openxmlformats.org/spreadsheetml/2006/main" count="353" uniqueCount="353">
  <si>
    <t>buy_row</t>
  </si>
  <si>
    <t>buy_date</t>
  </si>
  <si>
    <t>buy_price</t>
  </si>
  <si>
    <t>stop</t>
  </si>
  <si>
    <t>next_buy</t>
  </si>
  <si>
    <t>sell_price</t>
  </si>
  <si>
    <t>N</t>
  </si>
  <si>
    <t>thing</t>
  </si>
  <si>
    <t>shares</t>
  </si>
  <si>
    <t>amount_invested</t>
  </si>
  <si>
    <t>amount_retrieved</t>
  </si>
  <si>
    <t>win</t>
  </si>
  <si>
    <t>percent_win</t>
  </si>
  <si>
    <t>[4.9118374334608239, 5.3269955617877827, 5.6810668197877998]</t>
  </si>
  <si>
    <t>[6.0407906416347945, 6.4682511095530542, 6.8172332950530494]</t>
  </si>
  <si>
    <t>[5.3269955617877827, 5.6810668197877998]</t>
  </si>
  <si>
    <t>[6.4682511095530542, 6.8172332950530494]</t>
  </si>
  <si>
    <t>[5.6810668197877998]</t>
  </si>
  <si>
    <t>[6.8172332950530494]</t>
  </si>
  <si>
    <t>[5.8219830793476577]</t>
  </si>
  <si>
    <t>[6.9070042301630856]</t>
  </si>
  <si>
    <t>[6.6648500795029024, 6.8676075755277566, 7.1277158369138007, 7.6007478656739691, 7.8284342322411158, 8.2370125206290599, 8.4666618945976069, 8.993609142377478, 9.3574286852586042, 9.9311679190235971, 10.378179046918795]</t>
  </si>
  <si>
    <t>[7.6837874801242751, 7.9080981061180609, 8.1680710407715491, 8.637313033581508, 8.8678914419397206, 9.2782468698427358, 9.5333345263505986, 10.03909771440563, 10.410642828685349, 11.042208020244102, 11.555455238270302]</t>
  </si>
  <si>
    <t>[6.8676075755277566, 7.1277158369138007, 7.6007478656739691, 7.8284342322411158, 8.2370125206290599, 8.4666618945976069, 8.993609142377478, 9.3574286852586042, 9.9311679190235971, 10.378179046918795]</t>
  </si>
  <si>
    <t>[7.9080981061180609, 8.1680710407715491, 8.637313033581508, 8.8678914419397206, 9.2782468698427358, 9.5333345263505986, 10.03909771440563, 10.410642828685349, 11.042208020244102, 11.555455238270302]</t>
  </si>
  <si>
    <t>[7.1277158369138007, 7.6007478656739691, 7.8284342322411158, 8.2370125206290599, 8.4666618945976069, 8.993609142377478, 9.3574286852586042, 9.9311679190235971, 10.378179046918795]</t>
  </si>
  <si>
    <t>[8.1680710407715491, 8.637313033581508, 8.8678914419397206, 9.2782468698427358, 9.5333345263505986, 10.03909771440563, 10.410642828685349, 11.042208020244102, 11.555455238270302]</t>
  </si>
  <si>
    <t>[7.6007478656739691, 7.8284342322411158, 8.2370125206290599, 8.4666618945976069, 8.993609142377478, 9.3574286852586042, 9.9311679190235971, 10.378179046918795]</t>
  </si>
  <si>
    <t>[8.637313033581508, 8.8678914419397206, 9.2782468698427358, 9.5333345263505986, 10.03909771440563, 10.410642828685349, 11.042208020244102, 11.555455238270302]</t>
  </si>
  <si>
    <t>[7.8284342322411158, 8.2370125206290599, 8.4666618945976069, 8.993609142377478, 9.3574286852586042, 9.9311679190235971, 10.378179046918795]</t>
  </si>
  <si>
    <t>[8.8678914419397206, 9.2782468698427358, 9.5333345263505986, 10.03909771440563, 10.410642828685349, 11.042208020244102, 11.555455238270302]</t>
  </si>
  <si>
    <t>[8.2370125206290599, 8.4666618945976069, 8.993609142377478, 9.3574286852586042, 9.9311679190235971, 10.378179046918795]</t>
  </si>
  <si>
    <t>[9.2782468698427358, 9.5333345263505986, 10.03909771440563, 10.410642828685349, 11.042208020244102, 11.555455238270302]</t>
  </si>
  <si>
    <t>[8.4666618945976069, 8.993609142377478, 9.3574286852586042, 9.9311679190235971, 10.378179046918795]</t>
  </si>
  <si>
    <t>[9.5333345263505986, 10.03909771440563, 10.410642828685349, 11.042208020244102, 11.555455238270302]</t>
  </si>
  <si>
    <t>[8.993609142377478, 9.3574286852586042, 9.9311679190235971, 10.378179046918795]</t>
  </si>
  <si>
    <t>[10.03909771440563, 10.410642828685349, 11.042208020244102, 11.555455238270302]</t>
  </si>
  <si>
    <t>[9.3574286852586042, 9.9311679190235971, 10.378179046918795]</t>
  </si>
  <si>
    <t>[10.410642828685349, 11.042208020244102, 11.555455238270302]</t>
  </si>
  <si>
    <t>[9.9311679190235971, 10.378179046918795]</t>
  </si>
  <si>
    <t>[11.042208020244102, 11.555455238270302]</t>
  </si>
  <si>
    <t>[10.378179046918795]</t>
  </si>
  <si>
    <t>[11.555455238270302]</t>
  </si>
  <si>
    <t>[10.515262819890912]</t>
  </si>
  <si>
    <t>[11.783684295027271]</t>
  </si>
  <si>
    <t>[8.7560093546890094, 8.9252088869545574, 9.1046284694526651, 9.3091470459800316, 9.7398552089969783, 10.096424359813785, 10.309603141823096, 11.678920738770319, 12.377224701831803, 12.929863466740214, 13.54347918979639]</t>
  </si>
  <si>
    <t>[9.6109976613277475, 9.7936977782613592, 9.9675928826368345, 10.172713238504992, 10.665036197750755, 11.025893910046554, 11.235099214544228, 12.836519815307421, 13.593193824542048, 14.192534133314947, 14.976630202550902]</t>
  </si>
  <si>
    <t>[8.9252088869545574, 9.1046284694526651, 9.3091470459800316, 9.7398552089969783, 10.096424359813785, 10.309603141823096, 11.678920738770319, 12.377224701831803, 12.929863466740214, 13.54347918979639]</t>
  </si>
  <si>
    <t>[9.7936977782613592, 9.9675928826368345, 10.172713238504992, 10.665036197750755, 11.025893910046554, 11.235099214544228, 12.836519815307421, 13.593193824542048, 14.192534133314947, 14.976630202550902]</t>
  </si>
  <si>
    <t>[9.1046284694526651, 9.3091470459800316, 9.7398552089969783, 10.096424359813785, 10.309603141823096, 11.678920738770319, 12.377224701831803, 12.929863466740214, 13.54347918979639]</t>
  </si>
  <si>
    <t>[9.9675928826368345, 10.172713238504992, 10.665036197750755, 11.025893910046554, 11.235099214544228, 12.836519815307421, 13.593193824542048, 14.192534133314947, 14.976630202550902]</t>
  </si>
  <si>
    <t>[9.3091470459800316, 9.7398552089969783, 10.096424359813785, 10.309603141823096, 11.678920738770319, 12.377224701831803, 12.929863466740214, 13.54347918979639]</t>
  </si>
  <si>
    <t>[10.172713238504992, 10.665036197750755, 11.025893910046554, 11.235099214544228, 12.836519815307421, 13.593193824542048, 14.192534133314947, 14.976630202550902]</t>
  </si>
  <si>
    <t>[9.7398552089969783, 10.096424359813785, 10.309603141823096, 11.678920738770319, 12.377224701831803, 12.929863466740214, 13.54347918979639]</t>
  </si>
  <si>
    <t>[10.665036197750755, 11.025893910046554, 11.235099214544228, 12.836519815307421, 13.593193824542048, 14.192534133314947, 14.976630202550902]</t>
  </si>
  <si>
    <t>[10.096424359813785, 10.309603141823096, 11.678920738770319, 12.377224701831803, 12.929863466740214, 13.54347918979639]</t>
  </si>
  <si>
    <t>[11.025893910046554, 11.235099214544228, 12.836519815307421, 13.593193824542048, 14.192534133314947, 14.976630202550902]</t>
  </si>
  <si>
    <t>[10.309603141823096, 11.678920738770319, 12.377224701831803, 12.929863466740214, 13.54347918979639]</t>
  </si>
  <si>
    <t>[11.235099214544228, 12.836519815307421, 13.593193824542048, 14.192534133314947, 14.976630202550902]</t>
  </si>
  <si>
    <t>[11.678920738770319, 12.377224701831803, 12.929863466740214, 13.54347918979639]</t>
  </si>
  <si>
    <t>[12.836519815307421, 13.593193824542048, 14.192534133314947, 14.976630202550902]</t>
  </si>
  <si>
    <t>[12.377224701831803, 12.929863466740214, 13.54347918979639]</t>
  </si>
  <si>
    <t>[13.593193824542048, 14.192534133314947, 14.976630202550902]</t>
  </si>
  <si>
    <t>[12.929863466740214, 13.54347918979639]</t>
  </si>
  <si>
    <t>[14.192534133314947, 14.976630202550902]</t>
  </si>
  <si>
    <t>[13.54347918979639]</t>
  </si>
  <si>
    <t>[14.976630202550902]</t>
  </si>
  <si>
    <t>[12.334361699870724]</t>
  </si>
  <si>
    <t>[14.041409575032318]</t>
  </si>
  <si>
    <t>[12.829123165354428, 13.338330678315916, 13.721414144400121, 14.262025288550104, 15.063579493120583, 15.509400518464554, 16.613902526365486, 17.264207400047216, 17.714966069615478, 18.178909050002758, 18.769990417627486, 19.409695809313366]</t>
  </si>
  <si>
    <t>[14.355219208661394, 14.81541733042102, 15.19464646389997, 15.696993677862475, 16.559105126719857, 17.010149870383863, 18.346524368408627, 19.046448149988198, 19.48375848259613, 19.89277273749931, 20.470002395593127, 21.085076047671659]</t>
  </si>
  <si>
    <t>[13.338330678315916, 13.721414144400121, 14.262025288550104, 15.063579493120583, 15.509400518464554, 16.613902526365486, 17.264207400047216, 17.714966069615478, 18.178909050002758, 18.769990417627486, 19.409695809313366]</t>
  </si>
  <si>
    <t>[14.81541733042102, 15.19464646389997, 15.696993677862475, 16.559105126719857, 17.010149870383863, 18.346524368408627, 19.046448149988198, 19.48375848259613, 19.89277273749931, 20.470002395593127, 21.085076047671659]</t>
  </si>
  <si>
    <t>[13.721414144400121, 14.262025288550104, 15.063579493120583, 15.509400518464554, 16.613902526365486, 17.264207400047216, 17.714966069615478, 18.178909050002758, 18.769990417627486, 19.409695809313366]</t>
  </si>
  <si>
    <t>[15.19464646389997, 15.696993677862475, 16.559105126719857, 17.010149870383863, 18.346524368408627, 19.046448149988198, 19.48375848259613, 19.89277273749931, 20.470002395593127, 21.085076047671659]</t>
  </si>
  <si>
    <t>[14.262025288550104, 15.063579493120583, 15.509400518464554, 16.613902526365486, 17.264207400047216, 17.714966069615478, 18.178909050002758, 18.769990417627486, 19.409695809313366]</t>
  </si>
  <si>
    <t>[15.696993677862475, 16.559105126719857, 17.010149870383863, 18.346524368408627, 19.046448149988198, 19.48375848259613, 19.89277273749931, 20.470002395593127, 21.085076047671659]</t>
  </si>
  <si>
    <t>[15.063579493120583, 15.509400518464554, 16.613902526365486, 17.264207400047216, 17.714966069615478, 18.178909050002758, 18.769990417627486, 19.409695809313366]</t>
  </si>
  <si>
    <t>[16.559105126719857, 17.010149870383863, 18.346524368408627, 19.046448149988198, 19.48375848259613, 19.89277273749931, 20.470002395593127, 21.085076047671659]</t>
  </si>
  <si>
    <t>[15.509400518464554, 16.613902526365486, 17.264207400047216, 17.714966069615478, 18.178909050002758, 18.769990417627486, 19.409695809313366]</t>
  </si>
  <si>
    <t>[17.010149870383863, 18.346524368408627, 19.046448149988198, 19.48375848259613, 19.89277273749931, 20.470002395593127, 21.085076047671659]</t>
  </si>
  <si>
    <t>[16.613902526365486, 17.264207400047216, 17.714966069615478, 18.178909050002758, 18.769990417627486, 19.409695809313366]</t>
  </si>
  <si>
    <t>[18.346524368408627, 19.046448149988198, 19.48375848259613, 19.89277273749931, 20.470002395593127, 21.085076047671659]</t>
  </si>
  <si>
    <t>[17.264207400047216, 17.714966069615478, 18.178909050002758, 18.769990417627486, 19.409695809313366]</t>
  </si>
  <si>
    <t>[19.046448149988198, 19.48375848259613, 19.89277273749931, 20.470002395593127, 21.085076047671659]</t>
  </si>
  <si>
    <t>[17.714966069615478, 18.178909050002758, 18.769990417627486, 19.409695809313366]</t>
  </si>
  <si>
    <t>[19.48375848259613, 19.89277273749931, 20.470002395593127, 21.085076047671659]</t>
  </si>
  <si>
    <t>[18.178909050002758, 18.769990417627486, 19.409695809313366]</t>
  </si>
  <si>
    <t>[19.89277273749931, 20.470002395593127, 21.085076047671659]</t>
  </si>
  <si>
    <t>[18.769990417627486, 19.409695809313366]</t>
  </si>
  <si>
    <t>[20.470002395593127, 21.085076047671659]</t>
  </si>
  <si>
    <t>[19.409695809313366]</t>
  </si>
  <si>
    <t>[21.085076047671659]</t>
  </si>
  <si>
    <t>[19.364423590572407, 20.084894530713473, 20.856692313968907, 21.597857698270463, 22.177966572689094]</t>
  </si>
  <si>
    <t>[21.121394102356899, 21.891276367321634, 22.660826921507773, 23.500535575432387, 24.068008356827729]</t>
  </si>
  <si>
    <t>[20.084894530713473, 20.856692313968907, 21.597857698270463, 22.177966572689094]</t>
  </si>
  <si>
    <t>[21.891276367321634, 22.660826921507773, 23.500535575432387, 24.068008356827729]</t>
  </si>
  <si>
    <t>[20.856692313968907, 21.597857698270463, 22.177966572689094]</t>
  </si>
  <si>
    <t>[22.660826921507773, 23.500535575432387, 24.068008356827729]</t>
  </si>
  <si>
    <t>[21.597857698270463, 22.177966572689094]</t>
  </si>
  <si>
    <t>[23.500535575432387, 24.068008356827729]</t>
  </si>
  <si>
    <t>[22.177966572689094]</t>
  </si>
  <si>
    <t>[24.068008356827729]</t>
  </si>
  <si>
    <t>[22.382006633015781, 23.214406301364988, 24.037226686981903, 24.619998181713555, 25.084998272627878]</t>
  </si>
  <si>
    <t>[24.116998341746054, 25.008898424658749, 25.853193328254523, 26.43250045457161, 26.935000431843033]</t>
  </si>
  <si>
    <t>[23.214406301364988, 24.037226686981903, 24.619998181713555, 25.084998272627878]</t>
  </si>
  <si>
    <t>[25.008898424658749, 25.853193328254523, 26.43250045457161, 26.935000431843033]</t>
  </si>
  <si>
    <t>[24.037226686981903, 24.619998181713555, 25.084998272627878]</t>
  </si>
  <si>
    <t>[25.853193328254523, 26.43250045457161, 26.935000431843033]</t>
  </si>
  <si>
    <t>[24.619998181713555, 25.084998272627878]</t>
  </si>
  <si>
    <t>[26.43250045457161, 26.935000431843033]</t>
  </si>
  <si>
    <t>[25.084998272627878]</t>
  </si>
  <si>
    <t>[26.935000431843033]</t>
  </si>
  <si>
    <t>[25.856016506680373, 28.053913130054614, 28.588481599874289, 29.591557519880574, 31.567257322943366]</t>
  </si>
  <si>
    <t>[27.935995873329908, 30.399021717486345, 31.01537960003143, 32.064610620029853, 34.145685669264161]</t>
  </si>
  <si>
    <t>[28.053913130054614, 28.588481599874289, 29.591557519880574, 31.567257322943366]</t>
  </si>
  <si>
    <t>[30.399021717486345, 31.01537960003143, 32.064610620029853, 34.145685669264161]</t>
  </si>
  <si>
    <t>[28.588481599874289, 29.591557519880574, 31.567257322943366]</t>
  </si>
  <si>
    <t>[31.01537960003143, 32.064610620029853, 34.145685669264161]</t>
  </si>
  <si>
    <t>[29.591557519880574, 31.567257322943366]</t>
  </si>
  <si>
    <t>[32.064610620029853, 34.145685669264161]</t>
  </si>
  <si>
    <t>[31.567257322943366]</t>
  </si>
  <si>
    <t>[34.145685669264161]</t>
  </si>
  <si>
    <t>[31.829584340402022, 32.537586123852179]</t>
  </si>
  <si>
    <t>[34.705103914899496, 35.340603469036957]</t>
  </si>
  <si>
    <t>[32.537586123852179]</t>
  </si>
  <si>
    <t>[35.340603469036957]</t>
  </si>
  <si>
    <t>[19.46706701986497, 21.624581686156727, 22.430030723168628]</t>
  </si>
  <si>
    <t>[22.64573324503376, 25.093854578460817, 25.929992319207845]</t>
  </si>
  <si>
    <t>[21.624581686156727, 22.430030723168628]</t>
  </si>
  <si>
    <t>[25.093854578460817, 25.929992319207845]</t>
  </si>
  <si>
    <t>[22.430030723168628]</t>
  </si>
  <si>
    <t>[25.929992319207845]</t>
  </si>
  <si>
    <t>[22.829061682047644, 23.425728168047996, 24.714669128676146]</t>
  </si>
  <si>
    <t>[26.142734579488089, 26.893567957988001, 27.971332717830965]</t>
  </si>
  <si>
    <t>[23.425728168047996, 24.714669128676146]</t>
  </si>
  <si>
    <t>[26.893567957988001, 27.971332717830965]</t>
  </si>
  <si>
    <t>[24.714669128676146]</t>
  </si>
  <si>
    <t>[27.971332717830965]</t>
  </si>
  <si>
    <t>[25.669742387555488]</t>
  </si>
  <si>
    <t>[28.87006440311113]</t>
  </si>
  <si>
    <t>[26.541227873015618, 27.495166479364837, 28.220537747626768]</t>
  </si>
  <si>
    <t>[29.614693031746096, 30.62620838015879, 31.35736556309331]</t>
  </si>
  <si>
    <t>[27.495166479364837, 28.220537747626768]</t>
  </si>
  <si>
    <t>[30.62620838015879, 31.35736556309331]</t>
  </si>
  <si>
    <t>[28.220537747626768]</t>
  </si>
  <si>
    <t>[31.35736556309331]</t>
  </si>
  <si>
    <t>[29.664089255930516, 32.440322622662592, 35.684394310271756, 38.248661886972222, 39.072356973575666]</t>
  </si>
  <si>
    <t>[32.846477686017373, 35.677419344334353, 39.353776422432063, 41.800334528256947, 42.606785756606087]</t>
  </si>
  <si>
    <t>[32.440322622662592, 35.684394310271756, 38.248661886972222, 39.072356973575666]</t>
  </si>
  <si>
    <t>[35.677419344334353, 39.353776422432063, 41.800334528256947, 42.606785756606087]</t>
  </si>
  <si>
    <t>[35.684394310271756, 38.248661886972222, 39.072356973575666]</t>
  </si>
  <si>
    <t>[39.353776422432063, 41.800334528256947, 42.606785756606087]</t>
  </si>
  <si>
    <t>[38.248661886972222, 39.072356973575666]</t>
  </si>
  <si>
    <t>[41.800334528256947, 42.606785756606087]</t>
  </si>
  <si>
    <t>[39.072356973575666]</t>
  </si>
  <si>
    <t>[42.606785756606087]</t>
  </si>
  <si>
    <t>[39.28083990783346]</t>
  </si>
  <si>
    <t>[42.829790023041632]</t>
  </si>
  <si>
    <t>[41.054324419124754]</t>
  </si>
  <si>
    <t>[44.861418895218812]</t>
  </si>
  <si>
    <t>[41.227620182434663]</t>
  </si>
  <si>
    <t>[44.843094954391333]</t>
  </si>
  <si>
    <t>[41.679028718110764]</t>
  </si>
  <si>
    <t>[45.086492820472309]</t>
  </si>
  <si>
    <t>[43.311457885101412]</t>
  </si>
  <si>
    <t>[47.547135528724652]</t>
  </si>
  <si>
    <t>[44.496717121263323]</t>
  </si>
  <si>
    <t>[48.850820719684165]</t>
  </si>
  <si>
    <t>[34.133563198522573, 35.264115786666622]</t>
  </si>
  <si>
    <t>[38.329109200369359, 39.383971053333347]</t>
  </si>
  <si>
    <t>[35.264115786666622]</t>
  </si>
  <si>
    <t>[39.383971053333347]</t>
  </si>
  <si>
    <t>[35.410102458963628]</t>
  </si>
  <si>
    <t>[39.734974385259093]</t>
  </si>
  <si>
    <t>[36.371965163970494, 37.952787291712454, 39.754647927126832]</t>
  </si>
  <si>
    <t>[40.544508709007374, 42.061803177071887, 43.967588018218294]</t>
  </si>
  <si>
    <t>[37.952787291712454, 39.754647927126832]</t>
  </si>
  <si>
    <t>[42.061803177071887, 43.967588018218294]</t>
  </si>
  <si>
    <t>[39.754647927126832]</t>
  </si>
  <si>
    <t>[43.967588018218294]</t>
  </si>
  <si>
    <t>[40.086125991771603, 41.188705283585421, 42.519830881806733]</t>
  </si>
  <si>
    <t>[44.153468502057102, 45.002823679103649, 46.220042279548316]</t>
  </si>
  <si>
    <t>[41.188705283585421, 42.519830881806733]</t>
  </si>
  <si>
    <t>[45.002823679103649, 46.220042279548316]</t>
  </si>
  <si>
    <t>[42.519830881806733]</t>
  </si>
  <si>
    <t>[46.220042279548316]</t>
  </si>
  <si>
    <t>[42.757513915911318, 45.337138220115754, 46.476017243654468, 48.21345145465267, 50.032418717732284, 51.882077661754302, 53.061155089733255]</t>
  </si>
  <si>
    <t>[46.598121521022165, 49.365715444971066, 50.543495689086377, 52.321637136336832, 54.204395320566924, 55.829480584561423, 56.955586227566684]</t>
  </si>
  <si>
    <t>[45.337138220115754, 46.476017243654468, 48.21345145465267, 50.032418717732284, 51.882077661754302, 53.061155089733255]</t>
  </si>
  <si>
    <t>[49.365715444971066, 50.543495689086377, 52.321637136336832, 54.204395320566924, 55.829480584561423, 56.955586227566684]</t>
  </si>
  <si>
    <t>[46.476017243654468, 48.21345145465267, 50.032418717732284, 51.882077661754302, 53.061155089733255]</t>
  </si>
  <si>
    <t>[50.543495689086377, 52.321637136336832, 54.204395320566924, 55.829480584561423, 56.955586227566684]</t>
  </si>
  <si>
    <t>[48.21345145465267, 50.032418717732284, 51.882077661754302, 53.061155089733255]</t>
  </si>
  <si>
    <t>[52.321637136336832, 54.204395320566924, 55.829480584561423, 56.955586227566684]</t>
  </si>
  <si>
    <t>[50.032418717732284, 51.882077661754302, 53.061155089733255]</t>
  </si>
  <si>
    <t>[54.204395320566924, 55.829480584561423, 56.955586227566684]</t>
  </si>
  <si>
    <t>[51.882077661754302, 53.061155089733255]</t>
  </si>
  <si>
    <t>[55.829480584561423, 56.955586227566684]</t>
  </si>
  <si>
    <t>[53.061155089733255]</t>
  </si>
  <si>
    <t>[56.955586227566684]</t>
  </si>
  <si>
    <t>[53.156564416500821]</t>
  </si>
  <si>
    <t>[58.260858895874797]</t>
  </si>
  <si>
    <t>[53.195775119438046, 54.529215193028193, 55.58892962612255]</t>
  </si>
  <si>
    <t>[58.526056220140489, 59.555196201742952, 60.615267593469362]</t>
  </si>
  <si>
    <t>[54.529215193028193, 55.58892962612255]</t>
  </si>
  <si>
    <t>[59.555196201742952, 60.615267593469362]</t>
  </si>
  <si>
    <t>[55.58892962612255]</t>
  </si>
  <si>
    <t>[60.615267593469362]</t>
  </si>
  <si>
    <t>[55.918443963878318]</t>
  </si>
  <si>
    <t>[60.53288900903042]</t>
  </si>
  <si>
    <t>[56.831201239862757]</t>
  </si>
  <si>
    <t>[61.267199690034317]</t>
  </si>
  <si>
    <t>[57.638886896147035, 58.788442551339678, 61.112020423772698, 63.079371512327015]</t>
  </si>
  <si>
    <t>[62.377778275963244, 63.927889362165075, 66.421994894056823, 67.730157121918239]</t>
  </si>
  <si>
    <t>[58.788442551339678, 61.112020423772698, 63.079371512327015]</t>
  </si>
  <si>
    <t>[63.927889362165075, 66.421994894056823, 67.730157121918239]</t>
  </si>
  <si>
    <t>[61.112020423772698, 63.079371512327015]</t>
  </si>
  <si>
    <t>[66.421994894056823, 67.730157121918239]</t>
  </si>
  <si>
    <t>[63.079371512327015]</t>
  </si>
  <si>
    <t>[67.730157121918239]</t>
  </si>
  <si>
    <t>[63.812154433688136, 64.994046712003723, 67.348817340441045, 68.422448996202718, 69.487326546392595, 71.226628915123797, 72.142797469367608, 73.734799716104291, 75.481044176495217, 76.23549592578145, 78.444135073017762, 80.549107110738817]</t>
  </si>
  <si>
    <t>[68.534461391577963, 69.688988321999062, 71.737795664889731, 72.744387750949315, 73.840668363401846, 75.630842771219051, 76.651800632658095, 78.417550070973959, 79.617238955876203, 80.491126018554638, 82.888966231745556, 85.112723222315296]</t>
  </si>
  <si>
    <t>[64.994046712003723, 67.348817340441045, 68.422448996202718, 69.487326546392595, 71.226628915123797, 72.142797469367608, 73.734799716104291, 75.481044176495217, 76.23549592578145, 78.444135073017762, 80.549107110738817]</t>
  </si>
  <si>
    <t>[69.688988321999062, 71.737795664889731, 72.744387750949315, 73.840668363401846, 75.630842771219051, 76.651800632658095, 78.417550070973959, 79.617238955876203, 80.491126018554638, 82.888966231745556, 85.112723222315296]</t>
  </si>
  <si>
    <t>[67.348817340441045, 68.422448996202718, 69.487326546392595, 71.226628915123797, 72.142797469367608, 73.734799716104291, 75.481044176495217, 76.23549592578145, 78.444135073017762, 80.549107110738817]</t>
  </si>
  <si>
    <t>[71.737795664889731, 72.744387750949315, 73.840668363401846, 75.630842771219051, 76.651800632658095, 78.417550070973959, 79.617238955876203, 80.491126018554638, 82.888966231745556, 85.112723222315296]</t>
  </si>
  <si>
    <t>[68.422448996202718, 69.487326546392595, 71.226628915123797, 72.142797469367608, 73.734799716104291, 75.481044176495217, 76.23549592578145, 78.444135073017762, 80.549107110738817]</t>
  </si>
  <si>
    <t>[72.744387750949315, 73.840668363401846, 75.630842771219051, 76.651800632658095, 78.417550070973959, 79.617238955876203, 80.491126018554638, 82.888966231745556, 85.112723222315296]</t>
  </si>
  <si>
    <t>[69.487326546392595, 71.226628915123797, 72.142797469367608, 73.734799716104291, 75.481044176495217, 76.23549592578145, 78.444135073017762, 80.549107110738817]</t>
  </si>
  <si>
    <t>[73.840668363401846, 75.630842771219051, 76.651800632658095, 78.417550070973959, 79.617238955876203, 80.491126018554638, 82.888966231745556, 85.112723222315296]</t>
  </si>
  <si>
    <t>[71.226628915123797, 72.142797469367608, 73.734799716104291, 75.481044176495217, 76.23549592578145, 78.444135073017762, 80.549107110738817]</t>
  </si>
  <si>
    <t>[75.630842771219051, 76.651800632658095, 78.417550070973959, 79.617238955876203, 80.491126018554638, 82.888966231745556, 85.112723222315296]</t>
  </si>
  <si>
    <t>[72.142797469367608, 73.734799716104291, 75.481044176495217, 76.23549592578145, 78.444135073017762, 80.549107110738817]</t>
  </si>
  <si>
    <t>[76.651800632658095, 78.417550070973959, 79.617238955876203, 80.491126018554638, 82.888966231745556, 85.112723222315296]</t>
  </si>
  <si>
    <t>[73.734799716104291, 75.481044176495217, 76.23549592578145, 78.444135073017762, 80.549107110738817]</t>
  </si>
  <si>
    <t>[78.417550070973959, 79.617238955876203, 80.491126018554638, 82.888966231745556, 85.112723222315296]</t>
  </si>
  <si>
    <t>[75.481044176495217, 76.23549592578145, 78.444135073017762, 80.549107110738817]</t>
  </si>
  <si>
    <t>[79.617238955876203, 80.491126018554638, 82.888966231745556, 85.112723222315296]</t>
  </si>
  <si>
    <t>[76.23549592578145, 78.444135073017762, 80.549107110738817]</t>
  </si>
  <si>
    <t>[80.491126018554638, 82.888966231745556, 85.112723222315296]</t>
  </si>
  <si>
    <t>[78.444135073017762, 80.549107110738817]</t>
  </si>
  <si>
    <t>[82.888966231745556, 85.112723222315296]</t>
  </si>
  <si>
    <t>[80.549107110738817]</t>
  </si>
  <si>
    <t>[85.112723222315296]</t>
  </si>
  <si>
    <t>[80.876058122481609, 82.525851955539665, 84.158331389874547, 86.391341456040664, 88.102196573079226, 89.930273650627143, 91.6541699680958]</t>
  </si>
  <si>
    <t>[86.780985469379587, 88.43103701111508, 89.910417152531366, 92.189664635989828, 93.961950856730198, 96.054931587343205, 97.723832507976056]</t>
  </si>
  <si>
    <t>[82.525851955539665, 84.158331389874547, 86.391341456040664, 88.102196573079226, 89.930273650627143, 91.6541699680958]</t>
  </si>
  <si>
    <t>[88.43103701111508, 89.910417152531366, 92.189664635989828, 93.961950856730198, 96.054931587343205, 97.723832507976056]</t>
  </si>
  <si>
    <t>[84.158331389874547, 86.391341456040664, 88.102196573079226, 89.930273650627143, 91.6541699680958]</t>
  </si>
  <si>
    <t>[89.910417152531366, 92.189664635989828, 93.961950856730198, 96.054931587343205, 97.723832507976056]</t>
  </si>
  <si>
    <t>[86.391341456040664, 88.102196573079226, 89.930273650627143, 91.6541699680958]</t>
  </si>
  <si>
    <t>[92.189664635989828, 93.961950856730198, 96.054931587343205, 97.723832507976056]</t>
  </si>
  <si>
    <t>[88.102196573079226, 89.930273650627143, 91.6541699680958]</t>
  </si>
  <si>
    <t>[93.961950856730198, 96.054931587343205, 97.723832507976056]</t>
  </si>
  <si>
    <t>[89.930273650627143, 91.6541699680958]</t>
  </si>
  <si>
    <t>[96.054931587343205, 97.723832507976056]</t>
  </si>
  <si>
    <t>[91.6541699680958]</t>
  </si>
  <si>
    <t>[97.723832507976056]</t>
  </si>
  <si>
    <t>[91.674768404755667]</t>
  </si>
  <si>
    <t>[97.981307898811082]</t>
  </si>
  <si>
    <t>[92.061503194819593]</t>
  </si>
  <si>
    <t>[99.322124201295111]</t>
  </si>
  <si>
    <t>[94.48250963101529, 97.026884149464536, 101.56603072732688, 103.3697277314125]</t>
  </si>
  <si>
    <t>[101.31687259224618, 103.84327896263387, 108.02099231816828, 109.73256806714687]</t>
  </si>
  <si>
    <t>[97.026884149464536, 101.56603072732688, 103.3697277314125]</t>
  </si>
  <si>
    <t>[103.84327896263387, 108.02099231816828, 109.73256806714687]</t>
  </si>
  <si>
    <t>[101.56603072732688, 103.3697277314125]</t>
  </si>
  <si>
    <t>[108.02099231816828, 109.73256806714687]</t>
  </si>
  <si>
    <t>[103.3697277314125]</t>
  </si>
  <si>
    <t>[109.73256806714687]</t>
  </si>
  <si>
    <t>[104.70246881130582, 109.9953494071531]</t>
  </si>
  <si>
    <t>[110.29938279717355, 116.18828764821174]</t>
  </si>
  <si>
    <t>[109.9953494071531]</t>
  </si>
  <si>
    <t>[116.18828764821174]</t>
  </si>
  <si>
    <t>[111.75411504491116, 113.16770163663071, 114.41945655479917]</t>
  </si>
  <si>
    <t>[117.84897123877221, 119.16907459084233, 120.3638858613002]</t>
  </si>
  <si>
    <t>[113.16770163663071, 114.41945655479917]</t>
  </si>
  <si>
    <t>[119.16907459084233, 120.3638858613002]</t>
  </si>
  <si>
    <t>[114.41945655479917]</t>
  </si>
  <si>
    <t>[120.3638858613002]</t>
  </si>
  <si>
    <t>[91.560085710408316, 93.291602353643512, 95.532522235961338]</t>
  </si>
  <si>
    <t>[97.172478572397921, 98.764599411589117, 101.14186944100966]</t>
  </si>
  <si>
    <t>[93.291602353643512, 95.532522235961338]</t>
  </si>
  <si>
    <t>[98.764599411589117, 101.14186944100966]</t>
  </si>
  <si>
    <t>[95.532522235961338]</t>
  </si>
  <si>
    <t>[101.14186944100966]</t>
  </si>
  <si>
    <t>[98.040149524062386]</t>
  </si>
  <si>
    <t>[104.1649626189844]</t>
  </si>
  <si>
    <t>[98.497163323869174, 99.844905157675726]</t>
  </si>
  <si>
    <t>[104.62570916903272, 105.88877371058108]</t>
  </si>
  <si>
    <t>[99.844905157675726]</t>
  </si>
  <si>
    <t>[105.88877371058108]</t>
  </si>
  <si>
    <t>[68.572518510143752, 70.826546185216316, 72.380218875955507, 74.515141408772351]</t>
  </si>
  <si>
    <t>[76.413120372464064, 78.018363453695912, 79.517445281011135, 81.596214647806917]</t>
  </si>
  <si>
    <t>[70.826546185216316, 72.380218875955507, 74.515141408772351]</t>
  </si>
  <si>
    <t>[78.018363453695912, 79.517445281011135, 81.596214647806917]</t>
  </si>
  <si>
    <t>[72.380218875955507, 74.515141408772351]</t>
  </si>
  <si>
    <t>[79.517445281011135, 81.596214647806917]</t>
  </si>
  <si>
    <t>[74.515141408772351]</t>
  </si>
  <si>
    <t>[81.596214647806917]</t>
  </si>
  <si>
    <t>[60.605728475170409, 61.892019948841302, 63.736053103637815]</t>
  </si>
  <si>
    <t>[67.023567881207384, 68.451995012789681, 70.115986724090547]</t>
  </si>
  <si>
    <t>[61.892019948841302, 63.736053103637815]</t>
  </si>
  <si>
    <t>[68.451995012789681, 70.115986724090547]</t>
  </si>
  <si>
    <t>[63.736053103637815]</t>
  </si>
  <si>
    <t>[70.115986724090547]</t>
  </si>
  <si>
    <t>[65.328687747690267, 67.06057508542753, 69.28154633115615, 71.547120563868432]</t>
  </si>
  <si>
    <t>[71.280328063077434, 72.784856228643122, 75.067113417210962, 77.163219859032893]</t>
  </si>
  <si>
    <t>[67.06057508542753, 69.28154633115615, 71.547120563868432]</t>
  </si>
  <si>
    <t>[72.784856228643122, 75.067113417210962, 77.163219859032893]</t>
  </si>
  <si>
    <t>[69.28154633115615, 71.547120563868432]</t>
  </si>
  <si>
    <t>[75.067113417210962, 77.163219859032893]</t>
  </si>
  <si>
    <t>[71.547120563868432]</t>
  </si>
  <si>
    <t>[77.163219859032893]</t>
  </si>
  <si>
    <t>[75.020732854653502]</t>
  </si>
  <si>
    <t>[82.094816786336636]</t>
  </si>
  <si>
    <t>[78.066747159227873, 79.413767345643009]</t>
  </si>
  <si>
    <t>[83.608313210193032, 84.846558163589251]</t>
  </si>
  <si>
    <t>[79.413767345643009]</t>
  </si>
  <si>
    <t>[84.846558163589251]</t>
  </si>
  <si>
    <t>[84.186150368265402, 86.776342849852142, 90.332949421991543, 95.658280274762191, 99.339866261024085, 101.45054058554553, 103.62801355626824, 106.05685952574623]</t>
  </si>
  <si>
    <t>[91.540962407933634, 94.305914287536964, 98.1667626445021, 103.42292993130945, 107.29003343474399, 109.11236485361361, 111.28049661093294, 113.24828511856344]</t>
  </si>
  <si>
    <t>[86.776342849852142, 90.332949421991543, 95.658280274762191, 99.339866261024085, 101.45054058554553, 103.62801355626824, 106.05685952574623]</t>
  </si>
  <si>
    <t>[94.305914287536964, 98.1667626445021, 103.42292993130945, 107.29003343474399, 109.11236485361361, 111.28049661093294, 113.24828511856344]</t>
  </si>
  <si>
    <t>[90.332949421991543, 95.658280274762191, 99.339866261024085, 101.45054058554553, 103.62801355626824, 106.05685952574623]</t>
  </si>
  <si>
    <t>[98.1667626445021, 103.42292993130945, 107.29003343474399, 109.11236485361361, 111.28049661093294, 113.24828511856344]</t>
  </si>
  <si>
    <t>[95.658280274762191, 99.339866261024085, 101.45054058554553, 103.62801355626824, 106.05685952574623]</t>
  </si>
  <si>
    <t>[103.42292993130945, 107.29003343474399, 109.11236485361361, 111.28049661093294, 113.24828511856344]</t>
  </si>
  <si>
    <t>[99.339866261024085, 101.45054058554553, 103.62801355626824, 106.05685952574623]</t>
  </si>
  <si>
    <t>[107.29003343474399, 109.11236485361361, 111.28049661093294, 113.24828511856344]</t>
  </si>
  <si>
    <t>[101.45054058554553, 103.62801355626824, 106.05685952574623]</t>
  </si>
  <si>
    <t>[109.11236485361361, 111.28049661093294, 113.24828511856344]</t>
  </si>
  <si>
    <t>[103.62801355626824, 106.05685952574623]</t>
  </si>
  <si>
    <t>[111.28049661093294, 113.24828511856344]</t>
  </si>
  <si>
    <t>[106.05685952574623]</t>
  </si>
  <si>
    <t>[113.24828511856344]</t>
  </si>
  <si>
    <t>[106.58774602310876, 108.65435499656287, 122.34148988439799, 123.78640495765394]</t>
  </si>
  <si>
    <t>[113.97806349422281, 115.92391125085928, 131.15212752890048, 133.04089876058651]</t>
  </si>
  <si>
    <t>[108.65435499656287, 122.34148988439799, 123.78640495765394]</t>
  </si>
  <si>
    <t>[115.92391125085928, 131.15212752890048, 133.04089876058651]</t>
  </si>
  <si>
    <t>[122.34148988439799, 123.78640495765394]</t>
  </si>
  <si>
    <t>[131.15212752890048, 133.04089876058651]</t>
  </si>
  <si>
    <t>[123.78640495765394]</t>
  </si>
  <si>
    <t>[133.04089876058651]</t>
  </si>
  <si>
    <t>[126.76575718571462]</t>
  </si>
  <si>
    <t>[136.15856070357134]</t>
  </si>
  <si>
    <t>[110.56954422139522, 112.87046422056652, 119.52820926110823]</t>
  </si>
  <si>
    <t>[119.29511394465119, 121.08238394485836, 127.94294768472295]</t>
  </si>
  <si>
    <t>[112.87046422056652, 119.52820926110823]</t>
  </si>
  <si>
    <t>[121.08238394485836, 127.94294768472295]</t>
  </si>
  <si>
    <t>[119.52820926110823]</t>
  </si>
  <si>
    <t>[127.94294768472295]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</si>
</sst>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1"/>
  <sheetViews>
    <sheetView tabSelected="1" workbookViewId="0">
      <selection activeCell="O172" sqref="O172"/>
    </sheetView>
  </sheetViews>
  <sheetFormatPr defaultRowHeight="15" x14ac:dyDescent="0.25"/>
  <cols>
    <col min="2" max="2" width="10.7109375" style="1" bestFit="1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>
        <v>20000</v>
      </c>
    </row>
    <row r="2" spans="1:15" x14ac:dyDescent="0.25">
      <c r="A2">
        <v>56</v>
      </c>
      <c r="B2" s="1">
        <v>39926</v>
      </c>
      <c r="C2">
        <v>5.79</v>
      </c>
      <c r="D2" t="s">
        <v>13</v>
      </c>
      <c r="E2" t="s">
        <v>14</v>
      </c>
      <c r="F2">
        <v>5.6810668197877998</v>
      </c>
      <c r="G2">
        <v>0.45158128326958802</v>
      </c>
      <c r="H2">
        <f>$O$1*0.01/G2</f>
        <v>442.88815194451416</v>
      </c>
      <c r="I2">
        <f>ROUNDDOWN((H2/C2), 0)</f>
        <v>76</v>
      </c>
      <c r="J2">
        <f>I2*C2</f>
        <v>440.04</v>
      </c>
      <c r="K2">
        <f>I2*F2</f>
        <v>431.76107830387281</v>
      </c>
      <c r="L2">
        <f>K2-J2</f>
        <v>-8.2789216961272132</v>
      </c>
      <c r="M2">
        <f>L2/J2</f>
        <v>-1.8814020762038027E-2</v>
      </c>
    </row>
    <row r="3" spans="1:15" x14ac:dyDescent="0.25">
      <c r="A3">
        <v>57</v>
      </c>
      <c r="B3" s="1">
        <v>39927</v>
      </c>
      <c r="C3">
        <v>6.0407906416300001</v>
      </c>
      <c r="D3" t="s">
        <v>15</v>
      </c>
      <c r="E3" t="s">
        <v>16</v>
      </c>
      <c r="F3">
        <v>5.6810668197877998</v>
      </c>
      <c r="G3">
        <v>0.456502219106108</v>
      </c>
      <c r="H3">
        <f t="shared" ref="H3:H28" si="0">$O$1*0.01/G3</f>
        <v>438.11397103748271</v>
      </c>
      <c r="I3">
        <f t="shared" ref="I3:I28" si="1">ROUNDDOWN((H3/C3), 0)</f>
        <v>72</v>
      </c>
      <c r="J3">
        <f t="shared" ref="J3:J28" si="2">I3*C3</f>
        <v>434.93692619735998</v>
      </c>
      <c r="K3">
        <f t="shared" ref="K3:K28" si="3">I3*F3</f>
        <v>409.0368110247216</v>
      </c>
      <c r="L3">
        <f t="shared" ref="L3:L28" si="4">K3-J3</f>
        <v>-25.90011517263838</v>
      </c>
      <c r="M3">
        <f t="shared" ref="M3:M28" si="5">L3/J3</f>
        <v>-5.9549129109552228E-2</v>
      </c>
    </row>
    <row r="4" spans="1:15" x14ac:dyDescent="0.25">
      <c r="A4">
        <v>60</v>
      </c>
      <c r="B4" s="1">
        <v>39932</v>
      </c>
      <c r="C4">
        <v>6.4682511095499997</v>
      </c>
      <c r="D4" t="s">
        <v>17</v>
      </c>
      <c r="E4" t="s">
        <v>18</v>
      </c>
      <c r="F4">
        <v>5.6810668197877998</v>
      </c>
      <c r="G4">
        <v>0.45446659010609902</v>
      </c>
      <c r="H4">
        <f t="shared" si="0"/>
        <v>440.07635402485437</v>
      </c>
      <c r="I4">
        <f t="shared" si="1"/>
        <v>68</v>
      </c>
      <c r="J4">
        <f t="shared" si="2"/>
        <v>439.84107544939997</v>
      </c>
      <c r="K4">
        <f t="shared" si="3"/>
        <v>386.31254374557039</v>
      </c>
      <c r="L4">
        <f t="shared" si="4"/>
        <v>-53.528531703829572</v>
      </c>
      <c r="M4">
        <f t="shared" si="5"/>
        <v>-0.12169971085382994</v>
      </c>
    </row>
    <row r="5" spans="1:15" x14ac:dyDescent="0.25">
      <c r="A5">
        <v>87</v>
      </c>
      <c r="B5" s="1">
        <v>39972</v>
      </c>
      <c r="C5">
        <v>6.59</v>
      </c>
      <c r="D5" t="s">
        <v>19</v>
      </c>
      <c r="E5" t="s">
        <v>20</v>
      </c>
      <c r="F5">
        <v>5.8219830793476497</v>
      </c>
      <c r="G5">
        <v>0.43400846032617102</v>
      </c>
      <c r="H5">
        <f t="shared" si="0"/>
        <v>460.82050992668138</v>
      </c>
      <c r="I5">
        <f t="shared" si="1"/>
        <v>69</v>
      </c>
      <c r="J5">
        <f t="shared" si="2"/>
        <v>454.71</v>
      </c>
      <c r="K5">
        <f t="shared" si="3"/>
        <v>401.71683247498783</v>
      </c>
      <c r="L5">
        <f t="shared" si="4"/>
        <v>-52.993167525012154</v>
      </c>
      <c r="M5">
        <f t="shared" si="5"/>
        <v>-0.1165427800686419</v>
      </c>
    </row>
    <row r="6" spans="1:15" x14ac:dyDescent="0.25">
      <c r="A6">
        <v>124</v>
      </c>
      <c r="B6" s="1">
        <v>40024</v>
      </c>
      <c r="C6">
        <v>6.9</v>
      </c>
      <c r="D6" t="s">
        <v>21</v>
      </c>
      <c r="E6" t="s">
        <v>22</v>
      </c>
      <c r="F6">
        <v>10.378179046918699</v>
      </c>
      <c r="G6">
        <v>0.407574960248549</v>
      </c>
      <c r="H6">
        <f t="shared" si="0"/>
        <v>490.70727965730572</v>
      </c>
      <c r="I6">
        <f t="shared" si="1"/>
        <v>71</v>
      </c>
      <c r="J6">
        <f t="shared" si="2"/>
        <v>489.90000000000003</v>
      </c>
      <c r="K6">
        <f t="shared" si="3"/>
        <v>736.85071233122767</v>
      </c>
      <c r="L6">
        <f t="shared" si="4"/>
        <v>246.95071233122763</v>
      </c>
      <c r="M6">
        <f t="shared" si="5"/>
        <v>0.50408391984328971</v>
      </c>
    </row>
    <row r="7" spans="1:15" x14ac:dyDescent="0.25">
      <c r="A7">
        <v>125</v>
      </c>
      <c r="B7" s="1">
        <v>40025</v>
      </c>
      <c r="C7">
        <v>7.6837874801200003</v>
      </c>
      <c r="D7" t="s">
        <v>23</v>
      </c>
      <c r="E7" t="s">
        <v>24</v>
      </c>
      <c r="F7">
        <v>10.378179046918699</v>
      </c>
      <c r="G7">
        <v>0.41619621223612102</v>
      </c>
      <c r="H7">
        <f t="shared" si="0"/>
        <v>480.54257612160535</v>
      </c>
      <c r="I7">
        <f t="shared" si="1"/>
        <v>62</v>
      </c>
      <c r="J7">
        <f t="shared" si="2"/>
        <v>476.39482376744002</v>
      </c>
      <c r="K7">
        <f t="shared" si="3"/>
        <v>643.44710090895933</v>
      </c>
      <c r="L7">
        <f t="shared" si="4"/>
        <v>167.05227714151931</v>
      </c>
      <c r="M7">
        <f t="shared" si="5"/>
        <v>0.35065930360122599</v>
      </c>
    </row>
    <row r="8" spans="1:15" x14ac:dyDescent="0.25">
      <c r="A8">
        <v>127</v>
      </c>
      <c r="B8" s="1">
        <v>40029</v>
      </c>
      <c r="C8">
        <v>7.9080981061199997</v>
      </c>
      <c r="D8" t="s">
        <v>25</v>
      </c>
      <c r="E8" t="s">
        <v>26</v>
      </c>
      <c r="F8">
        <v>10.378179046918699</v>
      </c>
      <c r="G8">
        <v>0.41614208154309901</v>
      </c>
      <c r="H8">
        <f t="shared" si="0"/>
        <v>480.60508386553641</v>
      </c>
      <c r="I8">
        <f t="shared" si="1"/>
        <v>60</v>
      </c>
      <c r="J8">
        <f t="shared" si="2"/>
        <v>474.48588636720001</v>
      </c>
      <c r="K8">
        <f t="shared" si="3"/>
        <v>622.69074281512201</v>
      </c>
      <c r="L8">
        <f t="shared" si="4"/>
        <v>148.204856447922</v>
      </c>
      <c r="M8">
        <f t="shared" si="5"/>
        <v>0.31234829255432839</v>
      </c>
    </row>
    <row r="9" spans="1:15" x14ac:dyDescent="0.25">
      <c r="A9">
        <v>130</v>
      </c>
      <c r="B9" s="1">
        <v>40032</v>
      </c>
      <c r="C9">
        <v>8.1680710407700001</v>
      </c>
      <c r="D9" t="s">
        <v>27</v>
      </c>
      <c r="E9" t="s">
        <v>28</v>
      </c>
      <c r="F9">
        <v>10.378179046918699</v>
      </c>
      <c r="G9">
        <v>0.41462606716301498</v>
      </c>
      <c r="H9">
        <f t="shared" si="0"/>
        <v>482.3623400440178</v>
      </c>
      <c r="I9">
        <f t="shared" si="1"/>
        <v>59</v>
      </c>
      <c r="J9">
        <f t="shared" si="2"/>
        <v>481.91619140543003</v>
      </c>
      <c r="K9">
        <f t="shared" si="3"/>
        <v>612.31256376820329</v>
      </c>
      <c r="L9">
        <f t="shared" si="4"/>
        <v>130.39637236277326</v>
      </c>
      <c r="M9">
        <f t="shared" si="5"/>
        <v>0.27057894025617502</v>
      </c>
    </row>
    <row r="10" spans="1:15" x14ac:dyDescent="0.25">
      <c r="A10">
        <v>139</v>
      </c>
      <c r="B10" s="1">
        <v>40045</v>
      </c>
      <c r="C10">
        <v>8.6373130335799999</v>
      </c>
      <c r="D10" t="s">
        <v>29</v>
      </c>
      <c r="E10" t="s">
        <v>30</v>
      </c>
      <c r="F10">
        <v>10.378179046918699</v>
      </c>
      <c r="G10">
        <v>0.41578288387944201</v>
      </c>
      <c r="H10">
        <f t="shared" si="0"/>
        <v>481.02028186901231</v>
      </c>
      <c r="I10">
        <f t="shared" si="1"/>
        <v>55</v>
      </c>
      <c r="J10">
        <f t="shared" si="2"/>
        <v>475.05221684690002</v>
      </c>
      <c r="K10">
        <f t="shared" si="3"/>
        <v>570.79984758052842</v>
      </c>
      <c r="L10">
        <f t="shared" si="4"/>
        <v>95.747630733628398</v>
      </c>
      <c r="M10">
        <f t="shared" si="5"/>
        <v>0.20155180280841836</v>
      </c>
    </row>
    <row r="11" spans="1:15" x14ac:dyDescent="0.25">
      <c r="A11">
        <v>140</v>
      </c>
      <c r="B11" s="1">
        <v>40046</v>
      </c>
      <c r="C11">
        <v>8.8678914419399995</v>
      </c>
      <c r="D11" t="s">
        <v>31</v>
      </c>
      <c r="E11" t="s">
        <v>32</v>
      </c>
      <c r="F11">
        <v>10.378179046918699</v>
      </c>
      <c r="G11">
        <v>0.41649373968546999</v>
      </c>
      <c r="H11">
        <f t="shared" si="0"/>
        <v>480.19929459452879</v>
      </c>
      <c r="I11">
        <f t="shared" si="1"/>
        <v>54</v>
      </c>
      <c r="J11">
        <f t="shared" si="2"/>
        <v>478.86613786475999</v>
      </c>
      <c r="K11">
        <f t="shared" si="3"/>
        <v>560.42166853360982</v>
      </c>
      <c r="L11">
        <f t="shared" si="4"/>
        <v>81.555530668849826</v>
      </c>
      <c r="M11">
        <f t="shared" si="5"/>
        <v>0.17030966322342572</v>
      </c>
    </row>
    <row r="12" spans="1:15" x14ac:dyDescent="0.25">
      <c r="A12">
        <v>141</v>
      </c>
      <c r="B12" s="1">
        <v>40049</v>
      </c>
      <c r="C12">
        <v>9.2782468698400002</v>
      </c>
      <c r="D12" t="s">
        <v>33</v>
      </c>
      <c r="E12" t="s">
        <v>34</v>
      </c>
      <c r="F12">
        <v>10.378179046918699</v>
      </c>
      <c r="G12">
        <v>0.42666905270119598</v>
      </c>
      <c r="H12">
        <f t="shared" si="0"/>
        <v>468.74737863883371</v>
      </c>
      <c r="I12">
        <f t="shared" si="1"/>
        <v>50</v>
      </c>
      <c r="J12">
        <f t="shared" si="2"/>
        <v>463.91234349199999</v>
      </c>
      <c r="K12">
        <f t="shared" si="3"/>
        <v>518.90895234593495</v>
      </c>
      <c r="L12">
        <f t="shared" si="4"/>
        <v>54.996608853934958</v>
      </c>
      <c r="M12">
        <f t="shared" si="5"/>
        <v>0.11854957003290721</v>
      </c>
    </row>
    <row r="13" spans="1:15" x14ac:dyDescent="0.25">
      <c r="A13">
        <v>151</v>
      </c>
      <c r="B13" s="1">
        <v>40064</v>
      </c>
      <c r="C13">
        <v>9.53333452635</v>
      </c>
      <c r="D13" t="s">
        <v>35</v>
      </c>
      <c r="E13" t="s">
        <v>36</v>
      </c>
      <c r="F13">
        <v>10.378179046918699</v>
      </c>
      <c r="G13">
        <v>0.41819542881125998</v>
      </c>
      <c r="H13">
        <f t="shared" si="0"/>
        <v>478.24530404004975</v>
      </c>
      <c r="I13">
        <f t="shared" si="1"/>
        <v>50</v>
      </c>
      <c r="J13">
        <f t="shared" si="2"/>
        <v>476.66672631749998</v>
      </c>
      <c r="K13">
        <f t="shared" si="3"/>
        <v>518.90895234593495</v>
      </c>
      <c r="L13">
        <f t="shared" si="4"/>
        <v>42.24222602843497</v>
      </c>
      <c r="M13">
        <f t="shared" si="5"/>
        <v>8.8620043515053551E-2</v>
      </c>
    </row>
    <row r="14" spans="1:15" x14ac:dyDescent="0.25">
      <c r="A14">
        <v>152</v>
      </c>
      <c r="B14" s="1">
        <v>40065</v>
      </c>
      <c r="C14">
        <v>10.0390977144</v>
      </c>
      <c r="D14" t="s">
        <v>37</v>
      </c>
      <c r="E14" t="s">
        <v>38</v>
      </c>
      <c r="F14">
        <v>10.378179046918699</v>
      </c>
      <c r="G14">
        <v>0.42128565737069701</v>
      </c>
      <c r="H14">
        <f t="shared" si="0"/>
        <v>474.73726318676052</v>
      </c>
      <c r="I14">
        <f t="shared" si="1"/>
        <v>47</v>
      </c>
      <c r="J14">
        <f t="shared" si="2"/>
        <v>471.83759257680003</v>
      </c>
      <c r="K14">
        <f t="shared" si="3"/>
        <v>487.77441520517885</v>
      </c>
      <c r="L14">
        <f t="shared" si="4"/>
        <v>15.93682262837882</v>
      </c>
      <c r="M14">
        <f t="shared" si="5"/>
        <v>3.3776076512565742E-2</v>
      </c>
    </row>
    <row r="15" spans="1:15" x14ac:dyDescent="0.25">
      <c r="A15">
        <v>155</v>
      </c>
      <c r="B15" s="1">
        <v>40070</v>
      </c>
      <c r="C15">
        <v>10.4106428287</v>
      </c>
      <c r="D15" t="s">
        <v>39</v>
      </c>
      <c r="E15" t="s">
        <v>40</v>
      </c>
      <c r="F15">
        <v>10.378179046918699</v>
      </c>
      <c r="G15">
        <v>0.44441604048820099</v>
      </c>
      <c r="H15">
        <f t="shared" si="0"/>
        <v>450.02876084377044</v>
      </c>
      <c r="I15">
        <f t="shared" si="1"/>
        <v>43</v>
      </c>
      <c r="J15">
        <f t="shared" si="2"/>
        <v>447.6576416341</v>
      </c>
      <c r="K15">
        <f t="shared" si="3"/>
        <v>446.2616990175041</v>
      </c>
      <c r="L15">
        <f t="shared" si="4"/>
        <v>-1.395942616595903</v>
      </c>
      <c r="M15">
        <f t="shared" si="5"/>
        <v>-3.1183263430961347E-3</v>
      </c>
    </row>
    <row r="16" spans="1:15" x14ac:dyDescent="0.25">
      <c r="A16">
        <v>157</v>
      </c>
      <c r="B16" s="1">
        <v>40072</v>
      </c>
      <c r="C16">
        <v>11.0422080202</v>
      </c>
      <c r="D16" t="s">
        <v>41</v>
      </c>
      <c r="E16" t="s">
        <v>42</v>
      </c>
      <c r="F16">
        <v>10.378179046918699</v>
      </c>
      <c r="G16">
        <v>0.47091047654060197</v>
      </c>
      <c r="H16">
        <f t="shared" si="0"/>
        <v>424.70917502035223</v>
      </c>
      <c r="I16">
        <f t="shared" si="1"/>
        <v>38</v>
      </c>
      <c r="J16">
        <f t="shared" si="2"/>
        <v>419.6039047676</v>
      </c>
      <c r="K16">
        <f t="shared" si="3"/>
        <v>394.37080378291057</v>
      </c>
      <c r="L16">
        <f t="shared" si="4"/>
        <v>-25.233100984689429</v>
      </c>
      <c r="M16">
        <f t="shared" si="5"/>
        <v>-6.0135524712680938E-2</v>
      </c>
    </row>
    <row r="17" spans="1:15" x14ac:dyDescent="0.25">
      <c r="A17">
        <v>182</v>
      </c>
      <c r="B17" s="1">
        <v>40107</v>
      </c>
      <c r="C17">
        <v>11.32</v>
      </c>
      <c r="D17" t="s">
        <v>43</v>
      </c>
      <c r="E17" t="s">
        <v>44</v>
      </c>
      <c r="F17">
        <v>10.5152628198909</v>
      </c>
      <c r="G17">
        <v>0.50736859005454304</v>
      </c>
      <c r="H17">
        <f t="shared" si="0"/>
        <v>394.19074006630888</v>
      </c>
      <c r="I17">
        <f t="shared" si="1"/>
        <v>34</v>
      </c>
      <c r="J17">
        <f t="shared" si="2"/>
        <v>384.88</v>
      </c>
      <c r="K17">
        <f t="shared" si="3"/>
        <v>357.51893587629058</v>
      </c>
      <c r="L17">
        <f t="shared" si="4"/>
        <v>-27.361064123709411</v>
      </c>
      <c r="M17">
        <f t="shared" si="5"/>
        <v>-7.1089856900097198E-2</v>
      </c>
    </row>
    <row r="18" spans="1:15" x14ac:dyDescent="0.25">
      <c r="A18">
        <v>291</v>
      </c>
      <c r="B18" s="1">
        <v>40267</v>
      </c>
      <c r="C18">
        <v>9.3249999999999993</v>
      </c>
      <c r="D18" t="s">
        <v>45</v>
      </c>
      <c r="E18" t="s">
        <v>46</v>
      </c>
      <c r="F18">
        <v>13.543479189796299</v>
      </c>
      <c r="G18">
        <v>0.34199532265549498</v>
      </c>
      <c r="H18">
        <f t="shared" si="0"/>
        <v>584.80331966840288</v>
      </c>
      <c r="I18">
        <f t="shared" si="1"/>
        <v>62</v>
      </c>
      <c r="J18">
        <f t="shared" si="2"/>
        <v>578.15</v>
      </c>
      <c r="K18">
        <f t="shared" si="3"/>
        <v>839.69570976737054</v>
      </c>
      <c r="L18">
        <f t="shared" si="4"/>
        <v>261.54570976737057</v>
      </c>
      <c r="M18">
        <f t="shared" si="5"/>
        <v>0.45238382732399995</v>
      </c>
    </row>
    <row r="19" spans="1:15" x14ac:dyDescent="0.25">
      <c r="A19">
        <v>292</v>
      </c>
      <c r="B19" s="1">
        <v>40268</v>
      </c>
      <c r="C19">
        <v>9.6109976613299999</v>
      </c>
      <c r="D19" t="s">
        <v>47</v>
      </c>
      <c r="E19" t="s">
        <v>48</v>
      </c>
      <c r="F19">
        <v>13.543479189796299</v>
      </c>
      <c r="G19">
        <v>0.34739555652271997</v>
      </c>
      <c r="H19">
        <f t="shared" si="0"/>
        <v>575.71260266514037</v>
      </c>
      <c r="I19">
        <f t="shared" si="1"/>
        <v>59</v>
      </c>
      <c r="J19">
        <f t="shared" si="2"/>
        <v>567.04886201847</v>
      </c>
      <c r="K19">
        <f t="shared" si="3"/>
        <v>799.0652721979817</v>
      </c>
      <c r="L19">
        <f t="shared" si="4"/>
        <v>232.01641017951169</v>
      </c>
      <c r="M19">
        <f t="shared" si="5"/>
        <v>0.40916475760770404</v>
      </c>
    </row>
    <row r="20" spans="1:15" x14ac:dyDescent="0.25">
      <c r="A20">
        <v>295</v>
      </c>
      <c r="B20" s="1">
        <v>40274</v>
      </c>
      <c r="C20">
        <v>9.7936977782600003</v>
      </c>
      <c r="D20" t="s">
        <v>49</v>
      </c>
      <c r="E20" t="s">
        <v>50</v>
      </c>
      <c r="F20">
        <v>13.543479189796299</v>
      </c>
      <c r="G20">
        <v>0.34518576527366701</v>
      </c>
      <c r="H20">
        <f t="shared" si="0"/>
        <v>579.39816794425997</v>
      </c>
      <c r="I20">
        <f t="shared" si="1"/>
        <v>59</v>
      </c>
      <c r="J20">
        <f t="shared" si="2"/>
        <v>577.82816891734001</v>
      </c>
      <c r="K20">
        <f t="shared" si="3"/>
        <v>799.0652721979817</v>
      </c>
      <c r="L20">
        <f t="shared" si="4"/>
        <v>221.23710328064169</v>
      </c>
      <c r="M20">
        <f t="shared" si="5"/>
        <v>0.38287697828087419</v>
      </c>
    </row>
    <row r="21" spans="1:15" x14ac:dyDescent="0.25">
      <c r="A21">
        <v>296</v>
      </c>
      <c r="B21" s="1">
        <v>40275</v>
      </c>
      <c r="C21">
        <v>9.96759288264</v>
      </c>
      <c r="D21" t="s">
        <v>51</v>
      </c>
      <c r="E21" t="s">
        <v>52</v>
      </c>
      <c r="F21">
        <v>13.543479189796299</v>
      </c>
      <c r="G21">
        <v>0.34542647700998402</v>
      </c>
      <c r="H21">
        <f t="shared" si="0"/>
        <v>578.99441215740774</v>
      </c>
      <c r="I21">
        <f t="shared" si="1"/>
        <v>58</v>
      </c>
      <c r="J21">
        <f t="shared" si="2"/>
        <v>578.12038719312</v>
      </c>
      <c r="K21">
        <f t="shared" si="3"/>
        <v>785.52179300818534</v>
      </c>
      <c r="L21">
        <f t="shared" si="4"/>
        <v>207.40140581506535</v>
      </c>
      <c r="M21">
        <f t="shared" si="5"/>
        <v>0.35875124006962811</v>
      </c>
    </row>
    <row r="22" spans="1:15" x14ac:dyDescent="0.25">
      <c r="A22">
        <v>298</v>
      </c>
      <c r="B22" s="1">
        <v>40277</v>
      </c>
      <c r="C22">
        <v>10.1727132385</v>
      </c>
      <c r="D22" t="s">
        <v>53</v>
      </c>
      <c r="E22" t="s">
        <v>54</v>
      </c>
      <c r="F22">
        <v>13.543479189796299</v>
      </c>
      <c r="G22">
        <v>0.37007239550151</v>
      </c>
      <c r="H22">
        <f t="shared" si="0"/>
        <v>540.43479716709635</v>
      </c>
      <c r="I22">
        <f t="shared" si="1"/>
        <v>53</v>
      </c>
      <c r="J22">
        <f t="shared" si="2"/>
        <v>539.15380164049998</v>
      </c>
      <c r="K22">
        <f t="shared" si="3"/>
        <v>717.80439705920389</v>
      </c>
      <c r="L22">
        <f t="shared" si="4"/>
        <v>178.65059541870392</v>
      </c>
      <c r="M22">
        <f t="shared" si="5"/>
        <v>0.3313536784403972</v>
      </c>
    </row>
    <row r="23" spans="1:15" x14ac:dyDescent="0.25">
      <c r="A23">
        <v>301</v>
      </c>
      <c r="B23" s="1">
        <v>40282</v>
      </c>
      <c r="C23">
        <v>10.665036197799999</v>
      </c>
      <c r="D23" t="s">
        <v>55</v>
      </c>
      <c r="E23" t="s">
        <v>56</v>
      </c>
      <c r="F23">
        <v>13.543479189796299</v>
      </c>
      <c r="G23">
        <v>0.37178782009310701</v>
      </c>
      <c r="H23">
        <f t="shared" si="0"/>
        <v>537.94123742384545</v>
      </c>
      <c r="I23">
        <f t="shared" si="1"/>
        <v>50</v>
      </c>
      <c r="J23">
        <f t="shared" si="2"/>
        <v>533.25180989</v>
      </c>
      <c r="K23">
        <f t="shared" si="3"/>
        <v>677.17395948981493</v>
      </c>
      <c r="L23">
        <f t="shared" si="4"/>
        <v>143.92214959981493</v>
      </c>
      <c r="M23">
        <f t="shared" si="5"/>
        <v>0.26989528573658927</v>
      </c>
    </row>
    <row r="24" spans="1:15" x14ac:dyDescent="0.25">
      <c r="A24">
        <v>302</v>
      </c>
      <c r="B24" s="1">
        <v>40283</v>
      </c>
      <c r="C24">
        <v>11.025893910000001</v>
      </c>
      <c r="D24" t="s">
        <v>57</v>
      </c>
      <c r="E24" t="s">
        <v>58</v>
      </c>
      <c r="F24">
        <v>13.543479189796299</v>
      </c>
      <c r="G24">
        <v>0.37019842908845202</v>
      </c>
      <c r="H24">
        <f t="shared" si="0"/>
        <v>540.25080682396333</v>
      </c>
      <c r="I24">
        <f t="shared" si="1"/>
        <v>48</v>
      </c>
      <c r="J24">
        <f t="shared" si="2"/>
        <v>529.24290768000003</v>
      </c>
      <c r="K24">
        <f t="shared" si="3"/>
        <v>650.08700111022233</v>
      </c>
      <c r="L24">
        <f t="shared" si="4"/>
        <v>120.8440934302223</v>
      </c>
      <c r="M24">
        <f t="shared" si="5"/>
        <v>0.22833389295655737</v>
      </c>
    </row>
    <row r="25" spans="1:15" x14ac:dyDescent="0.25">
      <c r="A25">
        <v>307</v>
      </c>
      <c r="B25" s="1">
        <v>40290</v>
      </c>
      <c r="C25">
        <v>11.2350992145</v>
      </c>
      <c r="D25" t="s">
        <v>59</v>
      </c>
      <c r="E25" t="s">
        <v>60</v>
      </c>
      <c r="F25">
        <v>13.543479189796299</v>
      </c>
      <c r="G25">
        <v>0.46303963061483999</v>
      </c>
      <c r="H25">
        <f t="shared" si="0"/>
        <v>431.9284717259149</v>
      </c>
      <c r="I25">
        <f t="shared" si="1"/>
        <v>38</v>
      </c>
      <c r="J25">
        <f t="shared" si="2"/>
        <v>426.93377015099998</v>
      </c>
      <c r="K25">
        <f t="shared" si="3"/>
        <v>514.65220921225932</v>
      </c>
      <c r="L25">
        <f t="shared" si="4"/>
        <v>87.718439061259346</v>
      </c>
      <c r="M25">
        <f t="shared" si="5"/>
        <v>0.20546146778277732</v>
      </c>
    </row>
    <row r="26" spans="1:15" x14ac:dyDescent="0.25">
      <c r="A26">
        <v>308</v>
      </c>
      <c r="B26" s="1">
        <v>40291</v>
      </c>
      <c r="C26">
        <v>12.836519815300001</v>
      </c>
      <c r="D26" t="s">
        <v>61</v>
      </c>
      <c r="E26" t="s">
        <v>62</v>
      </c>
      <c r="F26">
        <v>13.543479189796299</v>
      </c>
      <c r="G26">
        <v>0.48638764908409798</v>
      </c>
      <c r="H26">
        <f t="shared" si="0"/>
        <v>411.19465178981005</v>
      </c>
      <c r="I26">
        <f t="shared" si="1"/>
        <v>32</v>
      </c>
      <c r="J26">
        <f t="shared" si="2"/>
        <v>410.76863408960003</v>
      </c>
      <c r="K26">
        <f t="shared" si="3"/>
        <v>433.39133407348157</v>
      </c>
      <c r="L26">
        <f t="shared" si="4"/>
        <v>22.622699983881546</v>
      </c>
      <c r="M26">
        <f t="shared" si="5"/>
        <v>5.507406872489419E-2</v>
      </c>
    </row>
    <row r="27" spans="1:15" x14ac:dyDescent="0.25">
      <c r="A27">
        <v>309</v>
      </c>
      <c r="B27" s="1">
        <v>40294</v>
      </c>
      <c r="C27">
        <v>13.5931938245</v>
      </c>
      <c r="D27" t="s">
        <v>63</v>
      </c>
      <c r="E27" t="s">
        <v>64</v>
      </c>
      <c r="F27">
        <v>13.543479189796299</v>
      </c>
      <c r="G27">
        <v>0.50506826662989301</v>
      </c>
      <c r="H27">
        <f t="shared" si="0"/>
        <v>395.98607399058238</v>
      </c>
      <c r="I27">
        <f t="shared" si="1"/>
        <v>29</v>
      </c>
      <c r="J27">
        <f t="shared" si="2"/>
        <v>394.2026209105</v>
      </c>
      <c r="K27">
        <f t="shared" si="3"/>
        <v>392.76089650409267</v>
      </c>
      <c r="L27">
        <f t="shared" si="4"/>
        <v>-1.4417244064073316</v>
      </c>
      <c r="M27">
        <f t="shared" si="5"/>
        <v>-3.6573181656614647E-3</v>
      </c>
    </row>
    <row r="28" spans="1:15" x14ac:dyDescent="0.25">
      <c r="A28">
        <v>312</v>
      </c>
      <c r="B28" s="1">
        <v>40297</v>
      </c>
      <c r="C28">
        <v>14.192534133300001</v>
      </c>
      <c r="D28" t="s">
        <v>65</v>
      </c>
      <c r="E28" t="s">
        <v>66</v>
      </c>
      <c r="F28">
        <v>13.543479189796299</v>
      </c>
      <c r="G28">
        <v>0.57326040510180398</v>
      </c>
      <c r="H28">
        <f t="shared" si="0"/>
        <v>348.88158718110395</v>
      </c>
      <c r="I28">
        <f t="shared" si="1"/>
        <v>24</v>
      </c>
      <c r="J28">
        <f t="shared" si="2"/>
        <v>340.62081919920001</v>
      </c>
      <c r="K28">
        <f t="shared" si="3"/>
        <v>325.04350055511117</v>
      </c>
      <c r="L28">
        <f t="shared" si="4"/>
        <v>-15.577318644088848</v>
      </c>
      <c r="M28">
        <f t="shared" si="5"/>
        <v>-4.5732138982905228E-2</v>
      </c>
      <c r="O28">
        <f>O1+SUM(L2:L28)</f>
        <v>22247.331756860043</v>
      </c>
    </row>
    <row r="29" spans="1:15" x14ac:dyDescent="0.25">
      <c r="A29">
        <v>377</v>
      </c>
      <c r="B29" s="1">
        <v>40392</v>
      </c>
      <c r="C29">
        <v>13.67</v>
      </c>
      <c r="D29" t="s">
        <v>67</v>
      </c>
      <c r="E29" t="s">
        <v>68</v>
      </c>
      <c r="F29">
        <v>12.3343616998707</v>
      </c>
      <c r="G29">
        <v>0.682819150064637</v>
      </c>
      <c r="H29">
        <f>$O$28*0.01/G29</f>
        <v>325.81587313059492</v>
      </c>
      <c r="I29">
        <f t="shared" ref="I29" si="6">ROUNDDOWN((H29/C29), 0)</f>
        <v>23</v>
      </c>
      <c r="J29">
        <f t="shared" ref="J29" si="7">I29*C29</f>
        <v>314.41000000000003</v>
      </c>
      <c r="K29">
        <f t="shared" ref="K29" si="8">I29*F29</f>
        <v>283.69031909702608</v>
      </c>
      <c r="L29">
        <f t="shared" ref="L29" si="9">K29-J29</f>
        <v>-30.719680902973948</v>
      </c>
      <c r="M29">
        <f t="shared" ref="M29" si="10">L29/J29</f>
        <v>-9.7705801033599271E-2</v>
      </c>
    </row>
    <row r="30" spans="1:15" x14ac:dyDescent="0.25">
      <c r="A30">
        <v>406</v>
      </c>
      <c r="B30" s="1">
        <v>40434</v>
      </c>
      <c r="C30">
        <v>13.98</v>
      </c>
      <c r="D30" t="s">
        <v>69</v>
      </c>
      <c r="E30" t="s">
        <v>70</v>
      </c>
      <c r="F30">
        <v>19.409695809313298</v>
      </c>
      <c r="G30">
        <v>0.61043841732278603</v>
      </c>
      <c r="H30">
        <f t="shared" ref="H30:H58" si="11">$O$28*0.01/G30</f>
        <v>364.44842142194597</v>
      </c>
      <c r="I30">
        <f t="shared" ref="I30:I58" si="12">ROUNDDOWN((H30/C30), 0)</f>
        <v>26</v>
      </c>
      <c r="J30">
        <f t="shared" ref="J30:J58" si="13">I30*C30</f>
        <v>363.48</v>
      </c>
      <c r="K30">
        <f t="shared" ref="K30:K58" si="14">I30*F30</f>
        <v>504.65209104214574</v>
      </c>
      <c r="L30">
        <f t="shared" ref="L30:L58" si="15">K30-J30</f>
        <v>141.17209104214572</v>
      </c>
      <c r="M30">
        <f t="shared" ref="M30:M58" si="16">L30/J30</f>
        <v>0.3883902581769168</v>
      </c>
    </row>
    <row r="31" spans="1:15" x14ac:dyDescent="0.25">
      <c r="A31">
        <v>411</v>
      </c>
      <c r="B31" s="1">
        <v>40441</v>
      </c>
      <c r="C31">
        <v>14.355219208699999</v>
      </c>
      <c r="D31" t="s">
        <v>71</v>
      </c>
      <c r="E31" t="s">
        <v>72</v>
      </c>
      <c r="F31">
        <v>19.409695809313298</v>
      </c>
      <c r="G31">
        <v>0.59083466084204095</v>
      </c>
      <c r="H31">
        <f t="shared" si="11"/>
        <v>376.54073518899133</v>
      </c>
      <c r="I31">
        <f t="shared" si="12"/>
        <v>26</v>
      </c>
      <c r="J31">
        <f t="shared" si="13"/>
        <v>373.23569942619997</v>
      </c>
      <c r="K31">
        <f t="shared" si="14"/>
        <v>504.65209104214574</v>
      </c>
      <c r="L31">
        <f t="shared" si="15"/>
        <v>131.41639161594577</v>
      </c>
      <c r="M31">
        <f t="shared" si="16"/>
        <v>0.35210027287845436</v>
      </c>
    </row>
    <row r="32" spans="1:15" x14ac:dyDescent="0.25">
      <c r="A32">
        <v>412</v>
      </c>
      <c r="B32" s="1">
        <v>40442</v>
      </c>
      <c r="C32">
        <v>14.815417330400001</v>
      </c>
      <c r="D32" t="s">
        <v>73</v>
      </c>
      <c r="E32" t="s">
        <v>74</v>
      </c>
      <c r="F32">
        <v>19.409695809313298</v>
      </c>
      <c r="G32">
        <v>0.58929292779993903</v>
      </c>
      <c r="H32">
        <f t="shared" si="11"/>
        <v>377.52585696078239</v>
      </c>
      <c r="I32">
        <f t="shared" si="12"/>
        <v>25</v>
      </c>
      <c r="J32">
        <f t="shared" si="13"/>
        <v>370.38543326000001</v>
      </c>
      <c r="K32">
        <f t="shared" si="14"/>
        <v>485.24239523283245</v>
      </c>
      <c r="L32">
        <f t="shared" si="15"/>
        <v>114.85696197283244</v>
      </c>
      <c r="M32">
        <f t="shared" si="16"/>
        <v>0.31010118557283034</v>
      </c>
    </row>
    <row r="33" spans="1:13" x14ac:dyDescent="0.25">
      <c r="A33">
        <v>419</v>
      </c>
      <c r="B33" s="1">
        <v>40451</v>
      </c>
      <c r="C33">
        <v>15.1946464639</v>
      </c>
      <c r="D33" t="s">
        <v>75</v>
      </c>
      <c r="E33" t="s">
        <v>76</v>
      </c>
      <c r="F33">
        <v>19.409695809313298</v>
      </c>
      <c r="G33">
        <v>0.57398735572494797</v>
      </c>
      <c r="H33">
        <f t="shared" si="11"/>
        <v>387.59271497821737</v>
      </c>
      <c r="I33">
        <f t="shared" si="12"/>
        <v>25</v>
      </c>
      <c r="J33">
        <f t="shared" si="13"/>
        <v>379.86616159749997</v>
      </c>
      <c r="K33">
        <f t="shared" si="14"/>
        <v>485.24239523283245</v>
      </c>
      <c r="L33">
        <f t="shared" si="15"/>
        <v>105.37623363533248</v>
      </c>
      <c r="M33">
        <f t="shared" si="16"/>
        <v>0.27740358128289255</v>
      </c>
    </row>
    <row r="34" spans="1:13" x14ac:dyDescent="0.25">
      <c r="A34">
        <v>427</v>
      </c>
      <c r="B34" s="1">
        <v>40463</v>
      </c>
      <c r="C34">
        <v>15.6969936779</v>
      </c>
      <c r="D34" t="s">
        <v>77</v>
      </c>
      <c r="E34" t="s">
        <v>78</v>
      </c>
      <c r="F34">
        <v>19.409695809313298</v>
      </c>
      <c r="G34">
        <v>0.59821025343970902</v>
      </c>
      <c r="H34">
        <f t="shared" si="11"/>
        <v>371.8982018268307</v>
      </c>
      <c r="I34">
        <f t="shared" si="12"/>
        <v>23</v>
      </c>
      <c r="J34">
        <f t="shared" si="13"/>
        <v>361.03085459170001</v>
      </c>
      <c r="K34">
        <f t="shared" si="14"/>
        <v>446.42300361420587</v>
      </c>
      <c r="L34">
        <f t="shared" si="15"/>
        <v>85.392149022505862</v>
      </c>
      <c r="M34">
        <f t="shared" si="16"/>
        <v>0.23652313351189402</v>
      </c>
    </row>
    <row r="35" spans="1:13" x14ac:dyDescent="0.25">
      <c r="A35">
        <v>428</v>
      </c>
      <c r="B35" s="1">
        <v>40464</v>
      </c>
      <c r="C35">
        <v>16.5591051267</v>
      </c>
      <c r="D35" t="s">
        <v>79</v>
      </c>
      <c r="E35" t="s">
        <v>80</v>
      </c>
      <c r="F35">
        <v>19.409695809313298</v>
      </c>
      <c r="G35">
        <v>0.60029974076772297</v>
      </c>
      <c r="H35">
        <f t="shared" si="11"/>
        <v>370.60372087464083</v>
      </c>
      <c r="I35">
        <f t="shared" si="12"/>
        <v>22</v>
      </c>
      <c r="J35">
        <f t="shared" si="13"/>
        <v>364.3003127874</v>
      </c>
      <c r="K35">
        <f t="shared" si="14"/>
        <v>427.01330780489258</v>
      </c>
      <c r="L35">
        <f t="shared" si="15"/>
        <v>62.712995017492574</v>
      </c>
      <c r="M35">
        <f t="shared" si="16"/>
        <v>0.17214642100538327</v>
      </c>
    </row>
    <row r="36" spans="1:13" x14ac:dyDescent="0.25">
      <c r="A36">
        <v>433</v>
      </c>
      <c r="B36" s="1">
        <v>40471</v>
      </c>
      <c r="C36">
        <v>17.010149870399999</v>
      </c>
      <c r="D36" t="s">
        <v>81</v>
      </c>
      <c r="E36" t="s">
        <v>82</v>
      </c>
      <c r="F36">
        <v>19.409695809313298</v>
      </c>
      <c r="G36">
        <v>0.69304873681725598</v>
      </c>
      <c r="H36">
        <f t="shared" si="11"/>
        <v>321.00674274407123</v>
      </c>
      <c r="I36">
        <f t="shared" si="12"/>
        <v>18</v>
      </c>
      <c r="J36">
        <f t="shared" si="13"/>
        <v>306.18269766719999</v>
      </c>
      <c r="K36">
        <f t="shared" si="14"/>
        <v>349.37452456763936</v>
      </c>
      <c r="L36">
        <f t="shared" si="15"/>
        <v>43.191826900439366</v>
      </c>
      <c r="M36">
        <f t="shared" si="16"/>
        <v>0.14106553776394634</v>
      </c>
    </row>
    <row r="37" spans="1:13" x14ac:dyDescent="0.25">
      <c r="A37">
        <v>434</v>
      </c>
      <c r="B37" s="1">
        <v>40472</v>
      </c>
      <c r="C37">
        <v>18.346524368400001</v>
      </c>
      <c r="D37" t="s">
        <v>83</v>
      </c>
      <c r="E37" t="s">
        <v>84</v>
      </c>
      <c r="F37">
        <v>19.409695809313298</v>
      </c>
      <c r="G37">
        <v>0.71289629997639303</v>
      </c>
      <c r="H37">
        <f t="shared" si="11"/>
        <v>312.06967629929829</v>
      </c>
      <c r="I37">
        <f t="shared" si="12"/>
        <v>17</v>
      </c>
      <c r="J37">
        <f t="shared" si="13"/>
        <v>311.89091426280004</v>
      </c>
      <c r="K37">
        <f t="shared" si="14"/>
        <v>329.96482875832606</v>
      </c>
      <c r="L37">
        <f t="shared" si="15"/>
        <v>18.073914495526026</v>
      </c>
      <c r="M37">
        <f t="shared" si="16"/>
        <v>5.7949474220005334E-2</v>
      </c>
    </row>
    <row r="38" spans="1:13" x14ac:dyDescent="0.25">
      <c r="A38">
        <v>437</v>
      </c>
      <c r="B38" s="1">
        <v>40477</v>
      </c>
      <c r="C38">
        <v>19.04644815</v>
      </c>
      <c r="D38" t="s">
        <v>85</v>
      </c>
      <c r="E38" t="s">
        <v>86</v>
      </c>
      <c r="F38">
        <v>19.409695809313298</v>
      </c>
      <c r="G38">
        <v>0.70751696519226004</v>
      </c>
      <c r="H38">
        <f t="shared" si="11"/>
        <v>314.44237878896053</v>
      </c>
      <c r="I38">
        <f t="shared" si="12"/>
        <v>16</v>
      </c>
      <c r="J38">
        <f t="shared" si="13"/>
        <v>304.7431704</v>
      </c>
      <c r="K38">
        <f t="shared" si="14"/>
        <v>310.55513294901277</v>
      </c>
      <c r="L38">
        <f t="shared" si="15"/>
        <v>5.811962549012776</v>
      </c>
      <c r="M38">
        <f t="shared" si="16"/>
        <v>1.90716744903064E-2</v>
      </c>
    </row>
    <row r="39" spans="1:13" x14ac:dyDescent="0.25">
      <c r="A39">
        <v>442</v>
      </c>
      <c r="B39" s="1">
        <v>40484</v>
      </c>
      <c r="C39">
        <v>19.483758482599999</v>
      </c>
      <c r="D39" t="s">
        <v>87</v>
      </c>
      <c r="E39" t="s">
        <v>88</v>
      </c>
      <c r="F39">
        <v>19.409695809313298</v>
      </c>
      <c r="G39">
        <v>0.68554547499862195</v>
      </c>
      <c r="H39">
        <f t="shared" si="11"/>
        <v>324.52014590140448</v>
      </c>
      <c r="I39">
        <f t="shared" si="12"/>
        <v>16</v>
      </c>
      <c r="J39">
        <f t="shared" si="13"/>
        <v>311.74013572159998</v>
      </c>
      <c r="K39">
        <f t="shared" si="14"/>
        <v>310.55513294901277</v>
      </c>
      <c r="L39">
        <f t="shared" si="15"/>
        <v>-1.185002772587211</v>
      </c>
      <c r="M39">
        <f t="shared" si="16"/>
        <v>-3.8012518658985879E-3</v>
      </c>
    </row>
    <row r="40" spans="1:13" x14ac:dyDescent="0.25">
      <c r="A40">
        <v>444</v>
      </c>
      <c r="B40" s="1">
        <v>40486</v>
      </c>
      <c r="C40">
        <v>19.8927727375</v>
      </c>
      <c r="D40" t="s">
        <v>89</v>
      </c>
      <c r="E40" t="s">
        <v>90</v>
      </c>
      <c r="F40">
        <v>19.409695809313298</v>
      </c>
      <c r="G40">
        <v>0.68000479118625601</v>
      </c>
      <c r="H40">
        <f t="shared" si="11"/>
        <v>327.16433832841057</v>
      </c>
      <c r="I40">
        <f t="shared" si="12"/>
        <v>16</v>
      </c>
      <c r="J40">
        <f t="shared" si="13"/>
        <v>318.28436379999999</v>
      </c>
      <c r="K40">
        <f t="shared" si="14"/>
        <v>310.55513294901277</v>
      </c>
      <c r="L40">
        <f t="shared" si="15"/>
        <v>-7.7292308509872214</v>
      </c>
      <c r="M40">
        <f t="shared" si="16"/>
        <v>-2.42840419765139E-2</v>
      </c>
    </row>
    <row r="41" spans="1:13" x14ac:dyDescent="0.25">
      <c r="A41">
        <v>447</v>
      </c>
      <c r="B41" s="1">
        <v>40491</v>
      </c>
      <c r="C41">
        <v>20.470002395600002</v>
      </c>
      <c r="D41" t="s">
        <v>91</v>
      </c>
      <c r="E41" t="s">
        <v>92</v>
      </c>
      <c r="F41">
        <v>19.409695809313298</v>
      </c>
      <c r="G41">
        <v>0.67015209534331599</v>
      </c>
      <c r="H41">
        <f t="shared" si="11"/>
        <v>331.97436688551772</v>
      </c>
      <c r="I41">
        <f t="shared" si="12"/>
        <v>16</v>
      </c>
      <c r="J41">
        <f t="shared" si="13"/>
        <v>327.52003832960003</v>
      </c>
      <c r="K41">
        <f t="shared" si="14"/>
        <v>310.55513294901277</v>
      </c>
      <c r="L41">
        <f t="shared" si="15"/>
        <v>-16.964905380587254</v>
      </c>
      <c r="M41">
        <f t="shared" si="16"/>
        <v>-5.1798068500207642E-2</v>
      </c>
    </row>
    <row r="42" spans="1:13" x14ac:dyDescent="0.25">
      <c r="A42">
        <v>458</v>
      </c>
      <c r="B42" s="1">
        <v>40506</v>
      </c>
      <c r="C42">
        <v>20.75</v>
      </c>
      <c r="D42" t="s">
        <v>93</v>
      </c>
      <c r="E42" t="s">
        <v>94</v>
      </c>
      <c r="F42">
        <v>22.177966572689002</v>
      </c>
      <c r="G42">
        <v>0.70278820471379599</v>
      </c>
      <c r="H42">
        <f t="shared" si="11"/>
        <v>316.55812672496495</v>
      </c>
      <c r="I42">
        <f t="shared" si="12"/>
        <v>15</v>
      </c>
      <c r="J42">
        <f t="shared" si="13"/>
        <v>311.25</v>
      </c>
      <c r="K42">
        <f t="shared" si="14"/>
        <v>332.66949859033502</v>
      </c>
      <c r="L42">
        <f t="shared" si="15"/>
        <v>21.419498590335024</v>
      </c>
      <c r="M42">
        <f t="shared" si="16"/>
        <v>6.8817666153686827E-2</v>
      </c>
    </row>
    <row r="43" spans="1:13" x14ac:dyDescent="0.25">
      <c r="A43">
        <v>464</v>
      </c>
      <c r="B43" s="1">
        <v>40515</v>
      </c>
      <c r="C43">
        <v>21.1213941024</v>
      </c>
      <c r="D43" t="s">
        <v>95</v>
      </c>
      <c r="E43" t="s">
        <v>96</v>
      </c>
      <c r="F43">
        <v>22.177966572689002</v>
      </c>
      <c r="G43">
        <v>0.72255273464326397</v>
      </c>
      <c r="H43">
        <f t="shared" si="11"/>
        <v>307.89907352359427</v>
      </c>
      <c r="I43">
        <f t="shared" si="12"/>
        <v>14</v>
      </c>
      <c r="J43">
        <f t="shared" si="13"/>
        <v>295.69951743360002</v>
      </c>
      <c r="K43">
        <f t="shared" si="14"/>
        <v>310.49153201764602</v>
      </c>
      <c r="L43">
        <f t="shared" si="15"/>
        <v>14.792014584046001</v>
      </c>
      <c r="M43">
        <f t="shared" si="16"/>
        <v>5.0023803597743714E-2</v>
      </c>
    </row>
    <row r="44" spans="1:13" x14ac:dyDescent="0.25">
      <c r="A44">
        <v>466</v>
      </c>
      <c r="B44" s="1">
        <v>40519</v>
      </c>
      <c r="C44">
        <v>21.891276367300001</v>
      </c>
      <c r="D44" t="s">
        <v>97</v>
      </c>
      <c r="E44" t="s">
        <v>98</v>
      </c>
      <c r="F44">
        <v>22.177966572689002</v>
      </c>
      <c r="G44">
        <v>0.72165384301554603</v>
      </c>
      <c r="H44">
        <f t="shared" si="11"/>
        <v>308.28259243927823</v>
      </c>
      <c r="I44">
        <f t="shared" si="12"/>
        <v>14</v>
      </c>
      <c r="J44">
        <f t="shared" si="13"/>
        <v>306.47786914220001</v>
      </c>
      <c r="K44">
        <f t="shared" si="14"/>
        <v>310.49153201764602</v>
      </c>
      <c r="L44">
        <f t="shared" si="15"/>
        <v>4.0136628754460162</v>
      </c>
      <c r="M44">
        <f t="shared" si="16"/>
        <v>1.3096093648392444E-2</v>
      </c>
    </row>
    <row r="45" spans="1:13" x14ac:dyDescent="0.25">
      <c r="A45">
        <v>467</v>
      </c>
      <c r="B45" s="1">
        <v>40520</v>
      </c>
      <c r="C45">
        <v>22.6608269215</v>
      </c>
      <c r="D45" t="s">
        <v>99</v>
      </c>
      <c r="E45" t="s">
        <v>100</v>
      </c>
      <c r="F45">
        <v>22.177966572689002</v>
      </c>
      <c r="G45">
        <v>0.76107115086476895</v>
      </c>
      <c r="H45">
        <f t="shared" si="11"/>
        <v>292.31605654190753</v>
      </c>
      <c r="I45">
        <f t="shared" si="12"/>
        <v>12</v>
      </c>
      <c r="J45">
        <f t="shared" si="13"/>
        <v>271.92992305799999</v>
      </c>
      <c r="K45">
        <f t="shared" si="14"/>
        <v>266.13559887226802</v>
      </c>
      <c r="L45">
        <f t="shared" si="15"/>
        <v>-5.7943241857319663</v>
      </c>
      <c r="M45">
        <f t="shared" si="16"/>
        <v>-2.1308152190724863E-2</v>
      </c>
    </row>
    <row r="46" spans="1:13" x14ac:dyDescent="0.25">
      <c r="A46">
        <v>469</v>
      </c>
      <c r="B46" s="1">
        <v>40522</v>
      </c>
      <c r="C46">
        <v>23.500535575400001</v>
      </c>
      <c r="D46" t="s">
        <v>101</v>
      </c>
      <c r="E46" t="s">
        <v>102</v>
      </c>
      <c r="F46">
        <v>22.177966572689002</v>
      </c>
      <c r="G46">
        <v>0.75601671365545298</v>
      </c>
      <c r="H46">
        <f t="shared" si="11"/>
        <v>294.27036935851447</v>
      </c>
      <c r="I46">
        <f t="shared" si="12"/>
        <v>12</v>
      </c>
      <c r="J46">
        <f t="shared" si="13"/>
        <v>282.00642690480004</v>
      </c>
      <c r="K46">
        <f t="shared" si="14"/>
        <v>266.13559887226802</v>
      </c>
      <c r="L46">
        <f t="shared" si="15"/>
        <v>-15.870828032532017</v>
      </c>
      <c r="M46">
        <f t="shared" si="16"/>
        <v>-5.6278249424044878E-2</v>
      </c>
    </row>
    <row r="47" spans="1:13" x14ac:dyDescent="0.25">
      <c r="A47">
        <v>485</v>
      </c>
      <c r="B47" s="1">
        <v>40547</v>
      </c>
      <c r="C47">
        <v>23.69</v>
      </c>
      <c r="D47" t="s">
        <v>103</v>
      </c>
      <c r="E47" t="s">
        <v>104</v>
      </c>
      <c r="F47">
        <v>25.0849982726278</v>
      </c>
      <c r="G47">
        <v>0.69399668349210997</v>
      </c>
      <c r="H47">
        <f t="shared" si="11"/>
        <v>320.56827195360756</v>
      </c>
      <c r="I47">
        <f t="shared" si="12"/>
        <v>13</v>
      </c>
      <c r="J47">
        <f t="shared" si="13"/>
        <v>307.97000000000003</v>
      </c>
      <c r="K47">
        <f t="shared" si="14"/>
        <v>326.10497754416139</v>
      </c>
      <c r="L47">
        <f t="shared" si="15"/>
        <v>18.134977544161359</v>
      </c>
      <c r="M47">
        <f t="shared" si="16"/>
        <v>5.888553282514971E-2</v>
      </c>
    </row>
    <row r="48" spans="1:13" x14ac:dyDescent="0.25">
      <c r="A48">
        <v>486</v>
      </c>
      <c r="B48" s="1">
        <v>40548</v>
      </c>
      <c r="C48">
        <v>24.1169983417</v>
      </c>
      <c r="D48" t="s">
        <v>105</v>
      </c>
      <c r="E48" t="s">
        <v>106</v>
      </c>
      <c r="F48">
        <v>25.0849982726278</v>
      </c>
      <c r="G48">
        <v>0.71779684931750398</v>
      </c>
      <c r="H48">
        <f t="shared" si="11"/>
        <v>309.93911129608978</v>
      </c>
      <c r="I48">
        <f t="shared" si="12"/>
        <v>12</v>
      </c>
      <c r="J48">
        <f t="shared" si="13"/>
        <v>289.40398010040002</v>
      </c>
      <c r="K48">
        <f t="shared" si="14"/>
        <v>301.0199792715336</v>
      </c>
      <c r="L48">
        <f t="shared" si="15"/>
        <v>11.615999171133581</v>
      </c>
      <c r="M48">
        <f t="shared" si="16"/>
        <v>4.0137662125806835E-2</v>
      </c>
    </row>
    <row r="49" spans="1:15" x14ac:dyDescent="0.25">
      <c r="A49">
        <v>488</v>
      </c>
      <c r="B49" s="1">
        <v>40550</v>
      </c>
      <c r="C49">
        <v>25.0088984247</v>
      </c>
      <c r="D49" t="s">
        <v>107</v>
      </c>
      <c r="E49" t="s">
        <v>108</v>
      </c>
      <c r="F49">
        <v>25.0849982726278</v>
      </c>
      <c r="G49">
        <v>0.72638665650904699</v>
      </c>
      <c r="H49">
        <f t="shared" si="11"/>
        <v>306.27395970871549</v>
      </c>
      <c r="I49">
        <f t="shared" si="12"/>
        <v>12</v>
      </c>
      <c r="J49">
        <f t="shared" si="13"/>
        <v>300.10678109640003</v>
      </c>
      <c r="K49">
        <f t="shared" si="14"/>
        <v>301.0199792715336</v>
      </c>
      <c r="L49">
        <f t="shared" si="15"/>
        <v>0.91319817513357293</v>
      </c>
      <c r="M49">
        <f t="shared" si="16"/>
        <v>3.042910832595403E-3</v>
      </c>
    </row>
    <row r="50" spans="1:15" x14ac:dyDescent="0.25">
      <c r="A50">
        <v>492</v>
      </c>
      <c r="B50" s="1">
        <v>40556</v>
      </c>
      <c r="C50">
        <v>25.853193328300001</v>
      </c>
      <c r="D50" t="s">
        <v>109</v>
      </c>
      <c r="E50" t="s">
        <v>110</v>
      </c>
      <c r="F50">
        <v>25.0849982726278</v>
      </c>
      <c r="G50">
        <v>0.72500090914322202</v>
      </c>
      <c r="H50">
        <f t="shared" si="11"/>
        <v>306.85936357171028</v>
      </c>
      <c r="I50">
        <f t="shared" si="12"/>
        <v>11</v>
      </c>
      <c r="J50">
        <f t="shared" si="13"/>
        <v>284.3851266113</v>
      </c>
      <c r="K50">
        <f t="shared" si="14"/>
        <v>275.93498099890581</v>
      </c>
      <c r="L50">
        <f t="shared" si="15"/>
        <v>-8.4501456123941807</v>
      </c>
      <c r="M50">
        <f t="shared" si="16"/>
        <v>-2.9713739649766955E-2</v>
      </c>
    </row>
    <row r="51" spans="1:15" x14ac:dyDescent="0.25">
      <c r="A51">
        <v>493</v>
      </c>
      <c r="B51" s="1">
        <v>40557</v>
      </c>
      <c r="C51">
        <v>26.4325004546</v>
      </c>
      <c r="D51" t="s">
        <v>111</v>
      </c>
      <c r="E51" t="s">
        <v>112</v>
      </c>
      <c r="F51">
        <v>25.0849982726278</v>
      </c>
      <c r="G51">
        <v>0.74000086368606099</v>
      </c>
      <c r="H51">
        <f t="shared" si="11"/>
        <v>300.63926744683209</v>
      </c>
      <c r="I51">
        <f t="shared" si="12"/>
        <v>11</v>
      </c>
      <c r="J51">
        <f t="shared" si="13"/>
        <v>290.75750500060002</v>
      </c>
      <c r="K51">
        <f t="shared" si="14"/>
        <v>275.93498099890581</v>
      </c>
      <c r="L51">
        <f t="shared" si="15"/>
        <v>-14.822524001694205</v>
      </c>
      <c r="M51">
        <f t="shared" si="16"/>
        <v>-5.0978990212698437E-2</v>
      </c>
    </row>
    <row r="52" spans="1:15" x14ac:dyDescent="0.25">
      <c r="A52">
        <v>500</v>
      </c>
      <c r="B52" s="1">
        <v>40569</v>
      </c>
      <c r="C52">
        <v>26.93</v>
      </c>
      <c r="D52" t="s">
        <v>113</v>
      </c>
      <c r="E52" t="s">
        <v>114</v>
      </c>
      <c r="F52">
        <v>31.567257322943298</v>
      </c>
      <c r="G52">
        <v>0.83199174665981301</v>
      </c>
      <c r="H52">
        <f t="shared" si="11"/>
        <v>267.39846694605001</v>
      </c>
      <c r="I52">
        <f t="shared" si="12"/>
        <v>9</v>
      </c>
      <c r="J52">
        <f t="shared" si="13"/>
        <v>242.37</v>
      </c>
      <c r="K52">
        <f t="shared" si="14"/>
        <v>284.10531590648969</v>
      </c>
      <c r="L52">
        <f t="shared" si="15"/>
        <v>41.735315906489689</v>
      </c>
      <c r="M52">
        <f t="shared" si="16"/>
        <v>0.17219670712748975</v>
      </c>
    </row>
    <row r="53" spans="1:15" x14ac:dyDescent="0.25">
      <c r="A53">
        <v>505</v>
      </c>
      <c r="B53" s="1">
        <v>40576</v>
      </c>
      <c r="C53">
        <v>27.935995873300001</v>
      </c>
      <c r="D53" t="s">
        <v>115</v>
      </c>
      <c r="E53" t="s">
        <v>116</v>
      </c>
      <c r="F53">
        <v>31.567257322943298</v>
      </c>
      <c r="G53">
        <v>0.93804343497269305</v>
      </c>
      <c r="H53">
        <f t="shared" si="11"/>
        <v>237.16739467941244</v>
      </c>
      <c r="I53">
        <f t="shared" si="12"/>
        <v>8</v>
      </c>
      <c r="J53">
        <f t="shared" si="13"/>
        <v>223.48796698640001</v>
      </c>
      <c r="K53">
        <f t="shared" si="14"/>
        <v>252.53805858354639</v>
      </c>
      <c r="L53">
        <f t="shared" si="15"/>
        <v>29.050091597146377</v>
      </c>
      <c r="M53">
        <f t="shared" si="16"/>
        <v>0.12998503672868514</v>
      </c>
    </row>
    <row r="54" spans="1:15" x14ac:dyDescent="0.25">
      <c r="A54">
        <v>507</v>
      </c>
      <c r="B54" s="1">
        <v>40578</v>
      </c>
      <c r="C54">
        <v>30.399021717499998</v>
      </c>
      <c r="D54" t="s">
        <v>117</v>
      </c>
      <c r="E54" t="s">
        <v>118</v>
      </c>
      <c r="F54">
        <v>31.567257322943298</v>
      </c>
      <c r="G54">
        <v>0.97075920006285499</v>
      </c>
      <c r="H54">
        <f t="shared" si="11"/>
        <v>229.17456517970231</v>
      </c>
      <c r="I54">
        <f t="shared" si="12"/>
        <v>7</v>
      </c>
      <c r="J54">
        <f t="shared" si="13"/>
        <v>212.79315202249998</v>
      </c>
      <c r="K54">
        <f t="shared" si="14"/>
        <v>220.97080126060308</v>
      </c>
      <c r="L54">
        <f t="shared" si="15"/>
        <v>8.1776492381031005</v>
      </c>
      <c r="M54">
        <f t="shared" si="16"/>
        <v>3.8430039502579602E-2</v>
      </c>
    </row>
    <row r="55" spans="1:15" x14ac:dyDescent="0.25">
      <c r="A55">
        <v>508</v>
      </c>
      <c r="B55" s="1">
        <v>40581</v>
      </c>
      <c r="C55">
        <v>31.015379599999999</v>
      </c>
      <c r="D55" t="s">
        <v>119</v>
      </c>
      <c r="E55" t="s">
        <v>120</v>
      </c>
      <c r="F55">
        <v>31.567257322943298</v>
      </c>
      <c r="G55">
        <v>0.98922124005971301</v>
      </c>
      <c r="H55">
        <f t="shared" si="11"/>
        <v>224.8974330102042</v>
      </c>
      <c r="I55">
        <f t="shared" si="12"/>
        <v>7</v>
      </c>
      <c r="J55">
        <f t="shared" si="13"/>
        <v>217.10765720000001</v>
      </c>
      <c r="K55">
        <f t="shared" si="14"/>
        <v>220.97080126060308</v>
      </c>
      <c r="L55">
        <f t="shared" si="15"/>
        <v>3.8631440606030765</v>
      </c>
      <c r="M55">
        <f t="shared" si="16"/>
        <v>1.7793679460344138E-2</v>
      </c>
    </row>
    <row r="56" spans="1:15" x14ac:dyDescent="0.25">
      <c r="A56">
        <v>513</v>
      </c>
      <c r="B56" s="1">
        <v>40588</v>
      </c>
      <c r="C56">
        <v>32.064610620000003</v>
      </c>
      <c r="D56" t="s">
        <v>121</v>
      </c>
      <c r="E56" t="s">
        <v>122</v>
      </c>
      <c r="F56">
        <v>31.567257322943298</v>
      </c>
      <c r="G56">
        <v>1.0313713385283101</v>
      </c>
      <c r="H56">
        <f t="shared" si="11"/>
        <v>215.70632153308938</v>
      </c>
      <c r="I56">
        <f t="shared" si="12"/>
        <v>6</v>
      </c>
      <c r="J56">
        <f t="shared" si="13"/>
        <v>192.38766372000003</v>
      </c>
      <c r="K56">
        <f t="shared" si="14"/>
        <v>189.40354393765978</v>
      </c>
      <c r="L56">
        <f t="shared" si="15"/>
        <v>-2.9841197823402581</v>
      </c>
      <c r="M56">
        <f t="shared" si="16"/>
        <v>-1.5510972609362988E-2</v>
      </c>
    </row>
    <row r="57" spans="1:15" x14ac:dyDescent="0.25">
      <c r="A57">
        <v>546</v>
      </c>
      <c r="B57" s="1">
        <v>40634</v>
      </c>
      <c r="C57">
        <v>33.630000000000003</v>
      </c>
      <c r="D57" t="s">
        <v>123</v>
      </c>
      <c r="E57" t="s">
        <v>124</v>
      </c>
      <c r="F57">
        <v>32.537586123852101</v>
      </c>
      <c r="G57">
        <v>1.15020782979898</v>
      </c>
      <c r="H57">
        <f t="shared" si="11"/>
        <v>193.42010357161431</v>
      </c>
      <c r="I57">
        <f t="shared" si="12"/>
        <v>5</v>
      </c>
      <c r="J57">
        <f t="shared" si="13"/>
        <v>168.15</v>
      </c>
      <c r="K57">
        <f t="shared" si="14"/>
        <v>162.6879306192605</v>
      </c>
      <c r="L57">
        <f t="shared" si="15"/>
        <v>-5.4620693807395071</v>
      </c>
      <c r="M57">
        <f t="shared" si="16"/>
        <v>-3.2483314782869505E-2</v>
      </c>
    </row>
    <row r="58" spans="1:15" x14ac:dyDescent="0.25">
      <c r="A58">
        <v>549</v>
      </c>
      <c r="B58" s="1">
        <v>40639</v>
      </c>
      <c r="C58">
        <v>34.7051039149</v>
      </c>
      <c r="D58" t="s">
        <v>125</v>
      </c>
      <c r="E58" t="s">
        <v>126</v>
      </c>
      <c r="F58">
        <v>32.537586123852101</v>
      </c>
      <c r="G58">
        <v>1.1212069380739</v>
      </c>
      <c r="H58">
        <f t="shared" si="11"/>
        <v>198.42306537166377</v>
      </c>
      <c r="I58">
        <f t="shared" si="12"/>
        <v>5</v>
      </c>
      <c r="J58">
        <f t="shared" si="13"/>
        <v>173.52551957450001</v>
      </c>
      <c r="K58">
        <f t="shared" si="14"/>
        <v>162.6879306192605</v>
      </c>
      <c r="L58">
        <f t="shared" si="15"/>
        <v>-10.837588955239511</v>
      </c>
      <c r="M58">
        <f t="shared" si="16"/>
        <v>-6.245530329956217E-2</v>
      </c>
      <c r="O58">
        <f>O28+SUM(L29:L58)</f>
        <v>22988.231414996066</v>
      </c>
    </row>
    <row r="59" spans="1:15" x14ac:dyDescent="0.25">
      <c r="A59">
        <v>682</v>
      </c>
      <c r="B59" s="1">
        <v>40830</v>
      </c>
      <c r="C59">
        <v>21.2</v>
      </c>
      <c r="D59" t="s">
        <v>127</v>
      </c>
      <c r="E59" t="s">
        <v>128</v>
      </c>
      <c r="F59">
        <v>22.430030723168599</v>
      </c>
      <c r="G59">
        <v>1.2714664900675099</v>
      </c>
      <c r="H59">
        <f>$O$58*0.01/G59</f>
        <v>180.80092235679354</v>
      </c>
      <c r="I59">
        <f t="shared" ref="I59" si="17">ROUNDDOWN((H59/C59), 0)</f>
        <v>8</v>
      </c>
      <c r="J59">
        <f t="shared" ref="J59" si="18">I59*C59</f>
        <v>169.6</v>
      </c>
      <c r="K59">
        <f t="shared" ref="K59" si="19">I59*F59</f>
        <v>179.44024578534879</v>
      </c>
      <c r="L59">
        <f t="shared" ref="L59" si="20">K59-J59</f>
        <v>9.8402457853487988</v>
      </c>
      <c r="M59">
        <f t="shared" ref="M59" si="21">L59/J59</f>
        <v>5.8020317130594336E-2</v>
      </c>
    </row>
    <row r="60" spans="1:15" x14ac:dyDescent="0.25">
      <c r="A60">
        <v>685</v>
      </c>
      <c r="B60" s="1">
        <v>40835</v>
      </c>
      <c r="C60">
        <v>22.645733244999999</v>
      </c>
      <c r="D60" t="s">
        <v>129</v>
      </c>
      <c r="E60" t="s">
        <v>130</v>
      </c>
      <c r="F60">
        <v>22.430030723168599</v>
      </c>
      <c r="G60">
        <v>1.38770915692163</v>
      </c>
      <c r="H60">
        <f t="shared" ref="H60:H82" si="22">$O$58*0.01/G60</f>
        <v>165.65597553590482</v>
      </c>
      <c r="I60">
        <f t="shared" ref="I60:I82" si="23">ROUNDDOWN((H60/C60), 0)</f>
        <v>7</v>
      </c>
      <c r="J60">
        <f t="shared" ref="J60:J82" si="24">I60*C60</f>
        <v>158.52013271499999</v>
      </c>
      <c r="K60">
        <f t="shared" ref="K60:K82" si="25">I60*F60</f>
        <v>157.01021506218018</v>
      </c>
      <c r="L60">
        <f t="shared" ref="L60:L82" si="26">K60-J60</f>
        <v>-1.5099176528198086</v>
      </c>
      <c r="M60">
        <f t="shared" ref="M60:M82" si="27">L60/J60</f>
        <v>-9.5250844606246821E-3</v>
      </c>
    </row>
    <row r="61" spans="1:15" x14ac:dyDescent="0.25">
      <c r="A61">
        <v>688</v>
      </c>
      <c r="B61" s="1">
        <v>40840</v>
      </c>
      <c r="C61">
        <v>25.0938545785</v>
      </c>
      <c r="D61" t="s">
        <v>131</v>
      </c>
      <c r="E61" t="s">
        <v>132</v>
      </c>
      <c r="F61">
        <v>22.430030723168599</v>
      </c>
      <c r="G61">
        <v>1.39998463841568</v>
      </c>
      <c r="H61">
        <f t="shared" si="22"/>
        <v>164.20345469655402</v>
      </c>
      <c r="I61">
        <f t="shared" si="23"/>
        <v>6</v>
      </c>
      <c r="J61">
        <f t="shared" si="24"/>
        <v>150.563127471</v>
      </c>
      <c r="K61">
        <f t="shared" si="25"/>
        <v>134.58018433901159</v>
      </c>
      <c r="L61">
        <f t="shared" si="26"/>
        <v>-15.982943131988407</v>
      </c>
      <c r="M61">
        <f t="shared" si="27"/>
        <v>-0.10615443103801683</v>
      </c>
    </row>
    <row r="62" spans="1:15" x14ac:dyDescent="0.25">
      <c r="A62">
        <v>699</v>
      </c>
      <c r="B62" s="1">
        <v>40855</v>
      </c>
      <c r="C62">
        <v>25.29</v>
      </c>
      <c r="D62" t="s">
        <v>133</v>
      </c>
      <c r="E62" t="s">
        <v>134</v>
      </c>
      <c r="F62">
        <v>24.7146691286761</v>
      </c>
      <c r="G62">
        <v>1.32546915897617</v>
      </c>
      <c r="H62">
        <f t="shared" si="22"/>
        <v>173.43467601126855</v>
      </c>
      <c r="I62">
        <f t="shared" si="23"/>
        <v>6</v>
      </c>
      <c r="J62">
        <f t="shared" si="24"/>
        <v>151.74</v>
      </c>
      <c r="K62">
        <f t="shared" si="25"/>
        <v>148.28801477205661</v>
      </c>
      <c r="L62">
        <f t="shared" si="26"/>
        <v>-3.4519852279433962</v>
      </c>
      <c r="M62">
        <f t="shared" si="27"/>
        <v>-2.2749342480185817E-2</v>
      </c>
    </row>
    <row r="63" spans="1:15" x14ac:dyDescent="0.25">
      <c r="A63">
        <v>701</v>
      </c>
      <c r="B63" s="1">
        <v>40857</v>
      </c>
      <c r="C63">
        <v>26.142734579500001</v>
      </c>
      <c r="D63" t="s">
        <v>135</v>
      </c>
      <c r="E63" t="s">
        <v>136</v>
      </c>
      <c r="F63">
        <v>24.7146691286761</v>
      </c>
      <c r="G63">
        <v>1.3871359159759999</v>
      </c>
      <c r="H63">
        <f t="shared" si="22"/>
        <v>165.72443370714225</v>
      </c>
      <c r="I63">
        <f t="shared" si="23"/>
        <v>6</v>
      </c>
      <c r="J63">
        <f t="shared" si="24"/>
        <v>156.856407477</v>
      </c>
      <c r="K63">
        <f t="shared" si="25"/>
        <v>148.28801477205661</v>
      </c>
      <c r="L63">
        <f t="shared" si="26"/>
        <v>-8.5683927049433919</v>
      </c>
      <c r="M63">
        <f t="shared" si="27"/>
        <v>-5.4625710500221566E-2</v>
      </c>
    </row>
    <row r="64" spans="1:15" x14ac:dyDescent="0.25">
      <c r="A64">
        <v>705</v>
      </c>
      <c r="B64" s="1">
        <v>40863</v>
      </c>
      <c r="C64">
        <v>26.893567957999998</v>
      </c>
      <c r="D64" t="s">
        <v>137</v>
      </c>
      <c r="E64" t="s">
        <v>138</v>
      </c>
      <c r="F64">
        <v>24.7146691286761</v>
      </c>
      <c r="G64">
        <v>1.3026654356619201</v>
      </c>
      <c r="H64">
        <f t="shared" si="22"/>
        <v>176.47072521975002</v>
      </c>
      <c r="I64">
        <f t="shared" si="23"/>
        <v>6</v>
      </c>
      <c r="J64">
        <f t="shared" si="24"/>
        <v>161.36140774799998</v>
      </c>
      <c r="K64">
        <f t="shared" si="25"/>
        <v>148.28801477205661</v>
      </c>
      <c r="L64">
        <f t="shared" si="26"/>
        <v>-13.073392975943364</v>
      </c>
      <c r="M64">
        <f t="shared" si="27"/>
        <v>-8.1019328960988221E-2</v>
      </c>
    </row>
    <row r="65" spans="1:13" x14ac:dyDescent="0.25">
      <c r="A65">
        <v>714</v>
      </c>
      <c r="B65" s="1">
        <v>40877</v>
      </c>
      <c r="C65">
        <v>27.32</v>
      </c>
      <c r="D65" t="s">
        <v>139</v>
      </c>
      <c r="E65" t="s">
        <v>140</v>
      </c>
      <c r="F65">
        <v>25.669742387555399</v>
      </c>
      <c r="G65">
        <v>1.28012880622225</v>
      </c>
      <c r="H65">
        <f t="shared" si="22"/>
        <v>179.57748707207011</v>
      </c>
      <c r="I65">
        <f t="shared" si="23"/>
        <v>6</v>
      </c>
      <c r="J65">
        <f t="shared" si="24"/>
        <v>163.92000000000002</v>
      </c>
      <c r="K65">
        <f t="shared" si="25"/>
        <v>154.01845432533239</v>
      </c>
      <c r="L65">
        <f t="shared" si="26"/>
        <v>-9.9015456746676307</v>
      </c>
      <c r="M65">
        <f t="shared" si="27"/>
        <v>-6.0404744232965039E-2</v>
      </c>
    </row>
    <row r="66" spans="1:13" x14ac:dyDescent="0.25">
      <c r="A66">
        <v>727</v>
      </c>
      <c r="B66" s="1">
        <v>40896</v>
      </c>
      <c r="C66">
        <v>28.76</v>
      </c>
      <c r="D66" t="s">
        <v>141</v>
      </c>
      <c r="E66" t="s">
        <v>142</v>
      </c>
      <c r="F66">
        <v>28.2205377476267</v>
      </c>
      <c r="G66">
        <v>1.22938606349219</v>
      </c>
      <c r="H66">
        <f t="shared" si="22"/>
        <v>186.98952345120759</v>
      </c>
      <c r="I66">
        <f t="shared" si="23"/>
        <v>6</v>
      </c>
      <c r="J66">
        <f t="shared" si="24"/>
        <v>172.56</v>
      </c>
      <c r="K66">
        <f t="shared" si="25"/>
        <v>169.32322648576019</v>
      </c>
      <c r="L66">
        <f t="shared" si="26"/>
        <v>-3.2367735142398146</v>
      </c>
      <c r="M66">
        <f t="shared" si="27"/>
        <v>-1.8757380124245566E-2</v>
      </c>
    </row>
    <row r="67" spans="1:13" x14ac:dyDescent="0.25">
      <c r="A67">
        <v>728</v>
      </c>
      <c r="B67" s="1">
        <v>40897</v>
      </c>
      <c r="C67">
        <v>29.6146930317</v>
      </c>
      <c r="D67" t="s">
        <v>143</v>
      </c>
      <c r="E67" t="s">
        <v>144</v>
      </c>
      <c r="F67">
        <v>28.2205377476267</v>
      </c>
      <c r="G67">
        <v>1.25241676031758</v>
      </c>
      <c r="H67">
        <f t="shared" si="22"/>
        <v>183.55097235497593</v>
      </c>
      <c r="I67">
        <f t="shared" si="23"/>
        <v>6</v>
      </c>
      <c r="J67">
        <f t="shared" si="24"/>
        <v>177.6881581902</v>
      </c>
      <c r="K67">
        <f t="shared" si="25"/>
        <v>169.32322648576019</v>
      </c>
      <c r="L67">
        <f t="shared" si="26"/>
        <v>-8.3649317044398117</v>
      </c>
      <c r="M67">
        <f t="shared" si="27"/>
        <v>-4.7076472566539108E-2</v>
      </c>
    </row>
    <row r="68" spans="1:13" x14ac:dyDescent="0.25">
      <c r="A68">
        <v>730</v>
      </c>
      <c r="B68" s="1">
        <v>40899</v>
      </c>
      <c r="C68">
        <v>30.626208380200001</v>
      </c>
      <c r="D68" t="s">
        <v>145</v>
      </c>
      <c r="E68" t="s">
        <v>146</v>
      </c>
      <c r="F68">
        <v>28.2205377476267</v>
      </c>
      <c r="G68">
        <v>1.2547311261866101</v>
      </c>
      <c r="H68">
        <f t="shared" si="22"/>
        <v>183.21241049357005</v>
      </c>
      <c r="I68">
        <f t="shared" si="23"/>
        <v>5</v>
      </c>
      <c r="J68">
        <f t="shared" si="24"/>
        <v>153.131041901</v>
      </c>
      <c r="K68">
        <f t="shared" si="25"/>
        <v>141.10268873813351</v>
      </c>
      <c r="L68">
        <f t="shared" si="26"/>
        <v>-12.028353162866495</v>
      </c>
      <c r="M68">
        <f t="shared" si="27"/>
        <v>-7.8549411102700431E-2</v>
      </c>
    </row>
    <row r="69" spans="1:13" x14ac:dyDescent="0.25">
      <c r="A69">
        <v>741</v>
      </c>
      <c r="B69" s="1">
        <v>40918</v>
      </c>
      <c r="C69">
        <v>30.73</v>
      </c>
      <c r="D69" t="s">
        <v>147</v>
      </c>
      <c r="E69" t="s">
        <v>148</v>
      </c>
      <c r="F69">
        <v>39.072356973575602</v>
      </c>
      <c r="G69">
        <v>1.27295537203474</v>
      </c>
      <c r="H69">
        <f t="shared" si="22"/>
        <v>180.58945285922167</v>
      </c>
      <c r="I69">
        <f t="shared" si="23"/>
        <v>5</v>
      </c>
      <c r="J69">
        <f t="shared" si="24"/>
        <v>153.65</v>
      </c>
      <c r="K69">
        <f t="shared" si="25"/>
        <v>195.36178486787801</v>
      </c>
      <c r="L69">
        <f t="shared" si="26"/>
        <v>41.711784867878009</v>
      </c>
      <c r="M69">
        <f t="shared" si="27"/>
        <v>0.2714727293711553</v>
      </c>
    </row>
    <row r="70" spans="1:13" x14ac:dyDescent="0.25">
      <c r="A70">
        <v>746</v>
      </c>
      <c r="B70" s="1">
        <v>40926</v>
      </c>
      <c r="C70">
        <v>32.846477686</v>
      </c>
      <c r="D70" t="s">
        <v>149</v>
      </c>
      <c r="E70" t="s">
        <v>150</v>
      </c>
      <c r="F70">
        <v>39.072356973575602</v>
      </c>
      <c r="G70">
        <v>1.2948386886687</v>
      </c>
      <c r="H70">
        <f t="shared" si="22"/>
        <v>177.53741540293038</v>
      </c>
      <c r="I70">
        <f t="shared" si="23"/>
        <v>5</v>
      </c>
      <c r="J70">
        <f t="shared" si="24"/>
        <v>164.23238843000001</v>
      </c>
      <c r="K70">
        <f t="shared" si="25"/>
        <v>195.36178486787801</v>
      </c>
      <c r="L70">
        <f t="shared" si="26"/>
        <v>31.129396437878</v>
      </c>
      <c r="M70">
        <f t="shared" si="27"/>
        <v>0.18954480742479207</v>
      </c>
    </row>
    <row r="71" spans="1:13" x14ac:dyDescent="0.25">
      <c r="A71">
        <v>752</v>
      </c>
      <c r="B71" s="1">
        <v>40934</v>
      </c>
      <c r="C71">
        <v>35.677419344299999</v>
      </c>
      <c r="D71" t="s">
        <v>151</v>
      </c>
      <c r="E71" t="s">
        <v>152</v>
      </c>
      <c r="F71">
        <v>39.072356973575602</v>
      </c>
      <c r="G71">
        <v>1.4677528448641199</v>
      </c>
      <c r="H71">
        <f t="shared" si="22"/>
        <v>156.62195100105049</v>
      </c>
      <c r="I71">
        <f t="shared" si="23"/>
        <v>4</v>
      </c>
      <c r="J71">
        <f t="shared" si="24"/>
        <v>142.70967737719999</v>
      </c>
      <c r="K71">
        <f t="shared" si="25"/>
        <v>156.28942789430241</v>
      </c>
      <c r="L71">
        <f t="shared" si="26"/>
        <v>13.579750517102411</v>
      </c>
      <c r="M71">
        <f t="shared" si="27"/>
        <v>9.5156479691348383E-2</v>
      </c>
    </row>
    <row r="72" spans="1:13" x14ac:dyDescent="0.25">
      <c r="A72">
        <v>758</v>
      </c>
      <c r="B72" s="1">
        <v>40942</v>
      </c>
      <c r="C72">
        <v>39.353776422400003</v>
      </c>
      <c r="D72" t="s">
        <v>153</v>
      </c>
      <c r="E72" t="s">
        <v>154</v>
      </c>
      <c r="F72">
        <v>39.072356973575602</v>
      </c>
      <c r="G72">
        <v>1.42066905651389</v>
      </c>
      <c r="H72">
        <f t="shared" si="22"/>
        <v>161.81271288758663</v>
      </c>
      <c r="I72">
        <f t="shared" si="23"/>
        <v>4</v>
      </c>
      <c r="J72">
        <f t="shared" si="24"/>
        <v>157.41510568960001</v>
      </c>
      <c r="K72">
        <f t="shared" si="25"/>
        <v>156.28942789430241</v>
      </c>
      <c r="L72">
        <f t="shared" si="26"/>
        <v>-1.1256777952976051</v>
      </c>
      <c r="M72">
        <f t="shared" si="27"/>
        <v>-7.1510150843927273E-3</v>
      </c>
    </row>
    <row r="73" spans="1:13" x14ac:dyDescent="0.25">
      <c r="A73">
        <v>762</v>
      </c>
      <c r="B73" s="1">
        <v>40948</v>
      </c>
      <c r="C73">
        <v>41.800334528299999</v>
      </c>
      <c r="D73" t="s">
        <v>155</v>
      </c>
      <c r="E73" t="s">
        <v>156</v>
      </c>
      <c r="F73">
        <v>39.072356973575602</v>
      </c>
      <c r="G73">
        <v>1.41377151321216</v>
      </c>
      <c r="H73">
        <f t="shared" si="22"/>
        <v>162.60216873917375</v>
      </c>
      <c r="I73">
        <f t="shared" si="23"/>
        <v>3</v>
      </c>
      <c r="J73">
        <f t="shared" si="24"/>
        <v>125.4010035849</v>
      </c>
      <c r="K73">
        <f t="shared" si="25"/>
        <v>117.2170709207268</v>
      </c>
      <c r="L73">
        <f t="shared" si="26"/>
        <v>-8.1839326641731986</v>
      </c>
      <c r="M73">
        <f t="shared" si="27"/>
        <v>-6.5262098629317963E-2</v>
      </c>
    </row>
    <row r="74" spans="1:13" x14ac:dyDescent="0.25">
      <c r="A74">
        <v>766</v>
      </c>
      <c r="B74" s="1">
        <v>40954</v>
      </c>
      <c r="C74">
        <v>41.899900000000002</v>
      </c>
      <c r="D74" t="s">
        <v>157</v>
      </c>
      <c r="E74" t="s">
        <v>158</v>
      </c>
      <c r="F74">
        <v>39.280839907833403</v>
      </c>
      <c r="G74">
        <v>1.4195800460832599</v>
      </c>
      <c r="H74">
        <f t="shared" si="22"/>
        <v>161.93684518476093</v>
      </c>
      <c r="I74">
        <f t="shared" si="23"/>
        <v>3</v>
      </c>
      <c r="J74">
        <f t="shared" si="24"/>
        <v>125.69970000000001</v>
      </c>
      <c r="K74">
        <f t="shared" si="25"/>
        <v>117.8425197235002</v>
      </c>
      <c r="L74">
        <f t="shared" si="26"/>
        <v>-7.857180276499804</v>
      </c>
      <c r="M74">
        <f t="shared" si="27"/>
        <v>-6.2507549950396091E-2</v>
      </c>
    </row>
    <row r="75" spans="1:13" x14ac:dyDescent="0.25">
      <c r="A75">
        <v>772</v>
      </c>
      <c r="B75" s="1">
        <v>40963</v>
      </c>
      <c r="C75">
        <v>42.12</v>
      </c>
      <c r="D75" t="s">
        <v>159</v>
      </c>
      <c r="E75" t="s">
        <v>160</v>
      </c>
      <c r="F75">
        <v>41.054324419124697</v>
      </c>
      <c r="G75">
        <v>1.52283779043762</v>
      </c>
      <c r="H75">
        <f t="shared" si="22"/>
        <v>150.95653364623888</v>
      </c>
      <c r="I75">
        <f t="shared" si="23"/>
        <v>3</v>
      </c>
      <c r="J75">
        <f t="shared" si="24"/>
        <v>126.35999999999999</v>
      </c>
      <c r="K75">
        <f t="shared" si="25"/>
        <v>123.16297325737409</v>
      </c>
      <c r="L75">
        <f t="shared" si="26"/>
        <v>-3.1970267426258943</v>
      </c>
      <c r="M75">
        <f t="shared" si="27"/>
        <v>-2.5300939716887422E-2</v>
      </c>
    </row>
    <row r="76" spans="1:13" x14ac:dyDescent="0.25">
      <c r="A76">
        <v>782</v>
      </c>
      <c r="B76" s="1">
        <v>40977</v>
      </c>
      <c r="C76">
        <v>44.1</v>
      </c>
      <c r="D76" t="s">
        <v>161</v>
      </c>
      <c r="E76" t="s">
        <v>162</v>
      </c>
      <c r="F76">
        <v>41.227620182434599</v>
      </c>
      <c r="G76">
        <v>1.44618990878266</v>
      </c>
      <c r="H76">
        <f t="shared" si="22"/>
        <v>158.95721077425137</v>
      </c>
      <c r="I76">
        <f t="shared" si="23"/>
        <v>3</v>
      </c>
      <c r="J76">
        <f t="shared" si="24"/>
        <v>132.30000000000001</v>
      </c>
      <c r="K76">
        <f t="shared" si="25"/>
        <v>123.68286054730379</v>
      </c>
      <c r="L76">
        <f t="shared" si="26"/>
        <v>-8.6171394526962217</v>
      </c>
      <c r="M76">
        <f t="shared" si="27"/>
        <v>-6.5133329196494491E-2</v>
      </c>
    </row>
    <row r="77" spans="1:13" x14ac:dyDescent="0.25">
      <c r="A77">
        <v>798</v>
      </c>
      <c r="B77" s="1">
        <v>41001</v>
      </c>
      <c r="C77">
        <v>44.12</v>
      </c>
      <c r="D77" t="s">
        <v>163</v>
      </c>
      <c r="E77" t="s">
        <v>164</v>
      </c>
      <c r="F77">
        <v>41.6790287181107</v>
      </c>
      <c r="G77">
        <v>1.3629856409446099</v>
      </c>
      <c r="H77">
        <f t="shared" si="22"/>
        <v>168.66084810008851</v>
      </c>
      <c r="I77">
        <f t="shared" si="23"/>
        <v>3</v>
      </c>
      <c r="J77">
        <f t="shared" si="24"/>
        <v>132.35999999999999</v>
      </c>
      <c r="K77">
        <f t="shared" si="25"/>
        <v>125.0370861543321</v>
      </c>
      <c r="L77">
        <f t="shared" si="26"/>
        <v>-7.3229138456678839</v>
      </c>
      <c r="M77">
        <f t="shared" si="27"/>
        <v>-5.532573168380088E-2</v>
      </c>
    </row>
    <row r="78" spans="1:13" x14ac:dyDescent="0.25">
      <c r="A78">
        <v>809</v>
      </c>
      <c r="B78" s="1">
        <v>41017</v>
      </c>
      <c r="C78">
        <v>45.08</v>
      </c>
      <c r="D78" t="s">
        <v>165</v>
      </c>
      <c r="E78" t="s">
        <v>166</v>
      </c>
      <c r="F78">
        <v>43.311457885101397</v>
      </c>
      <c r="G78">
        <v>1.6942710574492901</v>
      </c>
      <c r="H78">
        <f t="shared" si="22"/>
        <v>135.68213488581125</v>
      </c>
      <c r="I78">
        <f t="shared" si="23"/>
        <v>3</v>
      </c>
      <c r="J78">
        <f t="shared" si="24"/>
        <v>135.24</v>
      </c>
      <c r="K78">
        <f t="shared" si="25"/>
        <v>129.9343736553042</v>
      </c>
      <c r="L78">
        <f t="shared" si="26"/>
        <v>-5.3056263446958098</v>
      </c>
      <c r="M78">
        <f t="shared" si="27"/>
        <v>-3.9231191546109212E-2</v>
      </c>
    </row>
    <row r="79" spans="1:13" x14ac:dyDescent="0.25">
      <c r="A79">
        <v>816</v>
      </c>
      <c r="B79" s="1">
        <v>41026</v>
      </c>
      <c r="C79">
        <v>46.7</v>
      </c>
      <c r="D79" t="s">
        <v>167</v>
      </c>
      <c r="E79" t="s">
        <v>168</v>
      </c>
      <c r="F79">
        <v>44.496717121263302</v>
      </c>
      <c r="G79">
        <v>1.7416414393683299</v>
      </c>
      <c r="H79">
        <f t="shared" si="22"/>
        <v>131.99175728922475</v>
      </c>
      <c r="I79">
        <f t="shared" si="23"/>
        <v>2</v>
      </c>
      <c r="J79">
        <f t="shared" si="24"/>
        <v>93.4</v>
      </c>
      <c r="K79">
        <f t="shared" si="25"/>
        <v>88.993434242526604</v>
      </c>
      <c r="L79">
        <f t="shared" si="26"/>
        <v>-4.4065657574734018</v>
      </c>
      <c r="M79">
        <f t="shared" si="27"/>
        <v>-4.7179504898002156E-2</v>
      </c>
    </row>
    <row r="80" spans="1:13" x14ac:dyDescent="0.25">
      <c r="A80">
        <v>907</v>
      </c>
      <c r="B80" s="1">
        <v>41158</v>
      </c>
      <c r="C80">
        <v>36.58</v>
      </c>
      <c r="D80" t="s">
        <v>169</v>
      </c>
      <c r="E80" t="s">
        <v>170</v>
      </c>
      <c r="F80">
        <v>35.264115786666601</v>
      </c>
      <c r="G80">
        <v>1.67821840073871</v>
      </c>
      <c r="H80">
        <f t="shared" si="22"/>
        <v>136.97997474510598</v>
      </c>
      <c r="I80">
        <f t="shared" si="23"/>
        <v>3</v>
      </c>
      <c r="J80">
        <f t="shared" si="24"/>
        <v>109.74</v>
      </c>
      <c r="K80">
        <f t="shared" si="25"/>
        <v>105.79234735999981</v>
      </c>
      <c r="L80">
        <f t="shared" si="26"/>
        <v>-3.9476526400001859</v>
      </c>
      <c r="M80">
        <f t="shared" si="27"/>
        <v>-3.5972777838529126E-2</v>
      </c>
    </row>
    <row r="81" spans="1:15" x14ac:dyDescent="0.25">
      <c r="A81">
        <v>909</v>
      </c>
      <c r="B81" s="1">
        <v>41162</v>
      </c>
      <c r="C81">
        <v>38.329109200399998</v>
      </c>
      <c r="D81" t="s">
        <v>171</v>
      </c>
      <c r="E81" t="s">
        <v>172</v>
      </c>
      <c r="F81">
        <v>35.264115786666601</v>
      </c>
      <c r="G81">
        <v>1.64794210666668</v>
      </c>
      <c r="H81">
        <f t="shared" si="22"/>
        <v>139.49659591801284</v>
      </c>
      <c r="I81">
        <f t="shared" si="23"/>
        <v>3</v>
      </c>
      <c r="J81">
        <f t="shared" si="24"/>
        <v>114.98732760119999</v>
      </c>
      <c r="K81">
        <f t="shared" si="25"/>
        <v>105.79234735999981</v>
      </c>
      <c r="L81">
        <f t="shared" si="26"/>
        <v>-9.1949802412001844</v>
      </c>
      <c r="M81">
        <f t="shared" si="27"/>
        <v>-7.9965161666251533E-2</v>
      </c>
    </row>
    <row r="82" spans="1:15" x14ac:dyDescent="0.25">
      <c r="A82">
        <v>913</v>
      </c>
      <c r="B82" s="1">
        <v>41166</v>
      </c>
      <c r="C82">
        <v>38.56</v>
      </c>
      <c r="D82" t="s">
        <v>173</v>
      </c>
      <c r="E82" t="s">
        <v>174</v>
      </c>
      <c r="F82">
        <v>35.4101024589636</v>
      </c>
      <c r="G82">
        <v>1.72994877051818</v>
      </c>
      <c r="H82">
        <f t="shared" si="22"/>
        <v>132.88388538875802</v>
      </c>
      <c r="I82">
        <f t="shared" si="23"/>
        <v>3</v>
      </c>
      <c r="J82">
        <f t="shared" si="24"/>
        <v>115.68</v>
      </c>
      <c r="K82">
        <f t="shared" si="25"/>
        <v>106.23030737689081</v>
      </c>
      <c r="L82">
        <f t="shared" si="26"/>
        <v>-9.4496926231092004</v>
      </c>
      <c r="M82">
        <f t="shared" si="27"/>
        <v>-8.1688214238495843E-2</v>
      </c>
      <c r="O82">
        <f>O58+SUM(L59:L82)</f>
        <v>22939.76596847098</v>
      </c>
    </row>
    <row r="83" spans="1:15" x14ac:dyDescent="0.25">
      <c r="A83">
        <v>936</v>
      </c>
      <c r="B83" s="1">
        <v>41199</v>
      </c>
      <c r="C83">
        <v>38.869999999999997</v>
      </c>
      <c r="D83" t="s">
        <v>175</v>
      </c>
      <c r="E83" t="s">
        <v>176</v>
      </c>
      <c r="F83">
        <v>39.754647927126797</v>
      </c>
      <c r="G83">
        <v>1.6690174180147499</v>
      </c>
      <c r="H83">
        <f>$O$82*0.01/G83</f>
        <v>137.44473677067552</v>
      </c>
      <c r="I83">
        <f t="shared" ref="I83" si="28">ROUNDDOWN((H83/C83), 0)</f>
        <v>3</v>
      </c>
      <c r="J83">
        <f t="shared" ref="J83" si="29">I83*C83</f>
        <v>116.60999999999999</v>
      </c>
      <c r="K83">
        <f t="shared" ref="K83" si="30">I83*F83</f>
        <v>119.26394378138039</v>
      </c>
      <c r="L83">
        <f t="shared" ref="L83" si="31">K83-J83</f>
        <v>2.6539437813804057</v>
      </c>
      <c r="M83">
        <f t="shared" ref="M83" si="32">L83/J83</f>
        <v>2.2759143996058707E-2</v>
      </c>
    </row>
    <row r="84" spans="1:15" x14ac:dyDescent="0.25">
      <c r="A84">
        <v>944</v>
      </c>
      <c r="B84" s="1">
        <v>41213</v>
      </c>
      <c r="C84">
        <v>40.544508708999999</v>
      </c>
      <c r="D84" t="s">
        <v>177</v>
      </c>
      <c r="E84" t="s">
        <v>178</v>
      </c>
      <c r="F84">
        <v>39.754647927126797</v>
      </c>
      <c r="G84">
        <v>1.64360635414377</v>
      </c>
      <c r="H84">
        <f t="shared" ref="H84:H104" si="33">$O$82*0.01/G84</f>
        <v>139.56970846843285</v>
      </c>
      <c r="I84">
        <f t="shared" ref="I84:I104" si="34">ROUNDDOWN((H84/C84), 0)</f>
        <v>3</v>
      </c>
      <c r="J84">
        <f t="shared" ref="J84:J104" si="35">I84*C84</f>
        <v>121.633526127</v>
      </c>
      <c r="K84">
        <f t="shared" ref="K84:K104" si="36">I84*F84</f>
        <v>119.26394378138039</v>
      </c>
      <c r="L84">
        <f t="shared" ref="L84:L104" si="37">K84-J84</f>
        <v>-2.3695823456196052</v>
      </c>
      <c r="M84">
        <f t="shared" ref="M84:M104" si="38">L84/J84</f>
        <v>-1.9481325758372546E-2</v>
      </c>
    </row>
    <row r="85" spans="1:15" x14ac:dyDescent="0.25">
      <c r="A85">
        <v>945</v>
      </c>
      <c r="B85" s="1">
        <v>41214</v>
      </c>
      <c r="C85">
        <v>42.061803177100003</v>
      </c>
      <c r="D85" t="s">
        <v>179</v>
      </c>
      <c r="E85" t="s">
        <v>180</v>
      </c>
      <c r="F85">
        <v>39.754647927126797</v>
      </c>
      <c r="G85">
        <v>1.68517603643658</v>
      </c>
      <c r="H85">
        <f t="shared" si="33"/>
        <v>136.1268227916336</v>
      </c>
      <c r="I85">
        <f t="shared" si="34"/>
        <v>3</v>
      </c>
      <c r="J85">
        <f t="shared" si="35"/>
        <v>126.18540953130001</v>
      </c>
      <c r="K85">
        <f t="shared" si="36"/>
        <v>119.26394378138039</v>
      </c>
      <c r="L85">
        <f t="shared" si="37"/>
        <v>-6.9214657499196193</v>
      </c>
      <c r="M85">
        <f t="shared" si="38"/>
        <v>-5.4851553564144555E-2</v>
      </c>
    </row>
    <row r="86" spans="1:15" x14ac:dyDescent="0.25">
      <c r="A86">
        <v>968</v>
      </c>
      <c r="B86" s="1">
        <v>41248</v>
      </c>
      <c r="C86">
        <v>43.125</v>
      </c>
      <c r="D86" t="s">
        <v>181</v>
      </c>
      <c r="E86" t="s">
        <v>182</v>
      </c>
      <c r="F86">
        <v>42.519830881806698</v>
      </c>
      <c r="G86">
        <v>1.62693700411419</v>
      </c>
      <c r="H86">
        <f t="shared" si="33"/>
        <v>140.99971855370563</v>
      </c>
      <c r="I86">
        <f t="shared" si="34"/>
        <v>3</v>
      </c>
      <c r="J86">
        <f t="shared" si="35"/>
        <v>129.375</v>
      </c>
      <c r="K86">
        <f t="shared" si="36"/>
        <v>127.55949264542009</v>
      </c>
      <c r="L86">
        <f t="shared" si="37"/>
        <v>-1.815507354579907</v>
      </c>
      <c r="M86">
        <f t="shared" si="38"/>
        <v>-1.4032907088540344E-2</v>
      </c>
    </row>
    <row r="87" spans="1:15" x14ac:dyDescent="0.25">
      <c r="A87">
        <v>972</v>
      </c>
      <c r="B87" s="1">
        <v>41254</v>
      </c>
      <c r="C87">
        <v>44.153468502099997</v>
      </c>
      <c r="D87" t="s">
        <v>183</v>
      </c>
      <c r="E87" t="s">
        <v>184</v>
      </c>
      <c r="F87">
        <v>42.519830881806698</v>
      </c>
      <c r="G87">
        <v>1.52564735820729</v>
      </c>
      <c r="H87">
        <f t="shared" si="33"/>
        <v>150.36086711038075</v>
      </c>
      <c r="I87">
        <f t="shared" si="34"/>
        <v>3</v>
      </c>
      <c r="J87">
        <f t="shared" si="35"/>
        <v>132.46040550629999</v>
      </c>
      <c r="K87">
        <f t="shared" si="36"/>
        <v>127.55949264542009</v>
      </c>
      <c r="L87">
        <f t="shared" si="37"/>
        <v>-4.9009128608798989</v>
      </c>
      <c r="M87">
        <f t="shared" si="38"/>
        <v>-3.6999077891595351E-2</v>
      </c>
    </row>
    <row r="88" spans="1:15" x14ac:dyDescent="0.25">
      <c r="A88">
        <v>978</v>
      </c>
      <c r="B88" s="1">
        <v>41262</v>
      </c>
      <c r="C88">
        <v>45.002823679099997</v>
      </c>
      <c r="D88" t="s">
        <v>185</v>
      </c>
      <c r="E88" t="s">
        <v>186</v>
      </c>
      <c r="F88">
        <v>42.519830881806698</v>
      </c>
      <c r="G88">
        <v>1.4800845590966301</v>
      </c>
      <c r="H88">
        <f t="shared" si="33"/>
        <v>154.98956345083602</v>
      </c>
      <c r="I88">
        <f t="shared" si="34"/>
        <v>3</v>
      </c>
      <c r="J88">
        <f t="shared" si="35"/>
        <v>135.00847103729998</v>
      </c>
      <c r="K88">
        <f t="shared" si="36"/>
        <v>127.55949264542009</v>
      </c>
      <c r="L88">
        <f t="shared" si="37"/>
        <v>-7.4489783918798906</v>
      </c>
      <c r="M88">
        <f t="shared" si="38"/>
        <v>-5.5174155626293221E-2</v>
      </c>
    </row>
    <row r="89" spans="1:15" x14ac:dyDescent="0.25">
      <c r="A89">
        <v>985</v>
      </c>
      <c r="B89" s="1">
        <v>41274</v>
      </c>
      <c r="C89">
        <v>45.48</v>
      </c>
      <c r="D89" t="s">
        <v>187</v>
      </c>
      <c r="E89" t="s">
        <v>188</v>
      </c>
      <c r="F89">
        <v>53.061155089733198</v>
      </c>
      <c r="G89">
        <v>1.53624304204434</v>
      </c>
      <c r="H89">
        <f t="shared" si="33"/>
        <v>149.32380711026113</v>
      </c>
      <c r="I89">
        <f t="shared" si="34"/>
        <v>3</v>
      </c>
      <c r="J89">
        <f t="shared" si="35"/>
        <v>136.44</v>
      </c>
      <c r="K89">
        <f t="shared" si="36"/>
        <v>159.18346526919959</v>
      </c>
      <c r="L89">
        <f t="shared" si="37"/>
        <v>22.743465269199589</v>
      </c>
      <c r="M89">
        <f t="shared" si="38"/>
        <v>0.1666920644180562</v>
      </c>
    </row>
    <row r="90" spans="1:15" x14ac:dyDescent="0.25">
      <c r="A90">
        <v>986</v>
      </c>
      <c r="B90" s="1">
        <v>41276</v>
      </c>
      <c r="C90">
        <v>46.598121521000003</v>
      </c>
      <c r="D90" t="s">
        <v>189</v>
      </c>
      <c r="E90" t="s">
        <v>190</v>
      </c>
      <c r="F90">
        <v>53.061155089733198</v>
      </c>
      <c r="G90">
        <v>1.6114308899421199</v>
      </c>
      <c r="H90">
        <f t="shared" si="33"/>
        <v>142.35649888339265</v>
      </c>
      <c r="I90">
        <f t="shared" si="34"/>
        <v>3</v>
      </c>
      <c r="J90">
        <f t="shared" si="35"/>
        <v>139.79436456300002</v>
      </c>
      <c r="K90">
        <f t="shared" si="36"/>
        <v>159.18346526919959</v>
      </c>
      <c r="L90">
        <f t="shared" si="37"/>
        <v>19.389100706199571</v>
      </c>
      <c r="M90">
        <f t="shared" si="38"/>
        <v>0.13869729846986528</v>
      </c>
    </row>
    <row r="91" spans="1:15" x14ac:dyDescent="0.25">
      <c r="A91">
        <v>988</v>
      </c>
      <c r="B91" s="1">
        <v>41278</v>
      </c>
      <c r="C91">
        <v>49.365715444999999</v>
      </c>
      <c r="D91" t="s">
        <v>191</v>
      </c>
      <c r="E91" t="s">
        <v>192</v>
      </c>
      <c r="F91">
        <v>53.061155089733198</v>
      </c>
      <c r="G91">
        <v>1.6269913781727601</v>
      </c>
      <c r="H91">
        <f t="shared" si="33"/>
        <v>140.9950063425299</v>
      </c>
      <c r="I91">
        <f t="shared" si="34"/>
        <v>2</v>
      </c>
      <c r="J91">
        <f t="shared" si="35"/>
        <v>98.731430889999999</v>
      </c>
      <c r="K91">
        <f t="shared" si="36"/>
        <v>106.1223101794664</v>
      </c>
      <c r="L91">
        <f t="shared" si="37"/>
        <v>7.3908792894663975</v>
      </c>
      <c r="M91">
        <f t="shared" si="38"/>
        <v>7.4858423734391374E-2</v>
      </c>
    </row>
    <row r="92" spans="1:15" x14ac:dyDescent="0.25">
      <c r="A92">
        <v>1001</v>
      </c>
      <c r="B92" s="1">
        <v>41298</v>
      </c>
      <c r="C92">
        <v>50.543495689099998</v>
      </c>
      <c r="D92" t="s">
        <v>193</v>
      </c>
      <c r="E92" t="s">
        <v>194</v>
      </c>
      <c r="F92">
        <v>53.061155089733198</v>
      </c>
      <c r="G92">
        <v>1.64327427267366</v>
      </c>
      <c r="H92">
        <f t="shared" si="33"/>
        <v>139.59791344598395</v>
      </c>
      <c r="I92">
        <f t="shared" si="34"/>
        <v>2</v>
      </c>
      <c r="J92">
        <f t="shared" si="35"/>
        <v>101.0869913782</v>
      </c>
      <c r="K92">
        <f t="shared" si="36"/>
        <v>106.1223101794664</v>
      </c>
      <c r="L92">
        <f t="shared" si="37"/>
        <v>5.0353188012663992</v>
      </c>
      <c r="M92">
        <f t="shared" si="38"/>
        <v>4.9811738707581078E-2</v>
      </c>
    </row>
    <row r="93" spans="1:15" x14ac:dyDescent="0.25">
      <c r="A93">
        <v>1007</v>
      </c>
      <c r="B93" s="1">
        <v>41306</v>
      </c>
      <c r="C93">
        <v>52.321637136299998</v>
      </c>
      <c r="D93" t="s">
        <v>195</v>
      </c>
      <c r="E93" t="s">
        <v>196</v>
      </c>
      <c r="F93">
        <v>53.061155089733198</v>
      </c>
      <c r="G93">
        <v>1.66879064113385</v>
      </c>
      <c r="H93">
        <f t="shared" si="33"/>
        <v>137.46341454123143</v>
      </c>
      <c r="I93">
        <f t="shared" si="34"/>
        <v>2</v>
      </c>
      <c r="J93">
        <f t="shared" si="35"/>
        <v>104.6432742726</v>
      </c>
      <c r="K93">
        <f t="shared" si="36"/>
        <v>106.1223101794664</v>
      </c>
      <c r="L93">
        <f t="shared" si="37"/>
        <v>1.4790359068664003</v>
      </c>
      <c r="M93">
        <f t="shared" si="38"/>
        <v>1.4134075191621503E-2</v>
      </c>
    </row>
    <row r="94" spans="1:15" x14ac:dyDescent="0.25">
      <c r="A94">
        <v>1014</v>
      </c>
      <c r="B94" s="1">
        <v>41317</v>
      </c>
      <c r="C94">
        <v>54.2043953206</v>
      </c>
      <c r="D94" t="s">
        <v>197</v>
      </c>
      <c r="E94" t="s">
        <v>198</v>
      </c>
      <c r="F94">
        <v>53.061155089733198</v>
      </c>
      <c r="G94">
        <v>1.57896116912284</v>
      </c>
      <c r="H94">
        <f t="shared" si="33"/>
        <v>145.2839146209954</v>
      </c>
      <c r="I94">
        <f t="shared" si="34"/>
        <v>2</v>
      </c>
      <c r="J94">
        <f t="shared" si="35"/>
        <v>108.4087906412</v>
      </c>
      <c r="K94">
        <f t="shared" si="36"/>
        <v>106.1223101794664</v>
      </c>
      <c r="L94">
        <f t="shared" si="37"/>
        <v>-2.2864804617336034</v>
      </c>
      <c r="M94">
        <f t="shared" si="38"/>
        <v>-2.1091282802897005E-2</v>
      </c>
    </row>
    <row r="95" spans="1:15" x14ac:dyDescent="0.25">
      <c r="A95">
        <v>1016</v>
      </c>
      <c r="B95" s="1">
        <v>41319</v>
      </c>
      <c r="C95">
        <v>55.829480584599999</v>
      </c>
      <c r="D95" t="s">
        <v>199</v>
      </c>
      <c r="E95" t="s">
        <v>200</v>
      </c>
      <c r="F95">
        <v>53.061155089733198</v>
      </c>
      <c r="G95">
        <v>1.55777245513336</v>
      </c>
      <c r="H95">
        <f t="shared" si="33"/>
        <v>147.26005645354101</v>
      </c>
      <c r="I95">
        <f t="shared" si="34"/>
        <v>2</v>
      </c>
      <c r="J95">
        <f t="shared" si="35"/>
        <v>111.6589611692</v>
      </c>
      <c r="K95">
        <f t="shared" si="36"/>
        <v>106.1223101794664</v>
      </c>
      <c r="L95">
        <f t="shared" si="37"/>
        <v>-5.5366509897336016</v>
      </c>
      <c r="M95">
        <f t="shared" si="38"/>
        <v>-4.9585370773275933E-2</v>
      </c>
    </row>
    <row r="96" spans="1:15" x14ac:dyDescent="0.25">
      <c r="A96">
        <v>1054</v>
      </c>
      <c r="B96" s="1">
        <v>41375</v>
      </c>
      <c r="C96">
        <v>56.87</v>
      </c>
      <c r="D96" t="s">
        <v>201</v>
      </c>
      <c r="E96" t="s">
        <v>202</v>
      </c>
      <c r="F96">
        <v>53.1565644165008</v>
      </c>
      <c r="G96">
        <v>2.0417177917495901</v>
      </c>
      <c r="H96">
        <f t="shared" si="33"/>
        <v>112.35522392550354</v>
      </c>
      <c r="I96">
        <f t="shared" si="34"/>
        <v>1</v>
      </c>
      <c r="J96">
        <f t="shared" si="35"/>
        <v>56.87</v>
      </c>
      <c r="K96">
        <f t="shared" si="36"/>
        <v>53.1565644165008</v>
      </c>
      <c r="L96">
        <f t="shared" si="37"/>
        <v>-3.7134355834991979</v>
      </c>
      <c r="M96">
        <f t="shared" si="38"/>
        <v>-6.5296915482665696E-2</v>
      </c>
    </row>
    <row r="97" spans="1:15" x14ac:dyDescent="0.25">
      <c r="A97">
        <v>1071</v>
      </c>
      <c r="B97" s="1">
        <v>41400</v>
      </c>
      <c r="C97">
        <v>57.24</v>
      </c>
      <c r="D97" t="s">
        <v>203</v>
      </c>
      <c r="E97" t="s">
        <v>204</v>
      </c>
      <c r="F97">
        <v>55.5889296261225</v>
      </c>
      <c r="G97">
        <v>2.1321124402809701</v>
      </c>
      <c r="H97">
        <f t="shared" si="33"/>
        <v>107.59172703597177</v>
      </c>
      <c r="I97">
        <f t="shared" si="34"/>
        <v>1</v>
      </c>
      <c r="J97">
        <f t="shared" si="35"/>
        <v>57.24</v>
      </c>
      <c r="K97">
        <f t="shared" si="36"/>
        <v>55.5889296261225</v>
      </c>
      <c r="L97">
        <f t="shared" si="37"/>
        <v>-1.6510703738775021</v>
      </c>
      <c r="M97">
        <f t="shared" si="38"/>
        <v>-2.8844695560403599E-2</v>
      </c>
    </row>
    <row r="98" spans="1:15" x14ac:dyDescent="0.25">
      <c r="A98">
        <v>1074</v>
      </c>
      <c r="B98" s="1">
        <v>41403</v>
      </c>
      <c r="C98">
        <v>58.526056220100003</v>
      </c>
      <c r="D98" t="s">
        <v>205</v>
      </c>
      <c r="E98" t="s">
        <v>206</v>
      </c>
      <c r="F98">
        <v>55.5889296261225</v>
      </c>
      <c r="G98">
        <v>2.0103924034859002</v>
      </c>
      <c r="H98">
        <f t="shared" si="33"/>
        <v>114.10591250093661</v>
      </c>
      <c r="I98">
        <f t="shared" si="34"/>
        <v>1</v>
      </c>
      <c r="J98">
        <f t="shared" si="35"/>
        <v>58.526056220100003</v>
      </c>
      <c r="K98">
        <f t="shared" si="36"/>
        <v>55.5889296261225</v>
      </c>
      <c r="L98">
        <f t="shared" si="37"/>
        <v>-2.9371265939775029</v>
      </c>
      <c r="M98">
        <f t="shared" si="38"/>
        <v>-5.0184939558062781E-2</v>
      </c>
    </row>
    <row r="99" spans="1:15" x14ac:dyDescent="0.25">
      <c r="A99">
        <v>1077</v>
      </c>
      <c r="B99" s="1">
        <v>41408</v>
      </c>
      <c r="C99">
        <v>59.555196201699999</v>
      </c>
      <c r="D99" t="s">
        <v>207</v>
      </c>
      <c r="E99" t="s">
        <v>208</v>
      </c>
      <c r="F99">
        <v>55.5889296261225</v>
      </c>
      <c r="G99">
        <v>2.01053518693872</v>
      </c>
      <c r="H99">
        <f t="shared" si="33"/>
        <v>114.09780896896171</v>
      </c>
      <c r="I99">
        <f t="shared" si="34"/>
        <v>1</v>
      </c>
      <c r="J99">
        <f t="shared" si="35"/>
        <v>59.555196201699999</v>
      </c>
      <c r="K99">
        <f t="shared" si="36"/>
        <v>55.5889296261225</v>
      </c>
      <c r="L99">
        <f t="shared" si="37"/>
        <v>-3.9662665755774995</v>
      </c>
      <c r="M99">
        <f t="shared" si="38"/>
        <v>-6.6598161512971099E-2</v>
      </c>
    </row>
    <row r="100" spans="1:15" x14ac:dyDescent="0.25">
      <c r="A100">
        <v>1132</v>
      </c>
      <c r="B100" s="1">
        <v>41487</v>
      </c>
      <c r="C100">
        <v>58.079900000000002</v>
      </c>
      <c r="D100" t="s">
        <v>209</v>
      </c>
      <c r="E100" t="s">
        <v>210</v>
      </c>
      <c r="F100">
        <v>55.918443963878303</v>
      </c>
      <c r="G100">
        <v>1.8457780180608401</v>
      </c>
      <c r="H100">
        <f t="shared" si="33"/>
        <v>124.28236626510115</v>
      </c>
      <c r="I100">
        <f t="shared" si="34"/>
        <v>2</v>
      </c>
      <c r="J100">
        <f t="shared" si="35"/>
        <v>116.1598</v>
      </c>
      <c r="K100">
        <f t="shared" si="36"/>
        <v>111.83688792775661</v>
      </c>
      <c r="L100">
        <f t="shared" si="37"/>
        <v>-4.3229120722433976</v>
      </c>
      <c r="M100">
        <f t="shared" si="38"/>
        <v>-3.721521621286708E-2</v>
      </c>
    </row>
    <row r="101" spans="1:15" x14ac:dyDescent="0.25">
      <c r="A101">
        <v>1174</v>
      </c>
      <c r="B101" s="1">
        <v>41548</v>
      </c>
      <c r="C101">
        <v>59.84</v>
      </c>
      <c r="D101" t="s">
        <v>211</v>
      </c>
      <c r="E101" t="s">
        <v>212</v>
      </c>
      <c r="F101">
        <v>56.8312012398627</v>
      </c>
      <c r="G101">
        <v>1.77439938006862</v>
      </c>
      <c r="H101">
        <f t="shared" si="33"/>
        <v>129.28186419668299</v>
      </c>
      <c r="I101">
        <f t="shared" si="34"/>
        <v>2</v>
      </c>
      <c r="J101">
        <f t="shared" si="35"/>
        <v>119.68</v>
      </c>
      <c r="K101">
        <f t="shared" si="36"/>
        <v>113.6624024797254</v>
      </c>
      <c r="L101">
        <f t="shared" si="37"/>
        <v>-6.0175975202746059</v>
      </c>
      <c r="M101">
        <f t="shared" si="38"/>
        <v>-5.0280727943470972E-2</v>
      </c>
    </row>
    <row r="102" spans="1:15" x14ac:dyDescent="0.25">
      <c r="A102">
        <v>1185</v>
      </c>
      <c r="B102" s="1">
        <v>41563</v>
      </c>
      <c r="C102">
        <v>60.93</v>
      </c>
      <c r="D102" t="s">
        <v>213</v>
      </c>
      <c r="E102" t="s">
        <v>214</v>
      </c>
      <c r="F102">
        <v>63.079371512327</v>
      </c>
      <c r="G102">
        <v>1.8955565519264801</v>
      </c>
      <c r="H102">
        <f t="shared" si="33"/>
        <v>121.01863141543828</v>
      </c>
      <c r="I102">
        <f t="shared" si="34"/>
        <v>1</v>
      </c>
      <c r="J102">
        <f t="shared" si="35"/>
        <v>60.93</v>
      </c>
      <c r="K102">
        <f t="shared" si="36"/>
        <v>63.079371512327</v>
      </c>
      <c r="L102">
        <f t="shared" si="37"/>
        <v>2.1493715123270007</v>
      </c>
      <c r="M102">
        <f t="shared" si="38"/>
        <v>3.5276079309486306E-2</v>
      </c>
    </row>
    <row r="103" spans="1:15" x14ac:dyDescent="0.25">
      <c r="A103">
        <v>1186</v>
      </c>
      <c r="B103" s="1">
        <v>41564</v>
      </c>
      <c r="C103">
        <v>62.377778276000001</v>
      </c>
      <c r="D103" t="s">
        <v>215</v>
      </c>
      <c r="E103" t="s">
        <v>216</v>
      </c>
      <c r="F103">
        <v>63.079371512327</v>
      </c>
      <c r="G103">
        <v>2.0557787243301502</v>
      </c>
      <c r="H103">
        <f t="shared" si="33"/>
        <v>111.58674665215059</v>
      </c>
      <c r="I103">
        <f t="shared" si="34"/>
        <v>1</v>
      </c>
      <c r="J103">
        <f t="shared" si="35"/>
        <v>62.377778276000001</v>
      </c>
      <c r="K103">
        <f t="shared" si="36"/>
        <v>63.079371512327</v>
      </c>
      <c r="L103">
        <f t="shared" si="37"/>
        <v>0.70159323632699966</v>
      </c>
      <c r="M103">
        <f t="shared" si="38"/>
        <v>1.1247486776824486E-2</v>
      </c>
    </row>
    <row r="104" spans="1:15" x14ac:dyDescent="0.25">
      <c r="A104">
        <v>1187</v>
      </c>
      <c r="B104" s="1">
        <v>41565</v>
      </c>
      <c r="C104">
        <v>63.927889362199998</v>
      </c>
      <c r="D104" t="s">
        <v>217</v>
      </c>
      <c r="E104" t="s">
        <v>218</v>
      </c>
      <c r="F104">
        <v>63.079371512327</v>
      </c>
      <c r="G104">
        <v>2.1239897881136498</v>
      </c>
      <c r="H104">
        <f t="shared" si="33"/>
        <v>108.00318389875198</v>
      </c>
      <c r="I104">
        <f t="shared" si="34"/>
        <v>1</v>
      </c>
      <c r="J104">
        <f t="shared" si="35"/>
        <v>63.927889362199998</v>
      </c>
      <c r="K104">
        <f t="shared" si="36"/>
        <v>63.079371512327</v>
      </c>
      <c r="L104">
        <f t="shared" si="37"/>
        <v>-0.84851784987299794</v>
      </c>
      <c r="M104">
        <f t="shared" si="38"/>
        <v>-1.3273046526931313E-2</v>
      </c>
      <c r="O104">
        <f>O82+SUM(L83:L104)</f>
        <v>22946.572172250344</v>
      </c>
    </row>
    <row r="105" spans="1:15" x14ac:dyDescent="0.25">
      <c r="A105">
        <v>1199</v>
      </c>
      <c r="B105" s="1">
        <v>41583</v>
      </c>
      <c r="C105">
        <v>66.421994894099996</v>
      </c>
      <c r="D105" t="s">
        <v>219</v>
      </c>
      <c r="E105" t="s">
        <v>220</v>
      </c>
      <c r="F105">
        <v>63.079371512327</v>
      </c>
      <c r="G105">
        <v>1.8603142438364899</v>
      </c>
      <c r="H105">
        <f>$O$104*0.01/G105</f>
        <v>123.34782818696306</v>
      </c>
      <c r="I105">
        <f t="shared" ref="I105" si="39">ROUNDDOWN((H105/C105), 0)</f>
        <v>1</v>
      </c>
      <c r="J105">
        <f t="shared" ref="J105" si="40">I105*C105</f>
        <v>66.421994894099996</v>
      </c>
      <c r="K105">
        <f t="shared" ref="K105" si="41">I105*F105</f>
        <v>63.079371512327</v>
      </c>
      <c r="L105">
        <f t="shared" ref="L105" si="42">K105-J105</f>
        <v>-3.3426233817729951</v>
      </c>
      <c r="M105">
        <f t="shared" ref="M105" si="43">L105/J105</f>
        <v>-5.0324043821663465E-2</v>
      </c>
    </row>
    <row r="106" spans="1:15" x14ac:dyDescent="0.25">
      <c r="A106">
        <v>1206</v>
      </c>
      <c r="B106" s="1">
        <v>41592</v>
      </c>
      <c r="C106">
        <v>66.805000000000007</v>
      </c>
      <c r="D106" t="s">
        <v>221</v>
      </c>
      <c r="E106" t="s">
        <v>222</v>
      </c>
      <c r="F106">
        <v>80.549107110738802</v>
      </c>
      <c r="G106">
        <v>1.8889227831559301</v>
      </c>
      <c r="H106">
        <f t="shared" ref="H106:H134" si="44">$O$104*0.01/G106</f>
        <v>121.47967284248756</v>
      </c>
      <c r="I106">
        <f t="shared" ref="I106:I134" si="45">ROUNDDOWN((H106/C106), 0)</f>
        <v>1</v>
      </c>
      <c r="J106">
        <f t="shared" ref="J106:J134" si="46">I106*C106</f>
        <v>66.805000000000007</v>
      </c>
      <c r="K106">
        <f t="shared" ref="K106:K134" si="47">I106*F106</f>
        <v>80.549107110738802</v>
      </c>
      <c r="L106">
        <f t="shared" ref="L106:L134" si="48">K106-J106</f>
        <v>13.744107110738796</v>
      </c>
      <c r="M106">
        <f t="shared" ref="M106:M134" si="49">L106/J106</f>
        <v>0.20573470714375861</v>
      </c>
    </row>
    <row r="107" spans="1:15" x14ac:dyDescent="0.25">
      <c r="A107">
        <v>1207</v>
      </c>
      <c r="B107" s="1">
        <v>41593</v>
      </c>
      <c r="C107">
        <v>68.534461391600004</v>
      </c>
      <c r="D107" t="s">
        <v>223</v>
      </c>
      <c r="E107" t="s">
        <v>224</v>
      </c>
      <c r="F107">
        <v>80.549107110738802</v>
      </c>
      <c r="G107">
        <v>1.87797664399813</v>
      </c>
      <c r="H107">
        <f t="shared" si="44"/>
        <v>122.18773990393244</v>
      </c>
      <c r="I107">
        <f t="shared" si="45"/>
        <v>1</v>
      </c>
      <c r="J107">
        <f t="shared" si="46"/>
        <v>68.534461391600004</v>
      </c>
      <c r="K107">
        <f t="shared" si="47"/>
        <v>80.549107110738802</v>
      </c>
      <c r="L107">
        <f t="shared" si="48"/>
        <v>12.014645719138798</v>
      </c>
      <c r="M107">
        <f t="shared" si="49"/>
        <v>0.17530809282191842</v>
      </c>
    </row>
    <row r="108" spans="1:15" x14ac:dyDescent="0.25">
      <c r="A108">
        <v>1217</v>
      </c>
      <c r="B108" s="1">
        <v>41610</v>
      </c>
      <c r="C108">
        <v>69.688988322</v>
      </c>
      <c r="D108" t="s">
        <v>225</v>
      </c>
      <c r="E108" t="s">
        <v>226</v>
      </c>
      <c r="F108">
        <v>80.549107110738802</v>
      </c>
      <c r="G108">
        <v>1.7555913297794701</v>
      </c>
      <c r="H108">
        <f t="shared" si="44"/>
        <v>130.70565901651381</v>
      </c>
      <c r="I108">
        <f t="shared" si="45"/>
        <v>1</v>
      </c>
      <c r="J108">
        <f t="shared" si="46"/>
        <v>69.688988322</v>
      </c>
      <c r="K108">
        <f t="shared" si="47"/>
        <v>80.549107110738802</v>
      </c>
      <c r="L108">
        <f t="shared" si="48"/>
        <v>10.860118788738802</v>
      </c>
      <c r="M108">
        <f t="shared" si="49"/>
        <v>0.15583694139107468</v>
      </c>
    </row>
    <row r="109" spans="1:15" x14ac:dyDescent="0.25">
      <c r="A109">
        <v>1222</v>
      </c>
      <c r="B109" s="1">
        <v>41617</v>
      </c>
      <c r="C109">
        <v>71.737795664900005</v>
      </c>
      <c r="D109" t="s">
        <v>227</v>
      </c>
      <c r="E109" t="s">
        <v>228</v>
      </c>
      <c r="F109">
        <v>80.549107110738802</v>
      </c>
      <c r="G109">
        <v>1.7287755018986299</v>
      </c>
      <c r="H109">
        <f t="shared" si="44"/>
        <v>132.7330943031599</v>
      </c>
      <c r="I109">
        <f t="shared" si="45"/>
        <v>1</v>
      </c>
      <c r="J109">
        <f t="shared" si="46"/>
        <v>71.737795664900005</v>
      </c>
      <c r="K109">
        <f t="shared" si="47"/>
        <v>80.549107110738802</v>
      </c>
      <c r="L109">
        <f t="shared" si="48"/>
        <v>8.8113114458387969</v>
      </c>
      <c r="M109">
        <f t="shared" si="49"/>
        <v>0.12282662666410882</v>
      </c>
    </row>
    <row r="110" spans="1:15" x14ac:dyDescent="0.25">
      <c r="A110">
        <v>1223</v>
      </c>
      <c r="B110" s="1">
        <v>41618</v>
      </c>
      <c r="C110">
        <v>72.744387750900003</v>
      </c>
      <c r="D110" t="s">
        <v>229</v>
      </c>
      <c r="E110" t="s">
        <v>230</v>
      </c>
      <c r="F110">
        <v>80.549107110738802</v>
      </c>
      <c r="G110">
        <v>1.7413367268037001</v>
      </c>
      <c r="H110">
        <f t="shared" si="44"/>
        <v>131.77561708222731</v>
      </c>
      <c r="I110">
        <f t="shared" si="45"/>
        <v>1</v>
      </c>
      <c r="J110">
        <f t="shared" si="46"/>
        <v>72.744387750900003</v>
      </c>
      <c r="K110">
        <f t="shared" si="47"/>
        <v>80.549107110738802</v>
      </c>
      <c r="L110">
        <f t="shared" si="48"/>
        <v>7.8047193598387992</v>
      </c>
      <c r="M110">
        <f t="shared" si="49"/>
        <v>0.10728964255723271</v>
      </c>
    </row>
    <row r="111" spans="1:15" x14ac:dyDescent="0.25">
      <c r="A111">
        <v>1228</v>
      </c>
      <c r="B111" s="1">
        <v>41625</v>
      </c>
      <c r="C111">
        <v>73.840668363399999</v>
      </c>
      <c r="D111" t="s">
        <v>231</v>
      </c>
      <c r="E111" t="s">
        <v>232</v>
      </c>
      <c r="F111">
        <v>80.549107110738802</v>
      </c>
      <c r="G111">
        <v>1.7616855424380999</v>
      </c>
      <c r="H111">
        <f t="shared" si="44"/>
        <v>130.25350790183154</v>
      </c>
      <c r="I111">
        <f t="shared" si="45"/>
        <v>1</v>
      </c>
      <c r="J111">
        <f t="shared" si="46"/>
        <v>73.840668363399999</v>
      </c>
      <c r="K111">
        <f t="shared" si="47"/>
        <v>80.549107110738802</v>
      </c>
      <c r="L111">
        <f t="shared" si="48"/>
        <v>6.7084387473388034</v>
      </c>
      <c r="M111">
        <f t="shared" si="49"/>
        <v>9.0850189956621794E-2</v>
      </c>
    </row>
    <row r="112" spans="1:15" x14ac:dyDescent="0.25">
      <c r="A112">
        <v>1229</v>
      </c>
      <c r="B112" s="1">
        <v>41626</v>
      </c>
      <c r="C112">
        <v>75.630842771199994</v>
      </c>
      <c r="D112" t="s">
        <v>233</v>
      </c>
      <c r="E112" t="s">
        <v>234</v>
      </c>
      <c r="F112">
        <v>80.549107110738802</v>
      </c>
      <c r="G112">
        <v>1.8036012653161899</v>
      </c>
      <c r="H112">
        <f t="shared" si="44"/>
        <v>127.22641424975698</v>
      </c>
      <c r="I112">
        <f t="shared" si="45"/>
        <v>1</v>
      </c>
      <c r="J112">
        <f t="shared" si="46"/>
        <v>75.630842771199994</v>
      </c>
      <c r="K112">
        <f t="shared" si="47"/>
        <v>80.549107110738802</v>
      </c>
      <c r="L112">
        <f t="shared" si="48"/>
        <v>4.9182643395388084</v>
      </c>
      <c r="M112">
        <f t="shared" si="49"/>
        <v>6.502987616332194E-2</v>
      </c>
    </row>
    <row r="113" spans="1:13" x14ac:dyDescent="0.25">
      <c r="A113">
        <v>1231</v>
      </c>
      <c r="B113" s="1">
        <v>41628</v>
      </c>
      <c r="C113">
        <v>76.651800632700002</v>
      </c>
      <c r="D113" t="s">
        <v>235</v>
      </c>
      <c r="E113" t="s">
        <v>236</v>
      </c>
      <c r="F113">
        <v>80.549107110738802</v>
      </c>
      <c r="G113">
        <v>1.8731001419478599</v>
      </c>
      <c r="H113">
        <f t="shared" si="44"/>
        <v>122.50584823717925</v>
      </c>
      <c r="I113">
        <f t="shared" si="45"/>
        <v>1</v>
      </c>
      <c r="J113">
        <f t="shared" si="46"/>
        <v>76.651800632700002</v>
      </c>
      <c r="K113">
        <f t="shared" si="47"/>
        <v>80.549107110738802</v>
      </c>
      <c r="L113">
        <f t="shared" si="48"/>
        <v>3.8973064780388</v>
      </c>
      <c r="M113">
        <f t="shared" si="49"/>
        <v>5.0844291273911595E-2</v>
      </c>
    </row>
    <row r="114" spans="1:13" x14ac:dyDescent="0.25">
      <c r="A114">
        <v>1241</v>
      </c>
      <c r="B114" s="1">
        <v>41646</v>
      </c>
      <c r="C114">
        <v>78.417550070999994</v>
      </c>
      <c r="D114" t="s">
        <v>237</v>
      </c>
      <c r="E114" t="s">
        <v>238</v>
      </c>
      <c r="F114">
        <v>80.549107110738802</v>
      </c>
      <c r="G114">
        <v>1.65447791175239</v>
      </c>
      <c r="H114">
        <f t="shared" si="44"/>
        <v>138.69373540288484</v>
      </c>
      <c r="I114">
        <f t="shared" si="45"/>
        <v>1</v>
      </c>
      <c r="J114">
        <f t="shared" si="46"/>
        <v>78.417550070999994</v>
      </c>
      <c r="K114">
        <f t="shared" si="47"/>
        <v>80.549107110738802</v>
      </c>
      <c r="L114">
        <f t="shared" si="48"/>
        <v>2.1315570397388086</v>
      </c>
      <c r="M114">
        <f t="shared" si="49"/>
        <v>2.7182142744945188E-2</v>
      </c>
    </row>
    <row r="115" spans="1:13" x14ac:dyDescent="0.25">
      <c r="A115">
        <v>1245</v>
      </c>
      <c r="B115" s="1">
        <v>41652</v>
      </c>
      <c r="C115">
        <v>79.617238955900007</v>
      </c>
      <c r="D115" t="s">
        <v>239</v>
      </c>
      <c r="E115" t="s">
        <v>240</v>
      </c>
      <c r="F115">
        <v>80.549107110738802</v>
      </c>
      <c r="G115">
        <v>1.70225203710927</v>
      </c>
      <c r="H115">
        <f t="shared" si="44"/>
        <v>134.80126134093368</v>
      </c>
      <c r="I115">
        <f t="shared" si="45"/>
        <v>1</v>
      </c>
      <c r="J115">
        <f t="shared" si="46"/>
        <v>79.617238955900007</v>
      </c>
      <c r="K115">
        <f t="shared" si="47"/>
        <v>80.549107110738802</v>
      </c>
      <c r="L115">
        <f t="shared" si="48"/>
        <v>0.9318681548387957</v>
      </c>
      <c r="M115">
        <f t="shared" si="49"/>
        <v>1.1704351558271915E-2</v>
      </c>
    </row>
    <row r="116" spans="1:13" x14ac:dyDescent="0.25">
      <c r="A116">
        <v>1247</v>
      </c>
      <c r="B116" s="1">
        <v>41654</v>
      </c>
      <c r="C116">
        <v>80.491126018599999</v>
      </c>
      <c r="D116" t="s">
        <v>241</v>
      </c>
      <c r="E116" t="s">
        <v>242</v>
      </c>
      <c r="F116">
        <v>80.549107110738802</v>
      </c>
      <c r="G116">
        <v>1.77793246349111</v>
      </c>
      <c r="H116">
        <f t="shared" si="44"/>
        <v>129.06323858440015</v>
      </c>
      <c r="I116">
        <f t="shared" si="45"/>
        <v>1</v>
      </c>
      <c r="J116">
        <f t="shared" si="46"/>
        <v>80.491126018599999</v>
      </c>
      <c r="K116">
        <f t="shared" si="47"/>
        <v>80.549107110738802</v>
      </c>
      <c r="L116">
        <f t="shared" si="48"/>
        <v>5.7981092138803092E-2</v>
      </c>
      <c r="M116">
        <f t="shared" si="49"/>
        <v>7.2034142155502634E-4</v>
      </c>
    </row>
    <row r="117" spans="1:13" x14ac:dyDescent="0.25">
      <c r="A117">
        <v>1252</v>
      </c>
      <c r="B117" s="1">
        <v>41662</v>
      </c>
      <c r="C117">
        <v>82.888966231699996</v>
      </c>
      <c r="D117" t="s">
        <v>243</v>
      </c>
      <c r="E117" t="s">
        <v>244</v>
      </c>
      <c r="F117">
        <v>80.549107110738802</v>
      </c>
      <c r="G117">
        <v>1.82544644463059</v>
      </c>
      <c r="H117">
        <f t="shared" si="44"/>
        <v>125.7038914493817</v>
      </c>
      <c r="I117">
        <f t="shared" si="45"/>
        <v>1</v>
      </c>
      <c r="J117">
        <f t="shared" si="46"/>
        <v>82.888966231699996</v>
      </c>
      <c r="K117">
        <f t="shared" si="47"/>
        <v>80.549107110738802</v>
      </c>
      <c r="L117">
        <f t="shared" si="48"/>
        <v>-2.3398591209611936</v>
      </c>
      <c r="M117">
        <f t="shared" si="49"/>
        <v>-2.822883704956064E-2</v>
      </c>
    </row>
    <row r="118" spans="1:13" x14ac:dyDescent="0.25">
      <c r="A118">
        <v>1269</v>
      </c>
      <c r="B118" s="1">
        <v>41688</v>
      </c>
      <c r="C118">
        <v>84.2</v>
      </c>
      <c r="D118" t="s">
        <v>245</v>
      </c>
      <c r="E118" t="s">
        <v>246</v>
      </c>
      <c r="F118">
        <v>91.6541699680958</v>
      </c>
      <c r="G118">
        <v>2.3619709387591898</v>
      </c>
      <c r="H118">
        <f t="shared" si="44"/>
        <v>97.150103736267084</v>
      </c>
      <c r="I118">
        <f t="shared" si="45"/>
        <v>1</v>
      </c>
      <c r="J118">
        <f t="shared" si="46"/>
        <v>84.2</v>
      </c>
      <c r="K118">
        <f t="shared" si="47"/>
        <v>91.6541699680958</v>
      </c>
      <c r="L118">
        <f t="shared" si="48"/>
        <v>7.4541699680957976</v>
      </c>
      <c r="M118">
        <f t="shared" si="49"/>
        <v>8.8529334537954835E-2</v>
      </c>
    </row>
    <row r="119" spans="1:13" x14ac:dyDescent="0.25">
      <c r="A119">
        <v>1271</v>
      </c>
      <c r="B119" s="1">
        <v>41690</v>
      </c>
      <c r="C119">
        <v>86.780985469399994</v>
      </c>
      <c r="D119" t="s">
        <v>247</v>
      </c>
      <c r="E119" t="s">
        <v>248</v>
      </c>
      <c r="F119">
        <v>91.6541699680958</v>
      </c>
      <c r="G119">
        <v>2.3620740222301602</v>
      </c>
      <c r="H119">
        <f t="shared" si="44"/>
        <v>97.145864000423074</v>
      </c>
      <c r="I119">
        <f t="shared" si="45"/>
        <v>1</v>
      </c>
      <c r="J119">
        <f t="shared" si="46"/>
        <v>86.780985469399994</v>
      </c>
      <c r="K119">
        <f t="shared" si="47"/>
        <v>91.6541699680958</v>
      </c>
      <c r="L119">
        <f t="shared" si="48"/>
        <v>4.8731844986958066</v>
      </c>
      <c r="M119">
        <f t="shared" si="49"/>
        <v>5.615497994562587E-2</v>
      </c>
    </row>
    <row r="120" spans="1:13" x14ac:dyDescent="0.25">
      <c r="A120">
        <v>1273</v>
      </c>
      <c r="B120" s="1">
        <v>41694</v>
      </c>
      <c r="C120">
        <v>88.431037011100003</v>
      </c>
      <c r="D120" t="s">
        <v>249</v>
      </c>
      <c r="E120" t="s">
        <v>250</v>
      </c>
      <c r="F120">
        <v>91.6541699680958</v>
      </c>
      <c r="G120">
        <v>2.30083430506272</v>
      </c>
      <c r="H120">
        <f t="shared" si="44"/>
        <v>99.731528349342952</v>
      </c>
      <c r="I120">
        <f t="shared" si="45"/>
        <v>1</v>
      </c>
      <c r="J120">
        <f t="shared" si="46"/>
        <v>88.431037011100003</v>
      </c>
      <c r="K120">
        <f t="shared" si="47"/>
        <v>91.6541699680958</v>
      </c>
      <c r="L120">
        <f t="shared" si="48"/>
        <v>3.2231329569957978</v>
      </c>
      <c r="M120">
        <f t="shared" si="49"/>
        <v>3.6447983263966754E-2</v>
      </c>
    </row>
    <row r="121" spans="1:13" x14ac:dyDescent="0.25">
      <c r="A121">
        <v>1279</v>
      </c>
      <c r="B121" s="1">
        <v>41702</v>
      </c>
      <c r="C121">
        <v>89.910417152500003</v>
      </c>
      <c r="D121" t="s">
        <v>251</v>
      </c>
      <c r="E121" t="s">
        <v>252</v>
      </c>
      <c r="F121">
        <v>91.6541699680958</v>
      </c>
      <c r="G121">
        <v>2.3193292719796599</v>
      </c>
      <c r="H121">
        <f t="shared" si="44"/>
        <v>98.936241824190546</v>
      </c>
      <c r="I121">
        <f t="shared" si="45"/>
        <v>1</v>
      </c>
      <c r="J121">
        <f t="shared" si="46"/>
        <v>89.910417152500003</v>
      </c>
      <c r="K121">
        <f t="shared" si="47"/>
        <v>91.6541699680958</v>
      </c>
      <c r="L121">
        <f t="shared" si="48"/>
        <v>1.7437528155957978</v>
      </c>
      <c r="M121">
        <f t="shared" si="49"/>
        <v>1.9394335726839768E-2</v>
      </c>
    </row>
    <row r="122" spans="1:13" x14ac:dyDescent="0.25">
      <c r="A122">
        <v>1283</v>
      </c>
      <c r="B122" s="1">
        <v>41708</v>
      </c>
      <c r="C122">
        <v>92.189664636000003</v>
      </c>
      <c r="D122" t="s">
        <v>253</v>
      </c>
      <c r="E122" t="s">
        <v>254</v>
      </c>
      <c r="F122">
        <v>91.6541699680958</v>
      </c>
      <c r="G122">
        <v>2.3439017134603799</v>
      </c>
      <c r="H122">
        <f t="shared" si="44"/>
        <v>97.899037491523302</v>
      </c>
      <c r="I122">
        <f t="shared" si="45"/>
        <v>1</v>
      </c>
      <c r="J122">
        <f t="shared" si="46"/>
        <v>92.189664636000003</v>
      </c>
      <c r="K122">
        <f t="shared" si="47"/>
        <v>91.6541699680958</v>
      </c>
      <c r="L122">
        <f t="shared" si="48"/>
        <v>-0.53549466790420297</v>
      </c>
      <c r="M122">
        <f t="shared" si="49"/>
        <v>-5.8086193286258324E-3</v>
      </c>
    </row>
    <row r="123" spans="1:13" x14ac:dyDescent="0.25">
      <c r="A123">
        <v>1291</v>
      </c>
      <c r="B123" s="1">
        <v>41718</v>
      </c>
      <c r="C123">
        <v>93.9619508567</v>
      </c>
      <c r="D123" t="s">
        <v>255</v>
      </c>
      <c r="E123" t="s">
        <v>256</v>
      </c>
      <c r="F123">
        <v>91.6541699680958</v>
      </c>
      <c r="G123">
        <v>2.4498631746864201</v>
      </c>
      <c r="H123">
        <f t="shared" si="44"/>
        <v>93.664709153348866</v>
      </c>
      <c r="I123">
        <v>1</v>
      </c>
      <c r="J123">
        <f t="shared" si="46"/>
        <v>93.9619508567</v>
      </c>
      <c r="K123">
        <f t="shared" si="47"/>
        <v>91.6541699680958</v>
      </c>
      <c r="L123">
        <f t="shared" si="48"/>
        <v>-2.3077808886041993</v>
      </c>
      <c r="M123">
        <f t="shared" si="49"/>
        <v>-2.4560802192408311E-2</v>
      </c>
    </row>
    <row r="124" spans="1:13" x14ac:dyDescent="0.25">
      <c r="A124">
        <v>1292</v>
      </c>
      <c r="B124" s="1">
        <v>41719</v>
      </c>
      <c r="C124">
        <v>96.054931587300004</v>
      </c>
      <c r="D124" t="s">
        <v>257</v>
      </c>
      <c r="E124" t="s">
        <v>258</v>
      </c>
      <c r="F124">
        <v>91.6541699680958</v>
      </c>
      <c r="G124">
        <v>2.4278650159520998</v>
      </c>
      <c r="H124">
        <f t="shared" si="44"/>
        <v>94.513377067842171</v>
      </c>
      <c r="I124">
        <v>1</v>
      </c>
      <c r="J124">
        <f t="shared" si="46"/>
        <v>96.054931587300004</v>
      </c>
      <c r="K124">
        <f t="shared" si="47"/>
        <v>91.6541699680958</v>
      </c>
      <c r="L124">
        <f t="shared" si="48"/>
        <v>-4.4007616192042036</v>
      </c>
      <c r="M124">
        <f t="shared" si="49"/>
        <v>-4.5815051309516047E-2</v>
      </c>
    </row>
    <row r="125" spans="1:13" x14ac:dyDescent="0.25">
      <c r="A125">
        <v>1299</v>
      </c>
      <c r="B125" s="1">
        <v>41730</v>
      </c>
      <c r="C125">
        <v>96.509900000000002</v>
      </c>
      <c r="D125" t="s">
        <v>259</v>
      </c>
      <c r="E125" t="s">
        <v>260</v>
      </c>
      <c r="F125">
        <v>91.674768404755596</v>
      </c>
      <c r="G125">
        <v>2.5226157976221599</v>
      </c>
      <c r="H125">
        <f t="shared" si="44"/>
        <v>90.963404708239707</v>
      </c>
      <c r="I125">
        <v>1</v>
      </c>
      <c r="J125">
        <f t="shared" si="46"/>
        <v>96.509900000000002</v>
      </c>
      <c r="K125">
        <f t="shared" si="47"/>
        <v>91.674768404755596</v>
      </c>
      <c r="L125">
        <f t="shared" si="48"/>
        <v>-4.8351315952444054</v>
      </c>
      <c r="M125">
        <f t="shared" si="49"/>
        <v>-5.0099850846849966E-2</v>
      </c>
    </row>
    <row r="126" spans="1:13" x14ac:dyDescent="0.25">
      <c r="A126">
        <v>1327</v>
      </c>
      <c r="B126" s="1">
        <v>41771</v>
      </c>
      <c r="C126">
        <v>96.72</v>
      </c>
      <c r="D126" t="s">
        <v>261</v>
      </c>
      <c r="E126" t="s">
        <v>262</v>
      </c>
      <c r="F126">
        <v>92.061503194819593</v>
      </c>
      <c r="G126">
        <v>2.9042484025901998</v>
      </c>
      <c r="H126">
        <f t="shared" si="44"/>
        <v>79.010363410323592</v>
      </c>
      <c r="I126">
        <v>1</v>
      </c>
      <c r="J126">
        <f t="shared" si="46"/>
        <v>96.72</v>
      </c>
      <c r="K126">
        <f t="shared" si="47"/>
        <v>92.061503194819593</v>
      </c>
      <c r="L126">
        <f t="shared" si="48"/>
        <v>-4.6584968051804054</v>
      </c>
      <c r="M126">
        <f t="shared" si="49"/>
        <v>-4.8164772592849521E-2</v>
      </c>
    </row>
    <row r="127" spans="1:13" x14ac:dyDescent="0.25">
      <c r="A127">
        <v>1336</v>
      </c>
      <c r="B127" s="1">
        <v>41782</v>
      </c>
      <c r="C127">
        <v>99.245000000000005</v>
      </c>
      <c r="D127" t="s">
        <v>263</v>
      </c>
      <c r="E127" t="s">
        <v>264</v>
      </c>
      <c r="F127">
        <v>103.369727731412</v>
      </c>
      <c r="G127">
        <v>2.7337451844923502</v>
      </c>
      <c r="H127">
        <f t="shared" si="44"/>
        <v>83.938226219542358</v>
      </c>
      <c r="I127">
        <v>1</v>
      </c>
      <c r="J127">
        <f t="shared" si="46"/>
        <v>99.245000000000005</v>
      </c>
      <c r="K127">
        <f t="shared" si="47"/>
        <v>103.369727731412</v>
      </c>
      <c r="L127">
        <f t="shared" si="48"/>
        <v>4.1247277314119941</v>
      </c>
      <c r="M127">
        <f t="shared" si="49"/>
        <v>4.1561063342354716E-2</v>
      </c>
    </row>
    <row r="128" spans="1:13" x14ac:dyDescent="0.25">
      <c r="A128">
        <v>1337</v>
      </c>
      <c r="B128" s="1">
        <v>41786</v>
      </c>
      <c r="C128">
        <v>101.316872592</v>
      </c>
      <c r="D128" t="s">
        <v>265</v>
      </c>
      <c r="E128" t="s">
        <v>266</v>
      </c>
      <c r="F128">
        <v>103.369727731412</v>
      </c>
      <c r="G128">
        <v>2.7265579252677301</v>
      </c>
      <c r="H128">
        <f t="shared" si="44"/>
        <v>84.15948900112636</v>
      </c>
      <c r="I128">
        <v>1</v>
      </c>
      <c r="J128">
        <f t="shared" si="46"/>
        <v>101.316872592</v>
      </c>
      <c r="K128">
        <f t="shared" si="47"/>
        <v>103.369727731412</v>
      </c>
      <c r="L128">
        <f t="shared" si="48"/>
        <v>2.0528551394120029</v>
      </c>
      <c r="M128">
        <f t="shared" si="49"/>
        <v>2.0261730222159432E-2</v>
      </c>
    </row>
    <row r="129" spans="1:15" x14ac:dyDescent="0.25">
      <c r="A129">
        <v>1344</v>
      </c>
      <c r="B129" s="1">
        <v>41795</v>
      </c>
      <c r="C129">
        <v>103.843278963</v>
      </c>
      <c r="D129" t="s">
        <v>267</v>
      </c>
      <c r="E129" t="s">
        <v>268</v>
      </c>
      <c r="F129">
        <v>103.369727731412</v>
      </c>
      <c r="G129">
        <v>2.5819846363365602</v>
      </c>
      <c r="H129">
        <f t="shared" si="44"/>
        <v>88.871838543578662</v>
      </c>
      <c r="I129">
        <v>1</v>
      </c>
      <c r="J129">
        <f t="shared" si="46"/>
        <v>103.843278963</v>
      </c>
      <c r="K129">
        <f t="shared" si="47"/>
        <v>103.369727731412</v>
      </c>
      <c r="L129">
        <f t="shared" si="48"/>
        <v>-0.47355123158800438</v>
      </c>
      <c r="M129">
        <f t="shared" si="49"/>
        <v>-4.5602492170603894E-3</v>
      </c>
    </row>
    <row r="130" spans="1:15" x14ac:dyDescent="0.25">
      <c r="A130">
        <v>1346</v>
      </c>
      <c r="B130" s="1">
        <v>41799</v>
      </c>
      <c r="C130">
        <v>108.020992318</v>
      </c>
      <c r="D130" t="s">
        <v>269</v>
      </c>
      <c r="E130" t="s">
        <v>270</v>
      </c>
      <c r="F130">
        <v>103.369727731412</v>
      </c>
      <c r="G130">
        <v>2.5451361342937502</v>
      </c>
      <c r="H130">
        <f t="shared" si="44"/>
        <v>90.158525758457273</v>
      </c>
      <c r="I130">
        <v>1</v>
      </c>
      <c r="J130">
        <f t="shared" si="46"/>
        <v>108.020992318</v>
      </c>
      <c r="K130">
        <f t="shared" si="47"/>
        <v>103.369727731412</v>
      </c>
      <c r="L130">
        <f t="shared" si="48"/>
        <v>-4.6512645865879989</v>
      </c>
      <c r="M130">
        <f t="shared" si="49"/>
        <v>-4.3058895190439192E-2</v>
      </c>
    </row>
    <row r="131" spans="1:15" x14ac:dyDescent="0.25">
      <c r="A131">
        <v>1364</v>
      </c>
      <c r="B131" s="1">
        <v>41823</v>
      </c>
      <c r="C131">
        <v>108.46</v>
      </c>
      <c r="D131" t="s">
        <v>271</v>
      </c>
      <c r="E131" t="s">
        <v>272</v>
      </c>
      <c r="F131">
        <v>109.995349407153</v>
      </c>
      <c r="G131">
        <v>2.2387655943470901</v>
      </c>
      <c r="H131">
        <f t="shared" si="44"/>
        <v>102.49653751241628</v>
      </c>
      <c r="I131">
        <v>1</v>
      </c>
      <c r="J131">
        <f t="shared" si="46"/>
        <v>108.46</v>
      </c>
      <c r="K131">
        <f t="shared" si="47"/>
        <v>109.995349407153</v>
      </c>
      <c r="L131">
        <f t="shared" si="48"/>
        <v>1.5353494071530065</v>
      </c>
      <c r="M131">
        <f t="shared" si="49"/>
        <v>1.4155904546865265E-2</v>
      </c>
    </row>
    <row r="132" spans="1:15" x14ac:dyDescent="0.25">
      <c r="A132">
        <v>1373</v>
      </c>
      <c r="B132" s="1">
        <v>41837</v>
      </c>
      <c r="C132">
        <v>110.29938279700001</v>
      </c>
      <c r="D132" t="s">
        <v>273</v>
      </c>
      <c r="E132" t="s">
        <v>274</v>
      </c>
      <c r="F132">
        <v>109.995349407153</v>
      </c>
      <c r="G132">
        <v>2.4771752964234501</v>
      </c>
      <c r="H132">
        <f t="shared" si="44"/>
        <v>92.632007938157003</v>
      </c>
      <c r="I132">
        <v>1</v>
      </c>
      <c r="J132">
        <f t="shared" si="46"/>
        <v>110.29938279700001</v>
      </c>
      <c r="K132">
        <f t="shared" si="47"/>
        <v>109.995349407153</v>
      </c>
      <c r="L132">
        <f t="shared" si="48"/>
        <v>-0.30403338984700667</v>
      </c>
      <c r="M132">
        <f t="shared" si="49"/>
        <v>-2.7564378162166468E-3</v>
      </c>
    </row>
    <row r="133" spans="1:15" x14ac:dyDescent="0.25">
      <c r="A133">
        <v>1396</v>
      </c>
      <c r="B133" s="1">
        <v>41870</v>
      </c>
      <c r="C133">
        <v>114.94970000000001</v>
      </c>
      <c r="D133" t="s">
        <v>275</v>
      </c>
      <c r="E133" t="s">
        <v>276</v>
      </c>
      <c r="F133">
        <v>114.419456554799</v>
      </c>
      <c r="G133">
        <v>2.4379424775444098</v>
      </c>
      <c r="H133">
        <f t="shared" si="44"/>
        <v>94.122697248226388</v>
      </c>
      <c r="I133">
        <v>1</v>
      </c>
      <c r="J133">
        <f t="shared" si="46"/>
        <v>114.94970000000001</v>
      </c>
      <c r="K133">
        <f t="shared" si="47"/>
        <v>114.419456554799</v>
      </c>
      <c r="L133">
        <f t="shared" si="48"/>
        <v>-0.53024344520100897</v>
      </c>
      <c r="M133">
        <f t="shared" si="49"/>
        <v>-4.6128301787739237E-3</v>
      </c>
    </row>
    <row r="134" spans="1:15" x14ac:dyDescent="0.25">
      <c r="A134">
        <v>1399</v>
      </c>
      <c r="B134" s="1">
        <v>41873</v>
      </c>
      <c r="C134">
        <v>117.84897123899999</v>
      </c>
      <c r="D134" t="s">
        <v>277</v>
      </c>
      <c r="E134" t="s">
        <v>278</v>
      </c>
      <c r="F134">
        <v>114.419456554799</v>
      </c>
      <c r="G134">
        <v>2.40054918168464</v>
      </c>
      <c r="H134">
        <f t="shared" si="44"/>
        <v>95.588844200005369</v>
      </c>
      <c r="I134">
        <v>1</v>
      </c>
      <c r="J134">
        <f t="shared" si="46"/>
        <v>117.84897123899999</v>
      </c>
      <c r="K134">
        <f t="shared" si="47"/>
        <v>114.419456554799</v>
      </c>
      <c r="L134">
        <f t="shared" si="48"/>
        <v>-3.4295146842009956</v>
      </c>
      <c r="M134">
        <f t="shared" si="49"/>
        <v>-2.9100930183309563E-2</v>
      </c>
    </row>
    <row r="135" spans="1:15" x14ac:dyDescent="0.25">
      <c r="A135">
        <v>1400</v>
      </c>
      <c r="B135" s="1">
        <v>41876</v>
      </c>
      <c r="C135">
        <v>119.169074591</v>
      </c>
      <c r="D135" t="s">
        <v>279</v>
      </c>
      <c r="E135" t="s">
        <v>280</v>
      </c>
      <c r="F135">
        <v>114.419456554799</v>
      </c>
      <c r="G135">
        <v>2.3777717226004098</v>
      </c>
      <c r="H135">
        <f>$O$104*0.01/G135</f>
        <v>96.504521246283531</v>
      </c>
      <c r="I135">
        <v>1</v>
      </c>
      <c r="J135">
        <f>I135*C135</f>
        <v>119.169074591</v>
      </c>
      <c r="K135">
        <f>I135*F135</f>
        <v>114.419456554799</v>
      </c>
      <c r="L135">
        <f>K135-J135</f>
        <v>-4.7496180362009994</v>
      </c>
      <c r="M135">
        <f>L135/J135</f>
        <v>-3.9856129222301646E-2</v>
      </c>
      <c r="O135">
        <f>O104+SUM(L105:L135)</f>
        <v>23006.901289591133</v>
      </c>
    </row>
    <row r="136" spans="1:15" x14ac:dyDescent="0.25">
      <c r="A136">
        <v>1557</v>
      </c>
      <c r="B136" s="1">
        <v>42104</v>
      </c>
      <c r="C136">
        <v>96.03</v>
      </c>
      <c r="D136" t="s">
        <v>281</v>
      </c>
      <c r="E136" t="s">
        <v>282</v>
      </c>
      <c r="F136">
        <v>95.532522235961295</v>
      </c>
      <c r="G136">
        <v>2.2449571447958299</v>
      </c>
      <c r="H136">
        <f>$O$135*0.01/G136</f>
        <v>102.48258566059853</v>
      </c>
      <c r="I136">
        <f>ROUNDDOWN((H136/C136), 0)</f>
        <v>1</v>
      </c>
      <c r="J136">
        <f>I136*C136</f>
        <v>96.03</v>
      </c>
      <c r="K136">
        <f>I136*F136</f>
        <v>95.532522235961295</v>
      </c>
      <c r="L136">
        <f>K136-J136</f>
        <v>-0.49747776403870603</v>
      </c>
      <c r="M136">
        <f>L136/J136</f>
        <v>-5.1804411542091637E-3</v>
      </c>
    </row>
    <row r="137" spans="1:15" x14ac:dyDescent="0.25">
      <c r="A137">
        <v>1559</v>
      </c>
      <c r="B137" s="1">
        <v>42108</v>
      </c>
      <c r="C137">
        <v>97.172478572399996</v>
      </c>
      <c r="D137" t="s">
        <v>283</v>
      </c>
      <c r="E137" t="s">
        <v>284</v>
      </c>
      <c r="F137">
        <v>95.532522235961295</v>
      </c>
      <c r="G137">
        <v>2.18919882317824</v>
      </c>
      <c r="H137">
        <f t="shared" ref="H137:H171" si="50">$O$135*0.01/G137</f>
        <v>105.09279032130175</v>
      </c>
      <c r="I137">
        <f t="shared" ref="I137:I148" si="51">ROUNDDOWN((H137/C137), 0)</f>
        <v>1</v>
      </c>
      <c r="J137">
        <f t="shared" ref="J137:J148" si="52">I137*C137</f>
        <v>97.172478572399996</v>
      </c>
      <c r="K137">
        <f t="shared" ref="K137:K148" si="53">I137*F137</f>
        <v>95.532522235961295</v>
      </c>
      <c r="L137">
        <f t="shared" ref="L137:L148" si="54">K137-J137</f>
        <v>-1.6399563364387006</v>
      </c>
      <c r="M137">
        <f t="shared" ref="M137:M148" si="55">L137/J137</f>
        <v>-1.6876757293134429E-2</v>
      </c>
    </row>
    <row r="138" spans="1:15" x14ac:dyDescent="0.25">
      <c r="A138">
        <v>1560</v>
      </c>
      <c r="B138" s="1">
        <v>42109</v>
      </c>
      <c r="C138">
        <v>98.764599411600003</v>
      </c>
      <c r="D138" t="s">
        <v>285</v>
      </c>
      <c r="E138" t="s">
        <v>286</v>
      </c>
      <c r="F138">
        <v>95.532522235961295</v>
      </c>
      <c r="G138">
        <v>2.24373888201933</v>
      </c>
      <c r="H138">
        <f t="shared" si="50"/>
        <v>102.53822971096031</v>
      </c>
      <c r="I138">
        <f t="shared" si="51"/>
        <v>1</v>
      </c>
      <c r="J138">
        <f t="shared" si="52"/>
        <v>98.764599411600003</v>
      </c>
      <c r="K138">
        <f t="shared" si="53"/>
        <v>95.532522235961295</v>
      </c>
      <c r="L138">
        <f t="shared" si="54"/>
        <v>-3.2320771756387074</v>
      </c>
      <c r="M138">
        <f t="shared" si="55"/>
        <v>-3.2725057306910887E-2</v>
      </c>
    </row>
    <row r="139" spans="1:15" x14ac:dyDescent="0.25">
      <c r="A139">
        <v>1574</v>
      </c>
      <c r="B139" s="1">
        <v>42129</v>
      </c>
      <c r="C139">
        <v>100.02</v>
      </c>
      <c r="D139" t="s">
        <v>287</v>
      </c>
      <c r="E139" t="s">
        <v>288</v>
      </c>
      <c r="F139">
        <v>98.040149524062301</v>
      </c>
      <c r="G139">
        <v>2.4499252379688001</v>
      </c>
      <c r="H139">
        <f t="shared" si="50"/>
        <v>93.90858518060675</v>
      </c>
      <c r="I139">
        <v>1</v>
      </c>
      <c r="J139">
        <f t="shared" si="52"/>
        <v>100.02</v>
      </c>
      <c r="K139">
        <f t="shared" si="53"/>
        <v>98.040149524062301</v>
      </c>
      <c r="L139">
        <f t="shared" si="54"/>
        <v>-1.9798504759376954</v>
      </c>
      <c r="M139">
        <f t="shared" si="55"/>
        <v>-1.9794545850206912E-2</v>
      </c>
    </row>
    <row r="140" spans="1:15" x14ac:dyDescent="0.25">
      <c r="A140">
        <v>1579</v>
      </c>
      <c r="B140" s="1">
        <v>42136</v>
      </c>
      <c r="C140">
        <v>102.94</v>
      </c>
      <c r="D140" t="s">
        <v>289</v>
      </c>
      <c r="E140" t="s">
        <v>290</v>
      </c>
      <c r="F140">
        <v>99.844905157675697</v>
      </c>
      <c r="G140">
        <v>2.4514183380654102</v>
      </c>
      <c r="H140">
        <f t="shared" si="50"/>
        <v>93.851387714377324</v>
      </c>
      <c r="I140">
        <v>1</v>
      </c>
      <c r="J140">
        <f t="shared" si="52"/>
        <v>102.94</v>
      </c>
      <c r="K140">
        <f t="shared" si="53"/>
        <v>99.844905157675697</v>
      </c>
      <c r="L140">
        <f t="shared" si="54"/>
        <v>-3.0950948423243005</v>
      </c>
      <c r="M140">
        <f t="shared" si="55"/>
        <v>-3.0066979233770164E-2</v>
      </c>
    </row>
    <row r="141" spans="1:15" x14ac:dyDescent="0.25">
      <c r="A141">
        <v>1580</v>
      </c>
      <c r="B141" s="1">
        <v>42137</v>
      </c>
      <c r="C141">
        <v>104.625709169</v>
      </c>
      <c r="D141" t="s">
        <v>291</v>
      </c>
      <c r="E141" t="s">
        <v>292</v>
      </c>
      <c r="F141">
        <v>99.844905157675697</v>
      </c>
      <c r="G141">
        <v>2.4175474211621402</v>
      </c>
      <c r="H141">
        <f t="shared" si="50"/>
        <v>95.166287487057758</v>
      </c>
      <c r="I141">
        <v>1</v>
      </c>
      <c r="J141">
        <f t="shared" si="52"/>
        <v>104.625709169</v>
      </c>
      <c r="K141">
        <f t="shared" si="53"/>
        <v>99.844905157675697</v>
      </c>
      <c r="L141">
        <f t="shared" si="54"/>
        <v>-4.7808040113243067</v>
      </c>
      <c r="M141">
        <f t="shared" si="55"/>
        <v>-4.5694352270549111E-2</v>
      </c>
    </row>
    <row r="142" spans="1:15" x14ac:dyDescent="0.25">
      <c r="A142">
        <v>1693</v>
      </c>
      <c r="B142" s="1">
        <v>42299</v>
      </c>
      <c r="C142">
        <v>72.459999999999994</v>
      </c>
      <c r="D142" t="s">
        <v>293</v>
      </c>
      <c r="E142" t="s">
        <v>294</v>
      </c>
      <c r="F142">
        <v>74.515141408772294</v>
      </c>
      <c r="G142">
        <v>3.13624074492812</v>
      </c>
      <c r="H142">
        <f t="shared" si="50"/>
        <v>73.358211823494543</v>
      </c>
      <c r="I142">
        <f t="shared" si="51"/>
        <v>1</v>
      </c>
      <c r="J142">
        <f t="shared" si="52"/>
        <v>72.459999999999994</v>
      </c>
      <c r="K142">
        <f t="shared" si="53"/>
        <v>74.515141408772294</v>
      </c>
      <c r="L142">
        <f t="shared" si="54"/>
        <v>2.0551414087723003</v>
      </c>
      <c r="M142">
        <f t="shared" si="55"/>
        <v>2.8362426287224681E-2</v>
      </c>
    </row>
    <row r="143" spans="1:15" x14ac:dyDescent="0.25">
      <c r="A143">
        <v>1700</v>
      </c>
      <c r="B143" s="1">
        <v>42310</v>
      </c>
      <c r="C143">
        <v>76.413120372500003</v>
      </c>
      <c r="D143" t="s">
        <v>295</v>
      </c>
      <c r="E143" t="s">
        <v>296</v>
      </c>
      <c r="F143">
        <v>74.515141408772294</v>
      </c>
      <c r="G143">
        <v>2.87672690739184</v>
      </c>
      <c r="H143">
        <f t="shared" si="50"/>
        <v>79.975965846720371</v>
      </c>
      <c r="I143">
        <f t="shared" si="51"/>
        <v>1</v>
      </c>
      <c r="J143">
        <f t="shared" si="52"/>
        <v>76.413120372500003</v>
      </c>
      <c r="K143">
        <f t="shared" si="53"/>
        <v>74.515141408772294</v>
      </c>
      <c r="L143">
        <f t="shared" si="54"/>
        <v>-1.8979789637277094</v>
      </c>
      <c r="M143">
        <f t="shared" si="55"/>
        <v>-2.4838391031218311E-2</v>
      </c>
    </row>
    <row r="144" spans="1:15" x14ac:dyDescent="0.25">
      <c r="A144">
        <v>1701</v>
      </c>
      <c r="B144" s="1">
        <v>42311</v>
      </c>
      <c r="C144">
        <v>78.018363453700005</v>
      </c>
      <c r="D144" t="s">
        <v>297</v>
      </c>
      <c r="E144" t="s">
        <v>298</v>
      </c>
      <c r="F144">
        <v>74.515141408772294</v>
      </c>
      <c r="G144">
        <v>2.85489056202224</v>
      </c>
      <c r="H144">
        <f t="shared" si="50"/>
        <v>80.587682048639962</v>
      </c>
      <c r="I144">
        <f t="shared" si="51"/>
        <v>1</v>
      </c>
      <c r="J144">
        <f t="shared" si="52"/>
        <v>78.018363453700005</v>
      </c>
      <c r="K144">
        <f t="shared" si="53"/>
        <v>74.515141408772294</v>
      </c>
      <c r="L144">
        <f t="shared" si="54"/>
        <v>-3.5032220449277105</v>
      </c>
      <c r="M144">
        <f t="shared" si="55"/>
        <v>-4.4902531786720927E-2</v>
      </c>
    </row>
    <row r="145" spans="1:15" x14ac:dyDescent="0.25">
      <c r="A145">
        <v>1704</v>
      </c>
      <c r="B145" s="1">
        <v>42314</v>
      </c>
      <c r="C145">
        <v>79.517445280999993</v>
      </c>
      <c r="D145" t="s">
        <v>299</v>
      </c>
      <c r="E145" t="s">
        <v>300</v>
      </c>
      <c r="F145">
        <v>74.515141408772294</v>
      </c>
      <c r="G145">
        <v>2.83242929561382</v>
      </c>
      <c r="H145">
        <f t="shared" si="50"/>
        <v>81.226745272048433</v>
      </c>
      <c r="I145">
        <f t="shared" si="51"/>
        <v>1</v>
      </c>
      <c r="J145">
        <f t="shared" si="52"/>
        <v>79.517445280999993</v>
      </c>
      <c r="K145">
        <f t="shared" si="53"/>
        <v>74.515141408772294</v>
      </c>
      <c r="L145">
        <f t="shared" si="54"/>
        <v>-5.0023038722276993</v>
      </c>
      <c r="M145">
        <f t="shared" si="55"/>
        <v>-6.2908256855467123E-2</v>
      </c>
    </row>
    <row r="146" spans="1:15" x14ac:dyDescent="0.25">
      <c r="A146">
        <v>1817</v>
      </c>
      <c r="B146" s="1">
        <v>42481</v>
      </c>
      <c r="C146">
        <v>64.38</v>
      </c>
      <c r="D146" t="s">
        <v>301</v>
      </c>
      <c r="E146" t="s">
        <v>302</v>
      </c>
      <c r="F146">
        <v>63.736053103637801</v>
      </c>
      <c r="G146">
        <v>2.5671357624147899</v>
      </c>
      <c r="H146">
        <f t="shared" si="50"/>
        <v>89.620898226082005</v>
      </c>
      <c r="I146">
        <f t="shared" si="51"/>
        <v>1</v>
      </c>
      <c r="J146">
        <f t="shared" si="52"/>
        <v>64.38</v>
      </c>
      <c r="K146">
        <f t="shared" si="53"/>
        <v>63.736053103637801</v>
      </c>
      <c r="L146">
        <f t="shared" si="54"/>
        <v>-0.64394689636219482</v>
      </c>
      <c r="M146">
        <f t="shared" si="55"/>
        <v>-1.0002281708017938E-2</v>
      </c>
    </row>
    <row r="147" spans="1:15" x14ac:dyDescent="0.25">
      <c r="A147">
        <v>1819</v>
      </c>
      <c r="B147" s="1">
        <v>42485</v>
      </c>
      <c r="C147">
        <v>67.023567881199995</v>
      </c>
      <c r="D147" t="s">
        <v>303</v>
      </c>
      <c r="E147" t="s">
        <v>304</v>
      </c>
      <c r="F147">
        <v>63.736053103637801</v>
      </c>
      <c r="G147">
        <v>2.6239900255793498</v>
      </c>
      <c r="H147">
        <f t="shared" si="50"/>
        <v>87.679072958790869</v>
      </c>
      <c r="I147">
        <f t="shared" si="51"/>
        <v>1</v>
      </c>
      <c r="J147">
        <f t="shared" si="52"/>
        <v>67.023567881199995</v>
      </c>
      <c r="K147">
        <f t="shared" si="53"/>
        <v>63.736053103637801</v>
      </c>
      <c r="L147">
        <f t="shared" si="54"/>
        <v>-3.287514777562194</v>
      </c>
      <c r="M147">
        <f t="shared" si="55"/>
        <v>-4.9050130894096086E-2</v>
      </c>
    </row>
    <row r="148" spans="1:15" x14ac:dyDescent="0.25">
      <c r="A148">
        <v>1822</v>
      </c>
      <c r="B148" s="1">
        <v>42488</v>
      </c>
      <c r="C148">
        <v>68.451995012799998</v>
      </c>
      <c r="D148" t="s">
        <v>305</v>
      </c>
      <c r="E148" t="s">
        <v>306</v>
      </c>
      <c r="F148">
        <v>63.736053103637801</v>
      </c>
      <c r="G148">
        <v>2.5519734481810898</v>
      </c>
      <c r="H148">
        <f t="shared" si="50"/>
        <v>90.15337250467563</v>
      </c>
      <c r="I148">
        <f t="shared" si="51"/>
        <v>1</v>
      </c>
      <c r="J148">
        <f t="shared" si="52"/>
        <v>68.451995012799998</v>
      </c>
      <c r="K148">
        <f t="shared" si="53"/>
        <v>63.736053103637801</v>
      </c>
      <c r="L148">
        <f t="shared" si="54"/>
        <v>-4.715941909162197</v>
      </c>
      <c r="M148">
        <f t="shared" si="55"/>
        <v>-6.8894148494581531E-2</v>
      </c>
      <c r="O148">
        <f>O135+SUM(L136:L148)</f>
        <v>22974.680261930233</v>
      </c>
    </row>
    <row r="149" spans="1:15" x14ac:dyDescent="0.25">
      <c r="A149">
        <v>1842</v>
      </c>
      <c r="B149" s="1">
        <v>42516</v>
      </c>
      <c r="C149">
        <v>68.84</v>
      </c>
      <c r="D149" t="s">
        <v>307</v>
      </c>
      <c r="E149" t="s">
        <v>308</v>
      </c>
      <c r="F149">
        <v>71.547120563868404</v>
      </c>
      <c r="G149">
        <v>2.38065612615486</v>
      </c>
      <c r="H149">
        <f>$O$148*0.01/G149</f>
        <v>96.505665011931029</v>
      </c>
      <c r="I149">
        <f t="shared" ref="I149:I171" si="56">ROUNDDOWN((H149/C149), 0)</f>
        <v>1</v>
      </c>
      <c r="J149">
        <f t="shared" ref="J149:J171" si="57">I149*C149</f>
        <v>68.84</v>
      </c>
      <c r="K149">
        <f t="shared" ref="K149:K171" si="58">I149*F149</f>
        <v>71.547120563868404</v>
      </c>
      <c r="L149">
        <f t="shared" ref="L149:L171" si="59">K149-J149</f>
        <v>2.7071205638684006</v>
      </c>
      <c r="M149">
        <f t="shared" ref="M149:M171" si="60">L149/J149</f>
        <v>3.9324819347303898E-2</v>
      </c>
    </row>
    <row r="150" spans="1:15" x14ac:dyDescent="0.25">
      <c r="A150">
        <v>1847</v>
      </c>
      <c r="B150" s="1">
        <v>42524</v>
      </c>
      <c r="C150">
        <v>71.280328063100001</v>
      </c>
      <c r="D150" t="s">
        <v>309</v>
      </c>
      <c r="E150" t="s">
        <v>310</v>
      </c>
      <c r="F150">
        <v>71.547120563868404</v>
      </c>
      <c r="G150">
        <v>2.28971245728623</v>
      </c>
      <c r="H150">
        <f t="shared" si="50"/>
        <v>100.47943450881576</v>
      </c>
      <c r="I150">
        <f t="shared" si="56"/>
        <v>1</v>
      </c>
      <c r="J150">
        <f t="shared" si="57"/>
        <v>71.280328063100001</v>
      </c>
      <c r="K150">
        <f t="shared" si="58"/>
        <v>71.547120563868404</v>
      </c>
      <c r="L150">
        <f t="shared" si="59"/>
        <v>0.26679250076840333</v>
      </c>
      <c r="M150">
        <f t="shared" si="60"/>
        <v>3.7428629752128619E-3</v>
      </c>
    </row>
    <row r="151" spans="1:15" x14ac:dyDescent="0.25">
      <c r="A151">
        <v>1848</v>
      </c>
      <c r="B151" s="1">
        <v>42527</v>
      </c>
      <c r="C151">
        <v>72.784856228600006</v>
      </c>
      <c r="D151" t="s">
        <v>311</v>
      </c>
      <c r="E151" t="s">
        <v>312</v>
      </c>
      <c r="F151">
        <v>71.547120563868404</v>
      </c>
      <c r="G151">
        <v>2.3142268344219201</v>
      </c>
      <c r="H151">
        <f t="shared" si="50"/>
        <v>99.415065746301906</v>
      </c>
      <c r="I151">
        <f t="shared" si="56"/>
        <v>1</v>
      </c>
      <c r="J151">
        <f t="shared" si="57"/>
        <v>72.784856228600006</v>
      </c>
      <c r="K151">
        <f t="shared" si="58"/>
        <v>71.547120563868404</v>
      </c>
      <c r="L151">
        <f t="shared" si="59"/>
        <v>-1.237735664731602</v>
      </c>
      <c r="M151">
        <f t="shared" si="60"/>
        <v>-1.7005400970281061E-2</v>
      </c>
    </row>
    <row r="152" spans="1:15" x14ac:dyDescent="0.25">
      <c r="A152">
        <v>1850</v>
      </c>
      <c r="B152" s="1">
        <v>42529</v>
      </c>
      <c r="C152">
        <v>75.067113417200005</v>
      </c>
      <c r="D152" t="s">
        <v>313</v>
      </c>
      <c r="E152" t="s">
        <v>314</v>
      </c>
      <c r="F152">
        <v>71.547120563868404</v>
      </c>
      <c r="G152">
        <v>2.2464397180657798</v>
      </c>
      <c r="H152">
        <f t="shared" si="50"/>
        <v>102.4149506642468</v>
      </c>
      <c r="I152">
        <f t="shared" si="56"/>
        <v>1</v>
      </c>
      <c r="J152">
        <f t="shared" si="57"/>
        <v>75.067113417200005</v>
      </c>
      <c r="K152">
        <f t="shared" si="58"/>
        <v>71.547120563868404</v>
      </c>
      <c r="L152">
        <f t="shared" si="59"/>
        <v>-3.5199928533316012</v>
      </c>
      <c r="M152">
        <f t="shared" si="60"/>
        <v>-4.6891277592739714E-2</v>
      </c>
    </row>
    <row r="153" spans="1:15" x14ac:dyDescent="0.25">
      <c r="A153">
        <v>1880</v>
      </c>
      <c r="B153" s="1">
        <v>42572</v>
      </c>
      <c r="C153">
        <v>76.040000000000006</v>
      </c>
      <c r="D153" t="s">
        <v>315</v>
      </c>
      <c r="E153" t="s">
        <v>316</v>
      </c>
      <c r="F153">
        <v>75.020732854653502</v>
      </c>
      <c r="G153">
        <v>2.82963357267325</v>
      </c>
      <c r="H153">
        <f t="shared" si="50"/>
        <v>81.306998587296732</v>
      </c>
      <c r="I153">
        <f t="shared" si="56"/>
        <v>1</v>
      </c>
      <c r="J153">
        <f t="shared" si="57"/>
        <v>76.040000000000006</v>
      </c>
      <c r="K153">
        <f t="shared" si="58"/>
        <v>75.020732854653502</v>
      </c>
      <c r="L153">
        <f t="shared" si="59"/>
        <v>-1.0192671453465039</v>
      </c>
      <c r="M153">
        <f t="shared" si="60"/>
        <v>-1.3404354883567908E-2</v>
      </c>
    </row>
    <row r="154" spans="1:15" x14ac:dyDescent="0.25">
      <c r="A154">
        <v>1903</v>
      </c>
      <c r="B154" s="1">
        <v>42605</v>
      </c>
      <c r="C154">
        <v>81.5</v>
      </c>
      <c r="D154" t="s">
        <v>317</v>
      </c>
      <c r="E154" t="s">
        <v>318</v>
      </c>
      <c r="F154">
        <v>79.413767345642995</v>
      </c>
      <c r="G154">
        <v>2.2166264203860599</v>
      </c>
      <c r="H154">
        <f t="shared" si="50"/>
        <v>103.79241661111358</v>
      </c>
      <c r="I154">
        <f t="shared" si="56"/>
        <v>1</v>
      </c>
      <c r="J154">
        <f t="shared" si="57"/>
        <v>81.5</v>
      </c>
      <c r="K154">
        <f t="shared" si="58"/>
        <v>79.413767345642995</v>
      </c>
      <c r="L154">
        <f t="shared" si="59"/>
        <v>-2.0862326543570049</v>
      </c>
      <c r="M154">
        <f t="shared" si="60"/>
        <v>-2.5597946679227053E-2</v>
      </c>
    </row>
    <row r="155" spans="1:15" x14ac:dyDescent="0.25">
      <c r="A155">
        <v>1906</v>
      </c>
      <c r="B155" s="1">
        <v>42608</v>
      </c>
      <c r="C155">
        <v>83.608313210199995</v>
      </c>
      <c r="D155" t="s">
        <v>319</v>
      </c>
      <c r="E155" t="s">
        <v>320</v>
      </c>
      <c r="F155">
        <v>79.413767345642995</v>
      </c>
      <c r="G155">
        <v>2.1731163271784899</v>
      </c>
      <c r="H155">
        <f t="shared" si="50"/>
        <v>105.8705463755022</v>
      </c>
      <c r="I155">
        <f t="shared" si="56"/>
        <v>1</v>
      </c>
      <c r="J155">
        <f t="shared" si="57"/>
        <v>83.608313210199995</v>
      </c>
      <c r="K155">
        <f t="shared" si="58"/>
        <v>79.413767345642995</v>
      </c>
      <c r="L155">
        <f t="shared" si="59"/>
        <v>-4.194545864557</v>
      </c>
      <c r="M155">
        <f t="shared" si="60"/>
        <v>-5.016900477362192E-2</v>
      </c>
    </row>
    <row r="156" spans="1:15" x14ac:dyDescent="0.25">
      <c r="A156">
        <v>1958</v>
      </c>
      <c r="B156" s="1">
        <v>42683</v>
      </c>
      <c r="C156">
        <v>84.63</v>
      </c>
      <c r="D156" t="s">
        <v>321</v>
      </c>
      <c r="E156" t="s">
        <v>322</v>
      </c>
      <c r="F156">
        <v>106.05685952574601</v>
      </c>
      <c r="G156">
        <v>2.9419248158672899</v>
      </c>
      <c r="H156">
        <f t="shared" si="50"/>
        <v>78.20356647288628</v>
      </c>
      <c r="I156">
        <v>1</v>
      </c>
      <c r="J156">
        <f t="shared" si="57"/>
        <v>84.63</v>
      </c>
      <c r="K156">
        <f t="shared" si="58"/>
        <v>106.05685952574601</v>
      </c>
      <c r="L156">
        <f t="shared" si="59"/>
        <v>21.426859525746011</v>
      </c>
      <c r="M156">
        <f t="shared" si="60"/>
        <v>0.25318279009507283</v>
      </c>
    </row>
    <row r="157" spans="1:15" x14ac:dyDescent="0.25">
      <c r="A157">
        <v>1959</v>
      </c>
      <c r="B157" s="1">
        <v>42684</v>
      </c>
      <c r="C157">
        <v>91.540962407899997</v>
      </c>
      <c r="D157" t="s">
        <v>323</v>
      </c>
      <c r="E157" t="s">
        <v>324</v>
      </c>
      <c r="F157">
        <v>106.05685952574601</v>
      </c>
      <c r="G157">
        <v>3.0118285750739302</v>
      </c>
      <c r="H157">
        <f t="shared" si="50"/>
        <v>76.388482000594578</v>
      </c>
      <c r="I157">
        <v>1</v>
      </c>
      <c r="J157">
        <f t="shared" si="57"/>
        <v>91.540962407899997</v>
      </c>
      <c r="K157">
        <f t="shared" si="58"/>
        <v>106.05685952574601</v>
      </c>
      <c r="L157">
        <f t="shared" si="59"/>
        <v>14.515897117846009</v>
      </c>
      <c r="M157">
        <f t="shared" si="60"/>
        <v>0.1585726950647974</v>
      </c>
    </row>
    <row r="158" spans="1:15" x14ac:dyDescent="0.25">
      <c r="A158">
        <v>1961</v>
      </c>
      <c r="B158" s="1">
        <v>42688</v>
      </c>
      <c r="C158">
        <v>94.305914287500002</v>
      </c>
      <c r="D158" t="s">
        <v>325</v>
      </c>
      <c r="E158" t="s">
        <v>326</v>
      </c>
      <c r="F158">
        <v>106.05685952574601</v>
      </c>
      <c r="G158">
        <v>3.1335252890042198</v>
      </c>
      <c r="H158">
        <f t="shared" si="50"/>
        <v>73.421782713304125</v>
      </c>
      <c r="I158">
        <v>1</v>
      </c>
      <c r="J158">
        <f t="shared" si="57"/>
        <v>94.305914287500002</v>
      </c>
      <c r="K158">
        <f t="shared" si="58"/>
        <v>106.05685952574601</v>
      </c>
      <c r="L158">
        <f t="shared" si="59"/>
        <v>11.750945238246004</v>
      </c>
      <c r="M158">
        <f t="shared" si="60"/>
        <v>0.12460454179387094</v>
      </c>
    </row>
    <row r="159" spans="1:15" x14ac:dyDescent="0.25">
      <c r="A159">
        <v>1971</v>
      </c>
      <c r="B159" s="1">
        <v>42704</v>
      </c>
      <c r="C159">
        <v>98.166762644499997</v>
      </c>
      <c r="D159" t="s">
        <v>327</v>
      </c>
      <c r="E159" t="s">
        <v>328</v>
      </c>
      <c r="F159">
        <v>106.05685952574601</v>
      </c>
      <c r="G159">
        <v>3.1058598626189</v>
      </c>
      <c r="H159">
        <f t="shared" si="50"/>
        <v>74.075786761967507</v>
      </c>
      <c r="I159">
        <v>1</v>
      </c>
      <c r="J159">
        <f t="shared" si="57"/>
        <v>98.166762644499997</v>
      </c>
      <c r="K159">
        <f t="shared" si="58"/>
        <v>106.05685952574601</v>
      </c>
      <c r="L159">
        <f t="shared" si="59"/>
        <v>7.8900968812460093</v>
      </c>
      <c r="M159">
        <f t="shared" si="60"/>
        <v>8.0374422754666122E-2</v>
      </c>
    </row>
    <row r="160" spans="1:15" x14ac:dyDescent="0.25">
      <c r="A160">
        <v>1972</v>
      </c>
      <c r="B160" s="1">
        <v>42705</v>
      </c>
      <c r="C160">
        <v>103.422929931</v>
      </c>
      <c r="D160" t="s">
        <v>329</v>
      </c>
      <c r="E160" t="s">
        <v>330</v>
      </c>
      <c r="F160">
        <v>106.05685952574601</v>
      </c>
      <c r="G160">
        <v>3.1800668694879599</v>
      </c>
      <c r="H160">
        <f t="shared" si="50"/>
        <v>72.347224866046929</v>
      </c>
      <c r="I160">
        <v>1</v>
      </c>
      <c r="J160">
        <f t="shared" si="57"/>
        <v>103.422929931</v>
      </c>
      <c r="K160">
        <f t="shared" si="58"/>
        <v>106.05685952574601</v>
      </c>
      <c r="L160">
        <f t="shared" si="59"/>
        <v>2.6339295947460073</v>
      </c>
      <c r="M160">
        <f t="shared" si="60"/>
        <v>2.5467559239554217E-2</v>
      </c>
    </row>
    <row r="161" spans="1:15" x14ac:dyDescent="0.25">
      <c r="A161">
        <v>1975</v>
      </c>
      <c r="B161" s="1">
        <v>42710</v>
      </c>
      <c r="C161">
        <v>107.290033435</v>
      </c>
      <c r="D161" t="s">
        <v>331</v>
      </c>
      <c r="E161" t="s">
        <v>332</v>
      </c>
      <c r="F161">
        <v>106.05685952574601</v>
      </c>
      <c r="G161">
        <v>3.0647297072272299</v>
      </c>
      <c r="H161">
        <f t="shared" si="50"/>
        <v>75.069919658286267</v>
      </c>
      <c r="I161">
        <v>1</v>
      </c>
      <c r="J161">
        <f t="shared" si="57"/>
        <v>107.290033435</v>
      </c>
      <c r="K161">
        <f t="shared" si="58"/>
        <v>106.05685952574601</v>
      </c>
      <c r="L161">
        <f t="shared" si="59"/>
        <v>-1.233173909253992</v>
      </c>
      <c r="M161">
        <f t="shared" si="60"/>
        <v>-1.1493834699949938E-2</v>
      </c>
    </row>
    <row r="162" spans="1:15" x14ac:dyDescent="0.25">
      <c r="A162">
        <v>1976</v>
      </c>
      <c r="B162" s="1">
        <v>42711</v>
      </c>
      <c r="C162">
        <v>109.11236485400001</v>
      </c>
      <c r="D162" t="s">
        <v>333</v>
      </c>
      <c r="E162" t="s">
        <v>334</v>
      </c>
      <c r="F162">
        <v>106.05685952574601</v>
      </c>
      <c r="G162">
        <v>3.06099322186587</v>
      </c>
      <c r="H162">
        <f t="shared" si="50"/>
        <v>75.1615558154257</v>
      </c>
      <c r="I162">
        <v>1</v>
      </c>
      <c r="J162">
        <f t="shared" si="57"/>
        <v>109.11236485400001</v>
      </c>
      <c r="K162">
        <f t="shared" si="58"/>
        <v>106.05685952574601</v>
      </c>
      <c r="L162">
        <f t="shared" si="59"/>
        <v>-3.0555053282540001</v>
      </c>
      <c r="M162">
        <f t="shared" si="60"/>
        <v>-2.8003291215825819E-2</v>
      </c>
    </row>
    <row r="163" spans="1:15" x14ac:dyDescent="0.25">
      <c r="A163">
        <v>1995</v>
      </c>
      <c r="B163" s="1">
        <v>42740</v>
      </c>
      <c r="C163">
        <v>111.280496611</v>
      </c>
      <c r="D163" t="s">
        <v>335</v>
      </c>
      <c r="E163" t="s">
        <v>336</v>
      </c>
      <c r="F163">
        <v>106.05685952574601</v>
      </c>
      <c r="G163">
        <v>2.87657023712688</v>
      </c>
      <c r="H163">
        <f t="shared" si="50"/>
        <v>79.98032167839726</v>
      </c>
      <c r="I163">
        <v>1</v>
      </c>
      <c r="J163">
        <f t="shared" si="57"/>
        <v>111.280496611</v>
      </c>
      <c r="K163">
        <f t="shared" si="58"/>
        <v>106.05685952574601</v>
      </c>
      <c r="L163">
        <f t="shared" si="59"/>
        <v>-5.2236370852539977</v>
      </c>
      <c r="M163">
        <f t="shared" si="60"/>
        <v>-4.6941173380220559E-2</v>
      </c>
    </row>
    <row r="164" spans="1:15" x14ac:dyDescent="0.25">
      <c r="A164">
        <v>2004</v>
      </c>
      <c r="B164" s="1">
        <v>42754</v>
      </c>
      <c r="C164">
        <v>111.81</v>
      </c>
      <c r="D164" t="s">
        <v>337</v>
      </c>
      <c r="E164" t="s">
        <v>338</v>
      </c>
      <c r="F164">
        <v>123.786404957653</v>
      </c>
      <c r="G164">
        <v>2.9561269884456101</v>
      </c>
      <c r="H164">
        <f t="shared" si="50"/>
        <v>77.827851711095178</v>
      </c>
      <c r="I164">
        <v>1</v>
      </c>
      <c r="J164">
        <f t="shared" si="57"/>
        <v>111.81</v>
      </c>
      <c r="K164">
        <f t="shared" si="58"/>
        <v>123.786404957653</v>
      </c>
      <c r="L164">
        <f t="shared" si="59"/>
        <v>11.976404957653003</v>
      </c>
      <c r="M164">
        <f t="shared" si="60"/>
        <v>0.10711389819920403</v>
      </c>
    </row>
    <row r="165" spans="1:15" x14ac:dyDescent="0.25">
      <c r="A165">
        <v>2007</v>
      </c>
      <c r="B165" s="1">
        <v>42759</v>
      </c>
      <c r="C165">
        <v>113.978063494</v>
      </c>
      <c r="D165" t="s">
        <v>339</v>
      </c>
      <c r="E165" t="s">
        <v>340</v>
      </c>
      <c r="F165">
        <v>123.786404957653</v>
      </c>
      <c r="G165">
        <v>2.9078225017185599</v>
      </c>
      <c r="H165">
        <f t="shared" si="50"/>
        <v>79.120721006848811</v>
      </c>
      <c r="I165">
        <v>1</v>
      </c>
      <c r="J165">
        <f t="shared" si="57"/>
        <v>113.978063494</v>
      </c>
      <c r="K165">
        <f t="shared" si="58"/>
        <v>123.786404957653</v>
      </c>
      <c r="L165">
        <f t="shared" si="59"/>
        <v>9.808341463653008</v>
      </c>
      <c r="M165">
        <f t="shared" si="60"/>
        <v>8.6054642121282721E-2</v>
      </c>
    </row>
    <row r="166" spans="1:15" x14ac:dyDescent="0.25">
      <c r="A166">
        <v>2009</v>
      </c>
      <c r="B166" s="1">
        <v>42761</v>
      </c>
      <c r="C166">
        <v>115.92391125100001</v>
      </c>
      <c r="D166" t="s">
        <v>341</v>
      </c>
      <c r="E166" t="s">
        <v>342</v>
      </c>
      <c r="F166">
        <v>123.786404957653</v>
      </c>
      <c r="G166">
        <v>3.5242550578010001</v>
      </c>
      <c r="H166">
        <f t="shared" si="50"/>
        <v>65.281601110750927</v>
      </c>
      <c r="I166">
        <v>1</v>
      </c>
      <c r="J166">
        <f t="shared" si="57"/>
        <v>115.92391125100001</v>
      </c>
      <c r="K166">
        <f t="shared" si="58"/>
        <v>123.786404957653</v>
      </c>
      <c r="L166">
        <f t="shared" si="59"/>
        <v>7.8624937066529981</v>
      </c>
      <c r="M166">
        <f t="shared" si="60"/>
        <v>6.7824606863281386E-2</v>
      </c>
    </row>
    <row r="167" spans="1:15" x14ac:dyDescent="0.25">
      <c r="A167">
        <v>2013</v>
      </c>
      <c r="B167" s="1">
        <v>42767</v>
      </c>
      <c r="C167">
        <v>131.15212752900001</v>
      </c>
      <c r="D167" t="s">
        <v>343</v>
      </c>
      <c r="E167" t="s">
        <v>344</v>
      </c>
      <c r="F167">
        <v>123.786404957653</v>
      </c>
      <c r="G167">
        <v>3.7017975211730199</v>
      </c>
      <c r="H167">
        <f t="shared" si="50"/>
        <v>62.15062049720305</v>
      </c>
      <c r="I167">
        <v>1</v>
      </c>
      <c r="J167">
        <f t="shared" si="57"/>
        <v>131.15212752900001</v>
      </c>
      <c r="K167">
        <f t="shared" si="58"/>
        <v>123.786404957653</v>
      </c>
      <c r="L167">
        <f t="shared" si="59"/>
        <v>-7.3657225713470069</v>
      </c>
      <c r="M167">
        <f t="shared" si="60"/>
        <v>-5.6161670497631218E-2</v>
      </c>
    </row>
    <row r="168" spans="1:15" x14ac:dyDescent="0.25">
      <c r="A168">
        <v>2032</v>
      </c>
      <c r="B168" s="1">
        <v>42795</v>
      </c>
      <c r="C168">
        <v>131.19</v>
      </c>
      <c r="D168" t="s">
        <v>345</v>
      </c>
      <c r="E168" t="s">
        <v>346</v>
      </c>
      <c r="F168">
        <v>126.76575718571399</v>
      </c>
      <c r="G168">
        <v>3.7571214071426899</v>
      </c>
      <c r="H168">
        <f t="shared" si="50"/>
        <v>61.235448090265464</v>
      </c>
      <c r="I168">
        <v>1</v>
      </c>
      <c r="J168">
        <f t="shared" si="57"/>
        <v>131.19</v>
      </c>
      <c r="K168">
        <f t="shared" si="58"/>
        <v>126.76575718571399</v>
      </c>
      <c r="L168">
        <f t="shared" si="59"/>
        <v>-4.4242428142860035</v>
      </c>
      <c r="M168">
        <f t="shared" si="60"/>
        <v>-3.3723933335513406E-2</v>
      </c>
    </row>
    <row r="169" spans="1:15" x14ac:dyDescent="0.25">
      <c r="A169">
        <v>2118</v>
      </c>
      <c r="B169" s="1">
        <v>42921</v>
      </c>
      <c r="C169">
        <v>115.23</v>
      </c>
      <c r="D169" t="s">
        <v>347</v>
      </c>
      <c r="E169" t="s">
        <v>348</v>
      </c>
      <c r="F169">
        <v>119.528209261108</v>
      </c>
      <c r="G169">
        <v>3.4902278893023899</v>
      </c>
      <c r="H169">
        <f t="shared" si="50"/>
        <v>65.918048962096975</v>
      </c>
      <c r="I169">
        <v>1</v>
      </c>
      <c r="J169">
        <f t="shared" si="57"/>
        <v>115.23</v>
      </c>
      <c r="K169">
        <f t="shared" si="58"/>
        <v>119.528209261108</v>
      </c>
      <c r="L169">
        <f t="shared" si="59"/>
        <v>4.2982092611079992</v>
      </c>
      <c r="M169">
        <f t="shared" si="60"/>
        <v>3.7301130444398152E-2</v>
      </c>
    </row>
    <row r="170" spans="1:15" x14ac:dyDescent="0.25">
      <c r="A170">
        <v>2126</v>
      </c>
      <c r="B170" s="1">
        <v>42933</v>
      </c>
      <c r="C170">
        <v>119.295113945</v>
      </c>
      <c r="D170" t="s">
        <v>349</v>
      </c>
      <c r="E170" t="s">
        <v>350</v>
      </c>
      <c r="F170">
        <v>119.528209261108</v>
      </c>
      <c r="G170">
        <v>3.2847678897167301</v>
      </c>
      <c r="H170">
        <f t="shared" si="50"/>
        <v>70.041178135040738</v>
      </c>
      <c r="I170">
        <v>1</v>
      </c>
      <c r="J170">
        <f t="shared" si="57"/>
        <v>119.295113945</v>
      </c>
      <c r="K170">
        <f t="shared" si="58"/>
        <v>119.528209261108</v>
      </c>
      <c r="L170">
        <f t="shared" si="59"/>
        <v>0.23309531610800605</v>
      </c>
      <c r="M170">
        <f t="shared" si="60"/>
        <v>1.9539385009135633E-3</v>
      </c>
    </row>
    <row r="171" spans="1:15" x14ac:dyDescent="0.25">
      <c r="A171">
        <v>2129</v>
      </c>
      <c r="B171" s="1">
        <v>42936</v>
      </c>
      <c r="C171">
        <v>121.082383945</v>
      </c>
      <c r="D171" t="s">
        <v>351</v>
      </c>
      <c r="E171" t="s">
        <v>352</v>
      </c>
      <c r="F171">
        <v>119.528209261108</v>
      </c>
      <c r="G171">
        <v>3.3658953694458802</v>
      </c>
      <c r="H171">
        <f t="shared" si="50"/>
        <v>68.35299010907373</v>
      </c>
      <c r="I171">
        <v>1</v>
      </c>
      <c r="J171">
        <f t="shared" si="57"/>
        <v>121.082383945</v>
      </c>
      <c r="K171">
        <f t="shared" si="58"/>
        <v>119.528209261108</v>
      </c>
      <c r="L171">
        <f t="shared" si="59"/>
        <v>-1.5541746838920005</v>
      </c>
      <c r="M171">
        <f t="shared" si="60"/>
        <v>-1.2835679586536411E-2</v>
      </c>
      <c r="O171">
        <f>O148+SUM(L149:L171)</f>
        <v>23035.136217483265</v>
      </c>
    </row>
  </sheetData>
  <pageMargins left="0.7" right="0.7" top="0.75" bottom="0.75" header="0.3" footer="0.3"/>
  <pageSetup scale="8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results_uri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Upjohn, Charles</dc:creator>
  <cp:lastModifiedBy>Upjohn, Charles</cp:lastModifiedBy>
  <cp:lastPrinted>2017-08-09T12:27:10Z</cp:lastPrinted>
  <dcterms:created xsi:type="dcterms:W3CDTF">2017-08-09T13:35:12Z</dcterms:created>
  <dcterms:modified xsi:type="dcterms:W3CDTF">2017-08-09T13:46:24Z</dcterms:modified>
</cp:coreProperties>
</file>