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od\Documents\4th year\THesis project coding\upnalabfork\Calibration\"/>
    </mc:Choice>
  </mc:AlternateContent>
  <xr:revisionPtr revIDLastSave="0" documentId="13_ncr:1_{C148702F-458B-443B-90D8-C74BD72266DB}" xr6:coauthVersionLast="47" xr6:coauthVersionMax="47" xr10:uidLastSave="{00000000-0000-0000-0000-000000000000}"/>
  <bookViews>
    <workbookView xWindow="3624" yWindow="648" windowWidth="19584" windowHeight="10608" xr2:uid="{FFC21548-434A-491F-91E7-FC2FEEA103A4}"/>
  </bookViews>
  <sheets>
    <sheet name="Sheet1" sheetId="1" r:id="rId1"/>
  </sheets>
  <definedNames>
    <definedName name="Bottom">Sheet1!$V$5:$AL$21</definedName>
    <definedName name="test">Sheet1!$V$23:$AL$39</definedName>
    <definedName name="TopBoard">Sheet1!$C$3:$S$19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5" i="1" l="1"/>
  <c r="C286" i="1" s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C279" i="1"/>
  <c r="C280" i="1" s="1"/>
  <c r="C281" i="1" s="1"/>
  <c r="C282" i="1" s="1"/>
  <c r="C283" i="1" s="1"/>
  <c r="U6" i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C23" i="1"/>
  <c r="C24" i="1" s="1"/>
  <c r="B4" i="1"/>
  <c r="K19" i="1" s="1"/>
  <c r="AC5" i="1" a="1"/>
  <c r="AK20" i="1" a="1"/>
  <c r="AG20" i="1" a="1"/>
  <c r="AC20" i="1" a="1"/>
  <c r="Y20" i="1" a="1"/>
  <c r="AK19" i="1" a="1"/>
  <c r="AG19" i="1" a="1"/>
  <c r="AC19" i="1" a="1"/>
  <c r="Y19" i="1" a="1"/>
  <c r="AK18" i="1" a="1"/>
  <c r="AG18" i="1" a="1"/>
  <c r="AC18" i="1" a="1"/>
  <c r="Y18" i="1" a="1"/>
  <c r="AK17" i="1" a="1"/>
  <c r="AG17" i="1" a="1"/>
  <c r="AC17" i="1" a="1"/>
  <c r="Y17" i="1" a="1"/>
  <c r="AK16" i="1" a="1"/>
  <c r="AG16" i="1" a="1"/>
  <c r="AC16" i="1" a="1"/>
  <c r="Y16" i="1" a="1"/>
  <c r="AK15" i="1" a="1"/>
  <c r="AG15" i="1" a="1"/>
  <c r="AC15" i="1" a="1"/>
  <c r="Y15" i="1" a="1"/>
  <c r="AK14" i="1" a="1"/>
  <c r="AG14" i="1" a="1"/>
  <c r="AC14" i="1" a="1"/>
  <c r="Y14" i="1" a="1"/>
  <c r="AK13" i="1" a="1"/>
  <c r="AG13" i="1" a="1"/>
  <c r="AC13" i="1" a="1"/>
  <c r="Y13" i="1" a="1"/>
  <c r="AK12" i="1" a="1"/>
  <c r="AG12" i="1" a="1"/>
  <c r="AC12" i="1" a="1"/>
  <c r="Y12" i="1" a="1"/>
  <c r="AK11" i="1" a="1"/>
  <c r="AG11" i="1" a="1"/>
  <c r="AC11" i="1" a="1"/>
  <c r="Y11" i="1" a="1"/>
  <c r="AK10" i="1" a="1"/>
  <c r="AG10" i="1" a="1"/>
  <c r="AC10" i="1" a="1"/>
  <c r="Y10" i="1" a="1"/>
  <c r="AK9" i="1" a="1"/>
  <c r="AG9" i="1" a="1"/>
  <c r="AC9" i="1" a="1"/>
  <c r="Y9" i="1" a="1"/>
  <c r="AK8" i="1" a="1"/>
  <c r="AG8" i="1" a="1"/>
  <c r="AC8" i="1" a="1"/>
  <c r="Y8" i="1" a="1"/>
  <c r="AK7" i="1" a="1"/>
  <c r="AG7" i="1" a="1"/>
  <c r="AC7" i="1" a="1"/>
  <c r="Y7" i="1" a="1"/>
  <c r="AK6" i="1" a="1"/>
  <c r="AG6" i="1" a="1"/>
  <c r="AC6" i="1" a="1"/>
  <c r="Y6" i="1" a="1"/>
  <c r="AK5" i="1" a="1"/>
  <c r="AG5" i="1" a="1"/>
  <c r="Y5" i="1" a="1"/>
  <c r="AB12" i="1" a="1"/>
  <c r="AJ10" i="1" a="1"/>
  <c r="X10" i="1" a="1"/>
  <c r="AJ9" i="1" a="1"/>
  <c r="AF12" i="1" a="1"/>
  <c r="X12" i="1" a="1"/>
  <c r="AJ11" i="1" a="1"/>
  <c r="AF11" i="1" a="1"/>
  <c r="AB11" i="1" a="1"/>
  <c r="AF10" i="1" a="1"/>
  <c r="AB10" i="1" a="1"/>
  <c r="AJ20" i="1" a="1"/>
  <c r="AF20" i="1" a="1"/>
  <c r="AB20" i="1" a="1"/>
  <c r="X20" i="1" a="1"/>
  <c r="AJ19" i="1" a="1"/>
  <c r="AF19" i="1" a="1"/>
  <c r="AB19" i="1" a="1"/>
  <c r="X19" i="1" a="1"/>
  <c r="AJ18" i="1" a="1"/>
  <c r="AF18" i="1" a="1"/>
  <c r="AB18" i="1" a="1"/>
  <c r="X18" i="1" a="1"/>
  <c r="AJ17" i="1" a="1"/>
  <c r="AF17" i="1" a="1"/>
  <c r="AB17" i="1" a="1"/>
  <c r="X17" i="1" a="1"/>
  <c r="AJ16" i="1" a="1"/>
  <c r="AF16" i="1" a="1"/>
  <c r="AB16" i="1" a="1"/>
  <c r="X16" i="1" a="1"/>
  <c r="AJ15" i="1" a="1"/>
  <c r="AF15" i="1" a="1"/>
  <c r="AB15" i="1" a="1"/>
  <c r="X15" i="1" a="1"/>
  <c r="AJ14" i="1" a="1"/>
  <c r="AF14" i="1" a="1"/>
  <c r="AB14" i="1" a="1"/>
  <c r="X14" i="1" a="1"/>
  <c r="AJ13" i="1" a="1"/>
  <c r="AF13" i="1" a="1"/>
  <c r="AB13" i="1" a="1"/>
  <c r="X13" i="1" a="1"/>
  <c r="AI20" i="1" a="1"/>
  <c r="AE20" i="1" a="1"/>
  <c r="AA20" i="1" a="1"/>
  <c r="W20" i="1" a="1"/>
  <c r="AI19" i="1" a="1"/>
  <c r="AE19" i="1" a="1"/>
  <c r="AA19" i="1" a="1"/>
  <c r="W19" i="1" a="1"/>
  <c r="AI18" i="1" a="1"/>
  <c r="AE18" i="1" a="1"/>
  <c r="AA18" i="1" a="1"/>
  <c r="W18" i="1" a="1"/>
  <c r="AI17" i="1" a="1"/>
  <c r="AE17" i="1" a="1"/>
  <c r="AA17" i="1" a="1"/>
  <c r="W17" i="1" a="1"/>
  <c r="AI16" i="1" a="1"/>
  <c r="AE16" i="1" a="1"/>
  <c r="AA16" i="1" a="1"/>
  <c r="W16" i="1" a="1"/>
  <c r="AI15" i="1" a="1"/>
  <c r="AE15" i="1" a="1"/>
  <c r="AA15" i="1" a="1"/>
  <c r="W15" i="1" a="1"/>
  <c r="AI14" i="1" a="1"/>
  <c r="AE14" i="1" a="1"/>
  <c r="AA14" i="1" a="1"/>
  <c r="W14" i="1" a="1"/>
  <c r="AI13" i="1" a="1"/>
  <c r="AE13" i="1" a="1"/>
  <c r="AA13" i="1" a="1"/>
  <c r="W13" i="1" a="1"/>
  <c r="AI12" i="1" a="1"/>
  <c r="AE12" i="1" a="1"/>
  <c r="AA12" i="1" a="1"/>
  <c r="W12" i="1" a="1"/>
  <c r="AI11" i="1" a="1"/>
  <c r="AE11" i="1" a="1"/>
  <c r="AA11" i="1" a="1"/>
  <c r="W11" i="1" a="1"/>
  <c r="AI10" i="1" a="1"/>
  <c r="AE10" i="1" a="1"/>
  <c r="AA10" i="1" a="1"/>
  <c r="W10" i="1" a="1"/>
  <c r="AI9" i="1" a="1"/>
  <c r="AE9" i="1" a="1"/>
  <c r="AA9" i="1" a="1"/>
  <c r="W9" i="1" a="1"/>
  <c r="AI8" i="1" a="1"/>
  <c r="AE8" i="1" a="1"/>
  <c r="AA8" i="1" a="1"/>
  <c r="W8" i="1" a="1"/>
  <c r="AI7" i="1" a="1"/>
  <c r="AE7" i="1" a="1"/>
  <c r="AA7" i="1" a="1"/>
  <c r="W7" i="1" a="1"/>
  <c r="AI6" i="1" a="1"/>
  <c r="AE6" i="1" a="1"/>
  <c r="AA6" i="1" a="1"/>
  <c r="W6" i="1" a="1"/>
  <c r="AI5" i="1" a="1"/>
  <c r="AE5" i="1" a="1"/>
  <c r="AA5" i="1" a="1"/>
  <c r="W5" i="1" a="1"/>
  <c r="AJ12" i="1" a="1"/>
  <c r="V12" i="1" a="1"/>
  <c r="Z10" i="1" a="1"/>
  <c r="Z11" i="1" a="1"/>
  <c r="Z7" i="1" a="1"/>
  <c r="V18" i="1" a="1"/>
  <c r="AF9" i="1" a="1"/>
  <c r="AF6" i="1" a="1"/>
  <c r="AH20" i="1" a="1"/>
  <c r="AH19" i="1" a="1"/>
  <c r="AH18" i="1" a="1"/>
  <c r="AH17" i="1" a="1"/>
  <c r="AH16" i="1" a="1"/>
  <c r="AH15" i="1" a="1"/>
  <c r="AH14" i="1" a="1"/>
  <c r="AH13" i="1" a="1"/>
  <c r="V11" i="1" a="1"/>
  <c r="Z8" i="1" a="1"/>
  <c r="Z6" i="1" a="1"/>
  <c r="V19" i="1" a="1"/>
  <c r="V13" i="1" a="1"/>
  <c r="AF8" i="1" a="1"/>
  <c r="X6" i="1" a="1"/>
  <c r="AH12" i="1" a="1"/>
  <c r="AH11" i="1" a="1"/>
  <c r="AD9" i="1" a="1"/>
  <c r="V9" i="1" a="1"/>
  <c r="AD8" i="1" a="1"/>
  <c r="V8" i="1" a="1"/>
  <c r="AD7" i="1" a="1"/>
  <c r="V7" i="1" a="1"/>
  <c r="AD6" i="1" a="1"/>
  <c r="V6" i="1" a="1"/>
  <c r="AD5" i="1" a="1"/>
  <c r="AB8" i="1" a="1"/>
  <c r="AB7" i="1" a="1"/>
  <c r="AB6" i="1" a="1"/>
  <c r="AB5" i="1" a="1"/>
  <c r="Z12" i="1" a="1"/>
  <c r="AH7" i="1" a="1"/>
  <c r="Z5" i="1" a="1"/>
  <c r="V16" i="1" a="1"/>
  <c r="X11" i="1" a="1"/>
  <c r="X8" i="1" a="1"/>
  <c r="AF5" i="1" a="1"/>
  <c r="AD20" i="1" a="1"/>
  <c r="AD19" i="1" a="1"/>
  <c r="AD18" i="1" a="1"/>
  <c r="AD17" i="1" a="1"/>
  <c r="AD16" i="1" a="1"/>
  <c r="AD15" i="1" a="1"/>
  <c r="AD14" i="1" a="1"/>
  <c r="AD13" i="1" a="1"/>
  <c r="AH10" i="1" a="1"/>
  <c r="V10" i="1" a="1"/>
  <c r="AB9" i="1" a="1"/>
  <c r="AJ8" i="1" a="1"/>
  <c r="AJ7" i="1" a="1"/>
  <c r="AJ6" i="1" a="1"/>
  <c r="AJ5" i="1" a="1"/>
  <c r="AH9" i="1" a="1"/>
  <c r="AH5" i="1" a="1"/>
  <c r="V15" i="1" a="1"/>
  <c r="AF7" i="1" a="1"/>
  <c r="AD12" i="1" a="1"/>
  <c r="AD11" i="1" a="1"/>
  <c r="Z9" i="1" a="1"/>
  <c r="V17" i="1" a="1"/>
  <c r="X9" i="1" a="1"/>
  <c r="Z20" i="1" a="1"/>
  <c r="Z19" i="1" a="1"/>
  <c r="Z18" i="1" a="1"/>
  <c r="Z17" i="1" a="1"/>
  <c r="Z16" i="1" a="1"/>
  <c r="Z15" i="1" a="1"/>
  <c r="Z14" i="1" a="1"/>
  <c r="Z13" i="1" a="1"/>
  <c r="AD10" i="1" a="1"/>
  <c r="AH8" i="1" a="1"/>
  <c r="AH6" i="1" a="1"/>
  <c r="V20" i="1" a="1"/>
  <c r="V14" i="1" a="1"/>
  <c r="X7" i="1" a="1"/>
  <c r="X5" i="1" a="1"/>
  <c r="V5" i="1" a="1"/>
  <c r="C287" i="1" l="1"/>
  <c r="X5" i="1"/>
  <c r="X7" i="1"/>
  <c r="V14" i="1"/>
  <c r="V20" i="1"/>
  <c r="AH6" i="1"/>
  <c r="AH8" i="1"/>
  <c r="AD10" i="1"/>
  <c r="Z13" i="1"/>
  <c r="Z14" i="1"/>
  <c r="Z15" i="1"/>
  <c r="Z16" i="1"/>
  <c r="Z17" i="1"/>
  <c r="Z18" i="1"/>
  <c r="Z19" i="1"/>
  <c r="Z20" i="1"/>
  <c r="X9" i="1"/>
  <c r="V17" i="1"/>
  <c r="Z9" i="1"/>
  <c r="AD11" i="1"/>
  <c r="AD12" i="1"/>
  <c r="AF7" i="1"/>
  <c r="V15" i="1"/>
  <c r="AH5" i="1"/>
  <c r="AH9" i="1"/>
  <c r="AJ5" i="1"/>
  <c r="AJ6" i="1"/>
  <c r="AJ7" i="1"/>
  <c r="AJ8" i="1"/>
  <c r="AB9" i="1"/>
  <c r="V10" i="1"/>
  <c r="AH10" i="1"/>
  <c r="AD13" i="1"/>
  <c r="AD14" i="1"/>
  <c r="AD15" i="1"/>
  <c r="AD16" i="1"/>
  <c r="AD17" i="1"/>
  <c r="AD18" i="1"/>
  <c r="AD19" i="1"/>
  <c r="AD20" i="1"/>
  <c r="AF5" i="1"/>
  <c r="X8" i="1"/>
  <c r="X11" i="1"/>
  <c r="V16" i="1"/>
  <c r="Z5" i="1"/>
  <c r="AH7" i="1"/>
  <c r="Z12" i="1"/>
  <c r="AB5" i="1"/>
  <c r="AB6" i="1"/>
  <c r="AB7" i="1"/>
  <c r="AB8" i="1"/>
  <c r="AD5" i="1"/>
  <c r="V6" i="1"/>
  <c r="AD6" i="1"/>
  <c r="V7" i="1"/>
  <c r="AD7" i="1"/>
  <c r="V8" i="1"/>
  <c r="AD8" i="1"/>
  <c r="V9" i="1"/>
  <c r="AD9" i="1"/>
  <c r="AH11" i="1"/>
  <c r="AH12" i="1"/>
  <c r="X6" i="1"/>
  <c r="AF8" i="1"/>
  <c r="V13" i="1"/>
  <c r="V19" i="1"/>
  <c r="Z6" i="1"/>
  <c r="Z8" i="1"/>
  <c r="V11" i="1"/>
  <c r="AH13" i="1"/>
  <c r="AH14" i="1"/>
  <c r="AH15" i="1"/>
  <c r="AH16" i="1"/>
  <c r="AH17" i="1"/>
  <c r="AH18" i="1"/>
  <c r="AH19" i="1"/>
  <c r="AH20" i="1"/>
  <c r="AF6" i="1"/>
  <c r="AF9" i="1"/>
  <c r="V18" i="1"/>
  <c r="Z7" i="1"/>
  <c r="Z11" i="1"/>
  <c r="Z10" i="1"/>
  <c r="V12" i="1"/>
  <c r="AJ12" i="1"/>
  <c r="W5" i="1"/>
  <c r="AA5" i="1"/>
  <c r="AE5" i="1"/>
  <c r="AI5" i="1"/>
  <c r="W6" i="1"/>
  <c r="AA6" i="1"/>
  <c r="AE6" i="1"/>
  <c r="AI6" i="1"/>
  <c r="W7" i="1"/>
  <c r="AA7" i="1"/>
  <c r="AE7" i="1"/>
  <c r="AI7" i="1"/>
  <c r="W8" i="1"/>
  <c r="AA8" i="1"/>
  <c r="AE8" i="1"/>
  <c r="AI8" i="1"/>
  <c r="W9" i="1"/>
  <c r="AA9" i="1"/>
  <c r="AE9" i="1"/>
  <c r="AI9" i="1"/>
  <c r="W10" i="1"/>
  <c r="AA10" i="1"/>
  <c r="AE10" i="1"/>
  <c r="AI10" i="1"/>
  <c r="W11" i="1"/>
  <c r="AA11" i="1"/>
  <c r="AE11" i="1"/>
  <c r="AI11" i="1"/>
  <c r="W12" i="1"/>
  <c r="AA12" i="1"/>
  <c r="AE12" i="1"/>
  <c r="AI12" i="1"/>
  <c r="W13" i="1"/>
  <c r="AA13" i="1"/>
  <c r="AE13" i="1"/>
  <c r="AI13" i="1"/>
  <c r="W14" i="1"/>
  <c r="AA14" i="1"/>
  <c r="AE14" i="1"/>
  <c r="AI14" i="1"/>
  <c r="W15" i="1"/>
  <c r="AA15" i="1"/>
  <c r="AE15" i="1"/>
  <c r="AI15" i="1"/>
  <c r="W16" i="1"/>
  <c r="AA16" i="1"/>
  <c r="AE16" i="1"/>
  <c r="AI16" i="1"/>
  <c r="W17" i="1"/>
  <c r="AA17" i="1"/>
  <c r="AE17" i="1"/>
  <c r="AI17" i="1"/>
  <c r="W18" i="1"/>
  <c r="AA18" i="1"/>
  <c r="AE18" i="1"/>
  <c r="AI18" i="1"/>
  <c r="W19" i="1"/>
  <c r="AA19" i="1"/>
  <c r="AE19" i="1"/>
  <c r="AI19" i="1"/>
  <c r="W20" i="1"/>
  <c r="AA20" i="1"/>
  <c r="AE20" i="1"/>
  <c r="AI20" i="1"/>
  <c r="X13" i="1"/>
  <c r="AB13" i="1"/>
  <c r="AF13" i="1"/>
  <c r="AJ13" i="1"/>
  <c r="X14" i="1"/>
  <c r="AB14" i="1"/>
  <c r="AF14" i="1"/>
  <c r="AJ14" i="1"/>
  <c r="X15" i="1"/>
  <c r="AB15" i="1"/>
  <c r="AF15" i="1"/>
  <c r="AJ15" i="1"/>
  <c r="X16" i="1"/>
  <c r="AB16" i="1"/>
  <c r="AF16" i="1"/>
  <c r="AJ16" i="1"/>
  <c r="X17" i="1"/>
  <c r="AB17" i="1"/>
  <c r="AF17" i="1"/>
  <c r="AJ17" i="1"/>
  <c r="X18" i="1"/>
  <c r="AB18" i="1"/>
  <c r="AF18" i="1"/>
  <c r="AJ18" i="1"/>
  <c r="X19" i="1"/>
  <c r="AB19" i="1"/>
  <c r="AF19" i="1"/>
  <c r="AJ19" i="1"/>
  <c r="X20" i="1"/>
  <c r="AB20" i="1"/>
  <c r="AF20" i="1"/>
  <c r="AJ20" i="1"/>
  <c r="AB10" i="1"/>
  <c r="AF10" i="1"/>
  <c r="AB11" i="1"/>
  <c r="AF11" i="1"/>
  <c r="AJ11" i="1"/>
  <c r="X12" i="1"/>
  <c r="AF12" i="1"/>
  <c r="AJ9" i="1"/>
  <c r="X10" i="1"/>
  <c r="AJ10" i="1"/>
  <c r="AB12" i="1"/>
  <c r="Y5" i="1"/>
  <c r="AG5" i="1"/>
  <c r="AK5" i="1"/>
  <c r="Y6" i="1"/>
  <c r="AC6" i="1"/>
  <c r="AG6" i="1"/>
  <c r="AK6" i="1"/>
  <c r="Y7" i="1"/>
  <c r="AC7" i="1"/>
  <c r="AG7" i="1"/>
  <c r="AK7" i="1"/>
  <c r="Y8" i="1"/>
  <c r="AC8" i="1"/>
  <c r="AG8" i="1"/>
  <c r="AK8" i="1"/>
  <c r="Y9" i="1"/>
  <c r="AC9" i="1"/>
  <c r="AG9" i="1"/>
  <c r="AK9" i="1"/>
  <c r="Y10" i="1"/>
  <c r="AC10" i="1"/>
  <c r="AG10" i="1"/>
  <c r="AK10" i="1"/>
  <c r="Y11" i="1"/>
  <c r="AC11" i="1"/>
  <c r="AG11" i="1"/>
  <c r="AK11" i="1"/>
  <c r="Y12" i="1"/>
  <c r="AC12" i="1"/>
  <c r="AG12" i="1"/>
  <c r="AK12" i="1"/>
  <c r="Y13" i="1"/>
  <c r="AC13" i="1"/>
  <c r="AG13" i="1"/>
  <c r="AK13" i="1"/>
  <c r="Y14" i="1"/>
  <c r="AC14" i="1"/>
  <c r="AG14" i="1"/>
  <c r="AK14" i="1"/>
  <c r="Y15" i="1"/>
  <c r="AC15" i="1"/>
  <c r="AG15" i="1"/>
  <c r="AK15" i="1"/>
  <c r="Y16" i="1"/>
  <c r="AC16" i="1"/>
  <c r="AG16" i="1"/>
  <c r="AK16" i="1"/>
  <c r="Y17" i="1"/>
  <c r="AC17" i="1"/>
  <c r="AG17" i="1"/>
  <c r="AK17" i="1"/>
  <c r="Y18" i="1"/>
  <c r="AC18" i="1"/>
  <c r="AG18" i="1"/>
  <c r="AK18" i="1"/>
  <c r="Y19" i="1"/>
  <c r="AC19" i="1"/>
  <c r="AG19" i="1"/>
  <c r="AK19" i="1"/>
  <c r="Y20" i="1"/>
  <c r="AC20" i="1"/>
  <c r="AG20" i="1"/>
  <c r="AK20" i="1"/>
  <c r="AC5" i="1"/>
  <c r="C284" i="1"/>
  <c r="J19" i="1"/>
  <c r="AC21" i="1" s="1"/>
  <c r="L19" i="1"/>
  <c r="AD21" i="1"/>
  <c r="I19" i="1"/>
  <c r="V5" i="1"/>
  <c r="C25" i="1"/>
  <c r="C26" i="1" s="1"/>
  <c r="C27" i="1" s="1"/>
  <c r="E286" i="1" l="1" a="1"/>
  <c r="E286" i="1" s="1"/>
  <c r="G286" i="1" s="1" a="1"/>
  <c r="G286" i="1" s="1"/>
  <c r="E285" i="1" a="1"/>
  <c r="E285" i="1" s="1"/>
  <c r="G285" i="1" s="1" a="1"/>
  <c r="G285" i="1" s="1"/>
  <c r="D286" i="1" a="1"/>
  <c r="D286" i="1" s="1"/>
  <c r="I286" i="1" s="1" a="1"/>
  <c r="I286" i="1" s="1"/>
  <c r="D285" i="1" a="1"/>
  <c r="D285" i="1" s="1"/>
  <c r="I285" i="1" s="1" a="1"/>
  <c r="I285" i="1" s="1"/>
  <c r="E287" i="1" a="1"/>
  <c r="E287" i="1" s="1"/>
  <c r="G287" i="1" s="1" a="1"/>
  <c r="G287" i="1" s="1"/>
  <c r="D287" i="1" a="1"/>
  <c r="D287" i="1" s="1"/>
  <c r="I287" i="1" s="1" a="1"/>
  <c r="I287" i="1" s="1"/>
  <c r="C288" i="1"/>
  <c r="E282" i="1" a="1"/>
  <c r="E282" i="1" s="1"/>
  <c r="G282" i="1" s="1" a="1"/>
  <c r="G282" i="1" s="1"/>
  <c r="E280" i="1" a="1"/>
  <c r="E280" i="1" s="1"/>
  <c r="G280" i="1" s="1" a="1"/>
  <c r="G280" i="1" s="1"/>
  <c r="E284" i="1" a="1"/>
  <c r="E284" i="1" s="1"/>
  <c r="G284" i="1" s="1" a="1"/>
  <c r="G284" i="1" s="1"/>
  <c r="D283" i="1" a="1"/>
  <c r="D283" i="1" s="1"/>
  <c r="I283" i="1" s="1" a="1"/>
  <c r="I283" i="1" s="1"/>
  <c r="D282" i="1" a="1"/>
  <c r="D282" i="1" s="1"/>
  <c r="I282" i="1" s="1" a="1"/>
  <c r="I282" i="1" s="1"/>
  <c r="D280" i="1" a="1"/>
  <c r="D280" i="1" s="1"/>
  <c r="I280" i="1" s="1" a="1"/>
  <c r="I280" i="1" s="1"/>
  <c r="D279" i="1" a="1"/>
  <c r="D279" i="1" s="1"/>
  <c r="I279" i="1" s="1" a="1"/>
  <c r="I279" i="1" s="1"/>
  <c r="D284" i="1" a="1"/>
  <c r="D284" i="1" s="1"/>
  <c r="I284" i="1" s="1" a="1"/>
  <c r="I284" i="1" s="1"/>
  <c r="E279" i="1" a="1"/>
  <c r="E279" i="1" s="1"/>
  <c r="G279" i="1" s="1" a="1"/>
  <c r="G279" i="1" s="1"/>
  <c r="E283" i="1" a="1"/>
  <c r="E283" i="1" s="1"/>
  <c r="G283" i="1" s="1" a="1"/>
  <c r="G283" i="1" s="1"/>
  <c r="E281" i="1" a="1"/>
  <c r="E281" i="1" s="1"/>
  <c r="G281" i="1" s="1" a="1"/>
  <c r="G281" i="1" s="1"/>
  <c r="D281" i="1" a="1"/>
  <c r="D281" i="1" s="1"/>
  <c r="I281" i="1" s="1" a="1"/>
  <c r="I281" i="1" s="1"/>
  <c r="E278" i="1" a="1"/>
  <c r="E278" i="1" s="1"/>
  <c r="G278" i="1" s="1" a="1"/>
  <c r="G278" i="1" s="1"/>
  <c r="D278" i="1" a="1"/>
  <c r="D278" i="1" s="1"/>
  <c r="I278" i="1" s="1" a="1"/>
  <c r="I278" i="1" s="1"/>
  <c r="H19" i="1"/>
  <c r="AB21" i="1"/>
  <c r="AE21" i="1"/>
  <c r="M19" i="1"/>
  <c r="C28" i="1"/>
  <c r="C289" i="1" l="1"/>
  <c r="E288" i="1" a="1"/>
  <c r="E288" i="1" s="1"/>
  <c r="G288" i="1" s="1" a="1"/>
  <c r="G288" i="1" s="1"/>
  <c r="D288" i="1" a="1"/>
  <c r="D288" i="1" s="1"/>
  <c r="I288" i="1" s="1" a="1"/>
  <c r="I288" i="1" s="1"/>
  <c r="N19" i="1"/>
  <c r="AF21" i="1"/>
  <c r="G19" i="1"/>
  <c r="AA21" i="1"/>
  <c r="C29" i="1"/>
  <c r="C290" i="1" l="1"/>
  <c r="D289" i="1" a="1"/>
  <c r="D289" i="1" s="1"/>
  <c r="I289" i="1" s="1" a="1"/>
  <c r="I289" i="1" s="1"/>
  <c r="E289" i="1" a="1"/>
  <c r="E289" i="1" s="1"/>
  <c r="G289" i="1" s="1" a="1"/>
  <c r="G289" i="1" s="1"/>
  <c r="F19" i="1"/>
  <c r="Y21" i="1" s="1"/>
  <c r="Z21" i="1"/>
  <c r="O19" i="1"/>
  <c r="AG21" i="1"/>
  <c r="C30" i="1"/>
  <c r="E290" i="1" l="1" a="1"/>
  <c r="E290" i="1" s="1"/>
  <c r="G290" i="1" s="1" a="1"/>
  <c r="G290" i="1" s="1"/>
  <c r="D290" i="1" a="1"/>
  <c r="D290" i="1" s="1"/>
  <c r="I290" i="1" s="1" a="1"/>
  <c r="I290" i="1" s="1"/>
  <c r="C291" i="1"/>
  <c r="E19" i="1"/>
  <c r="P19" i="1"/>
  <c r="AH21" i="1"/>
  <c r="D19" i="1"/>
  <c r="X21" i="1"/>
  <c r="C31" i="1"/>
  <c r="E291" i="1" l="1" a="1"/>
  <c r="E291" i="1" s="1"/>
  <c r="G291" i="1" s="1" a="1"/>
  <c r="G291" i="1" s="1"/>
  <c r="D291" i="1" a="1"/>
  <c r="D291" i="1" s="1"/>
  <c r="I291" i="1" s="1" a="1"/>
  <c r="I291" i="1" s="1"/>
  <c r="C292" i="1"/>
  <c r="C19" i="1"/>
  <c r="W21" i="1"/>
  <c r="Q19" i="1"/>
  <c r="AI21" i="1"/>
  <c r="C32" i="1"/>
  <c r="E292" i="1" l="1" a="1"/>
  <c r="E292" i="1" s="1"/>
  <c r="G292" i="1" s="1" a="1"/>
  <c r="G292" i="1" s="1"/>
  <c r="D292" i="1" a="1"/>
  <c r="D292" i="1" s="1"/>
  <c r="I292" i="1" s="1" a="1"/>
  <c r="I292" i="1" s="1"/>
  <c r="C293" i="1"/>
  <c r="R19" i="1"/>
  <c r="AK21" i="1" s="1"/>
  <c r="AJ21" i="1"/>
  <c r="V21" i="1"/>
  <c r="C33" i="1"/>
  <c r="E293" i="1" l="1" a="1"/>
  <c r="E293" i="1" s="1"/>
  <c r="G293" i="1" s="1" a="1"/>
  <c r="G293" i="1" s="1"/>
  <c r="D293" i="1" a="1"/>
  <c r="D293" i="1" s="1"/>
  <c r="I293" i="1" s="1" a="1"/>
  <c r="I293" i="1" s="1"/>
  <c r="C294" i="1"/>
  <c r="S3" i="1" a="1"/>
  <c r="AL13" i="1" s="1"/>
  <c r="C34" i="1"/>
  <c r="E294" i="1" l="1" a="1"/>
  <c r="E294" i="1" s="1"/>
  <c r="G294" i="1" s="1" a="1"/>
  <c r="G294" i="1" s="1"/>
  <c r="D294" i="1" a="1"/>
  <c r="D294" i="1" s="1"/>
  <c r="I294" i="1" s="1" a="1"/>
  <c r="I294" i="1" s="1"/>
  <c r="C295" i="1"/>
  <c r="AL19" i="1"/>
  <c r="AL9" i="1"/>
  <c r="AL20" i="1"/>
  <c r="S3" i="1"/>
  <c r="D33" i="1" s="1" a="1"/>
  <c r="D33" i="1" s="1"/>
  <c r="I33" i="1" s="1" a="1"/>
  <c r="I33" i="1" s="1"/>
  <c r="AL15" i="1"/>
  <c r="AL16" i="1"/>
  <c r="AL10" i="1"/>
  <c r="AL17" i="1"/>
  <c r="AL18" i="1"/>
  <c r="AL6" i="1"/>
  <c r="AL11" i="1"/>
  <c r="AL14" i="1"/>
  <c r="E33" i="1" a="1"/>
  <c r="E33" i="1" s="1"/>
  <c r="G33" i="1" s="1" a="1"/>
  <c r="G33" i="1" s="1"/>
  <c r="AL7" i="1"/>
  <c r="AL12" i="1"/>
  <c r="AL8" i="1"/>
  <c r="D23" i="1" a="1"/>
  <c r="D23" i="1" s="1"/>
  <c r="I23" i="1" s="1" a="1"/>
  <c r="I23" i="1" s="1"/>
  <c r="D24" i="1" a="1"/>
  <c r="D24" i="1" s="1"/>
  <c r="I24" i="1" s="1" a="1"/>
  <c r="I24" i="1" s="1"/>
  <c r="E22" i="1" a="1"/>
  <c r="E22" i="1" s="1"/>
  <c r="G22" i="1" s="1" a="1"/>
  <c r="G22" i="1" s="1"/>
  <c r="E25" i="1" a="1"/>
  <c r="E25" i="1" s="1"/>
  <c r="G25" i="1" s="1" a="1"/>
  <c r="G25" i="1" s="1"/>
  <c r="E24" i="1" a="1"/>
  <c r="E24" i="1" s="1"/>
  <c r="G24" i="1" s="1" a="1"/>
  <c r="G24" i="1" s="1"/>
  <c r="D22" i="1" a="1"/>
  <c r="D22" i="1" s="1"/>
  <c r="I22" i="1" s="1" a="1"/>
  <c r="I22" i="1" s="1"/>
  <c r="D26" i="1" a="1"/>
  <c r="D26" i="1" s="1"/>
  <c r="I26" i="1" s="1" a="1"/>
  <c r="I26" i="1" s="1"/>
  <c r="E23" i="1" a="1"/>
  <c r="E23" i="1" s="1"/>
  <c r="G23" i="1" s="1" a="1"/>
  <c r="G23" i="1" s="1"/>
  <c r="E26" i="1" a="1"/>
  <c r="E26" i="1" s="1"/>
  <c r="G26" i="1" s="1" a="1"/>
  <c r="G26" i="1" s="1"/>
  <c r="D27" i="1" a="1"/>
  <c r="D27" i="1" s="1"/>
  <c r="I27" i="1" s="1" a="1"/>
  <c r="I27" i="1" s="1"/>
  <c r="D25" i="1" a="1"/>
  <c r="D25" i="1" s="1"/>
  <c r="I25" i="1" s="1" a="1"/>
  <c r="I25" i="1" s="1"/>
  <c r="E27" i="1" a="1"/>
  <c r="E27" i="1" s="1"/>
  <c r="G27" i="1" s="1" a="1"/>
  <c r="G27" i="1" s="1"/>
  <c r="D28" i="1" a="1"/>
  <c r="D28" i="1" s="1"/>
  <c r="I28" i="1" s="1" a="1"/>
  <c r="I28" i="1" s="1"/>
  <c r="E28" i="1" a="1"/>
  <c r="E28" i="1" s="1"/>
  <c r="G28" i="1" s="1" a="1"/>
  <c r="G28" i="1" s="1"/>
  <c r="D29" i="1" a="1"/>
  <c r="D29" i="1" s="1"/>
  <c r="I29" i="1" s="1" a="1"/>
  <c r="I29" i="1" s="1"/>
  <c r="E29" i="1" a="1"/>
  <c r="E29" i="1" s="1"/>
  <c r="G29" i="1" s="1" a="1"/>
  <c r="G29" i="1" s="1"/>
  <c r="D30" i="1" a="1"/>
  <c r="D30" i="1" s="1"/>
  <c r="I30" i="1" s="1" a="1"/>
  <c r="I30" i="1" s="1"/>
  <c r="E30" i="1" a="1"/>
  <c r="E30" i="1" s="1"/>
  <c r="G30" i="1" s="1" a="1"/>
  <c r="G30" i="1" s="1"/>
  <c r="D31" i="1" a="1"/>
  <c r="D31" i="1" s="1"/>
  <c r="I31" i="1" s="1" a="1"/>
  <c r="I31" i="1" s="1"/>
  <c r="E31" i="1" a="1"/>
  <c r="E31" i="1" s="1"/>
  <c r="G31" i="1" s="1" a="1"/>
  <c r="G31" i="1" s="1"/>
  <c r="D32" i="1" a="1"/>
  <c r="D32" i="1" s="1"/>
  <c r="I32" i="1" s="1" a="1"/>
  <c r="I32" i="1" s="1"/>
  <c r="E32" i="1" a="1"/>
  <c r="E32" i="1" s="1"/>
  <c r="G32" i="1" s="1" a="1"/>
  <c r="G32" i="1" s="1"/>
  <c r="D34" i="1" a="1"/>
  <c r="D34" i="1" s="1"/>
  <c r="I34" i="1" s="1" a="1"/>
  <c r="I34" i="1" s="1"/>
  <c r="C35" i="1"/>
  <c r="E34" i="1" a="1"/>
  <c r="E34" i="1" s="1"/>
  <c r="G34" i="1" s="1" a="1"/>
  <c r="G34" i="1" s="1"/>
  <c r="E295" i="1" l="1" a="1"/>
  <c r="E295" i="1" s="1"/>
  <c r="G295" i="1" s="1" a="1"/>
  <c r="G295" i="1" s="1"/>
  <c r="C296" i="1"/>
  <c r="D295" i="1" a="1"/>
  <c r="D295" i="1" s="1"/>
  <c r="I295" i="1" s="1" a="1"/>
  <c r="I295" i="1" s="1"/>
  <c r="AL5" i="1"/>
  <c r="E35" i="1" a="1"/>
  <c r="E35" i="1" s="1"/>
  <c r="G35" i="1" s="1" a="1"/>
  <c r="G35" i="1" s="1"/>
  <c r="D35" i="1" a="1"/>
  <c r="D35" i="1" s="1"/>
  <c r="I35" i="1" s="1" a="1"/>
  <c r="I35" i="1" s="1"/>
  <c r="C36" i="1"/>
  <c r="D296" i="1" l="1" a="1"/>
  <c r="D296" i="1" s="1"/>
  <c r="I296" i="1" s="1" a="1"/>
  <c r="I296" i="1" s="1"/>
  <c r="C297" i="1"/>
  <c r="E296" i="1" a="1"/>
  <c r="E296" i="1" s="1"/>
  <c r="G296" i="1" s="1" a="1"/>
  <c r="G296" i="1" s="1"/>
  <c r="E36" i="1" a="1"/>
  <c r="E36" i="1" s="1"/>
  <c r="G36" i="1" s="1" a="1"/>
  <c r="G36" i="1" s="1"/>
  <c r="D36" i="1" a="1"/>
  <c r="D36" i="1" s="1"/>
  <c r="I36" i="1" s="1" a="1"/>
  <c r="I36" i="1" s="1"/>
  <c r="C37" i="1"/>
  <c r="C298" i="1" l="1"/>
  <c r="D297" i="1" a="1"/>
  <c r="D297" i="1" s="1"/>
  <c r="I297" i="1" s="1" a="1"/>
  <c r="I297" i="1" s="1"/>
  <c r="E297" i="1" a="1"/>
  <c r="E297" i="1" s="1"/>
  <c r="G297" i="1" s="1" a="1"/>
  <c r="G297" i="1" s="1"/>
  <c r="C38" i="1"/>
  <c r="D37" i="1" a="1"/>
  <c r="D37" i="1" s="1"/>
  <c r="I37" i="1" s="1" a="1"/>
  <c r="I37" i="1" s="1"/>
  <c r="E37" i="1" a="1"/>
  <c r="E37" i="1" s="1"/>
  <c r="G37" i="1" s="1" a="1"/>
  <c r="G37" i="1" s="1"/>
  <c r="E298" i="1" l="1" a="1"/>
  <c r="E298" i="1" s="1"/>
  <c r="G298" i="1" s="1" a="1"/>
  <c r="G298" i="1" s="1"/>
  <c r="D298" i="1" a="1"/>
  <c r="D298" i="1" s="1"/>
  <c r="I298" i="1" s="1" a="1"/>
  <c r="I298" i="1" s="1"/>
  <c r="C299" i="1"/>
  <c r="E38" i="1" a="1"/>
  <c r="E38" i="1" s="1"/>
  <c r="G38" i="1" s="1" a="1"/>
  <c r="G38" i="1" s="1"/>
  <c r="C39" i="1"/>
  <c r="D38" i="1" a="1"/>
  <c r="D38" i="1" s="1"/>
  <c r="I38" i="1" s="1" a="1"/>
  <c r="I38" i="1" s="1"/>
  <c r="E299" i="1" l="1" a="1"/>
  <c r="E299" i="1" s="1"/>
  <c r="G299" i="1" s="1" a="1"/>
  <c r="G299" i="1" s="1"/>
  <c r="D299" i="1" a="1"/>
  <c r="D299" i="1" s="1"/>
  <c r="I299" i="1" s="1" a="1"/>
  <c r="I299" i="1" s="1"/>
  <c r="C300" i="1"/>
  <c r="E39" i="1" a="1"/>
  <c r="E39" i="1" s="1"/>
  <c r="G39" i="1" s="1" a="1"/>
  <c r="G39" i="1" s="1"/>
  <c r="D39" i="1" a="1"/>
  <c r="D39" i="1" s="1"/>
  <c r="I39" i="1" s="1" a="1"/>
  <c r="I39" i="1" s="1"/>
  <c r="C40" i="1"/>
  <c r="E300" i="1" l="1" a="1"/>
  <c r="E300" i="1" s="1"/>
  <c r="G300" i="1" s="1" a="1"/>
  <c r="G300" i="1" s="1"/>
  <c r="D300" i="1" a="1"/>
  <c r="D300" i="1" s="1"/>
  <c r="I300" i="1" s="1" a="1"/>
  <c r="I300" i="1" s="1"/>
  <c r="C301" i="1"/>
  <c r="C41" i="1"/>
  <c r="D40" i="1" a="1"/>
  <c r="D40" i="1" s="1"/>
  <c r="I40" i="1" s="1" a="1"/>
  <c r="I40" i="1" s="1"/>
  <c r="E40" i="1" a="1"/>
  <c r="E40" i="1" s="1"/>
  <c r="G40" i="1" s="1" a="1"/>
  <c r="G40" i="1" s="1"/>
  <c r="C302" i="1" l="1"/>
  <c r="D301" i="1" a="1"/>
  <c r="D301" i="1" s="1"/>
  <c r="I301" i="1" s="1" a="1"/>
  <c r="I301" i="1" s="1"/>
  <c r="E301" i="1" a="1"/>
  <c r="E301" i="1" s="1"/>
  <c r="G301" i="1" s="1" a="1"/>
  <c r="G301" i="1" s="1"/>
  <c r="D41" i="1" a="1"/>
  <c r="D41" i="1" s="1"/>
  <c r="I41" i="1" s="1" a="1"/>
  <c r="I41" i="1" s="1"/>
  <c r="E41" i="1" a="1"/>
  <c r="E41" i="1" s="1"/>
  <c r="G41" i="1" s="1" a="1"/>
  <c r="G41" i="1" s="1"/>
  <c r="C42" i="1"/>
  <c r="E302" i="1" l="1" a="1"/>
  <c r="E302" i="1" s="1"/>
  <c r="G302" i="1" s="1" a="1"/>
  <c r="G302" i="1" s="1"/>
  <c r="D302" i="1" a="1"/>
  <c r="D302" i="1" s="1"/>
  <c r="I302" i="1" s="1" a="1"/>
  <c r="I302" i="1" s="1"/>
  <c r="C303" i="1"/>
  <c r="C43" i="1"/>
  <c r="D42" i="1" a="1"/>
  <c r="D42" i="1" s="1"/>
  <c r="I42" i="1" s="1" a="1"/>
  <c r="I42" i="1" s="1"/>
  <c r="E42" i="1" a="1"/>
  <c r="E42" i="1" s="1"/>
  <c r="G42" i="1" s="1" a="1"/>
  <c r="G42" i="1" s="1"/>
  <c r="E303" i="1" l="1" a="1"/>
  <c r="E303" i="1" s="1"/>
  <c r="G303" i="1" s="1" a="1"/>
  <c r="G303" i="1" s="1"/>
  <c r="D303" i="1" a="1"/>
  <c r="D303" i="1" s="1"/>
  <c r="I303" i="1" s="1" a="1"/>
  <c r="I303" i="1" s="1"/>
  <c r="C304" i="1"/>
  <c r="E43" i="1" a="1"/>
  <c r="E43" i="1" s="1"/>
  <c r="G43" i="1" s="1" a="1"/>
  <c r="G43" i="1" s="1"/>
  <c r="C44" i="1"/>
  <c r="D43" i="1" a="1"/>
  <c r="D43" i="1" s="1"/>
  <c r="I43" i="1" s="1" a="1"/>
  <c r="I43" i="1" s="1"/>
  <c r="E304" i="1" l="1" a="1"/>
  <c r="E304" i="1" s="1"/>
  <c r="G304" i="1" s="1" a="1"/>
  <c r="G304" i="1" s="1"/>
  <c r="C305" i="1"/>
  <c r="D304" i="1" a="1"/>
  <c r="D304" i="1" s="1"/>
  <c r="I304" i="1" s="1" a="1"/>
  <c r="I304" i="1" s="1"/>
  <c r="E44" i="1" a="1"/>
  <c r="E44" i="1" s="1"/>
  <c r="G44" i="1" s="1" a="1"/>
  <c r="G44" i="1" s="1"/>
  <c r="C45" i="1"/>
  <c r="D44" i="1" a="1"/>
  <c r="D44" i="1" s="1"/>
  <c r="I44" i="1" s="1" a="1"/>
  <c r="I44" i="1" s="1"/>
  <c r="C306" i="1" l="1"/>
  <c r="D305" i="1" a="1"/>
  <c r="D305" i="1" s="1"/>
  <c r="I305" i="1" s="1" a="1"/>
  <c r="I305" i="1" s="1"/>
  <c r="E305" i="1" a="1"/>
  <c r="E305" i="1" s="1"/>
  <c r="G305" i="1" s="1" a="1"/>
  <c r="G305" i="1" s="1"/>
  <c r="E45" i="1" a="1"/>
  <c r="E45" i="1" s="1"/>
  <c r="G45" i="1" s="1" a="1"/>
  <c r="G45" i="1" s="1"/>
  <c r="C46" i="1"/>
  <c r="D45" i="1" a="1"/>
  <c r="D45" i="1" s="1"/>
  <c r="I45" i="1" s="1" a="1"/>
  <c r="I45" i="1" s="1"/>
  <c r="C307" i="1" l="1"/>
  <c r="D306" i="1" a="1"/>
  <c r="D306" i="1" s="1"/>
  <c r="I306" i="1" s="1" a="1"/>
  <c r="I306" i="1" s="1"/>
  <c r="E306" i="1" a="1"/>
  <c r="E306" i="1" s="1"/>
  <c r="G306" i="1" s="1" a="1"/>
  <c r="G306" i="1" s="1"/>
  <c r="E46" i="1" a="1"/>
  <c r="E46" i="1" s="1"/>
  <c r="G46" i="1" s="1" a="1"/>
  <c r="G46" i="1" s="1"/>
  <c r="C47" i="1"/>
  <c r="D46" i="1" a="1"/>
  <c r="D46" i="1" s="1"/>
  <c r="I46" i="1" s="1" a="1"/>
  <c r="I46" i="1" s="1"/>
  <c r="E307" i="1" l="1" a="1"/>
  <c r="E307" i="1" s="1"/>
  <c r="G307" i="1" s="1" a="1"/>
  <c r="G307" i="1" s="1"/>
  <c r="D307" i="1" a="1"/>
  <c r="D307" i="1" s="1"/>
  <c r="I307" i="1" s="1" a="1"/>
  <c r="I307" i="1" s="1"/>
  <c r="C308" i="1"/>
  <c r="C48" i="1"/>
  <c r="D47" i="1" a="1"/>
  <c r="D47" i="1" s="1"/>
  <c r="I47" i="1" s="1" a="1"/>
  <c r="I47" i="1" s="1"/>
  <c r="E47" i="1" a="1"/>
  <c r="E47" i="1" s="1"/>
  <c r="G47" i="1" s="1" a="1"/>
  <c r="G47" i="1" s="1"/>
  <c r="E308" i="1" l="1" a="1"/>
  <c r="E308" i="1" s="1"/>
  <c r="G308" i="1" s="1" a="1"/>
  <c r="G308" i="1" s="1"/>
  <c r="D308" i="1" a="1"/>
  <c r="D308" i="1" s="1"/>
  <c r="I308" i="1" s="1" a="1"/>
  <c r="I308" i="1" s="1"/>
  <c r="C309" i="1"/>
  <c r="C49" i="1"/>
  <c r="D48" i="1" a="1"/>
  <c r="D48" i="1" s="1"/>
  <c r="I48" i="1" s="1" a="1"/>
  <c r="I48" i="1" s="1"/>
  <c r="E48" i="1" a="1"/>
  <c r="E48" i="1" s="1"/>
  <c r="G48" i="1" s="1" a="1"/>
  <c r="G48" i="1" s="1"/>
  <c r="C310" i="1" l="1"/>
  <c r="D309" i="1" a="1"/>
  <c r="D309" i="1" s="1"/>
  <c r="I309" i="1" s="1" a="1"/>
  <c r="I309" i="1" s="1"/>
  <c r="E309" i="1" a="1"/>
  <c r="E309" i="1" s="1"/>
  <c r="G309" i="1" s="1" a="1"/>
  <c r="G309" i="1" s="1"/>
  <c r="E49" i="1" a="1"/>
  <c r="E49" i="1" s="1"/>
  <c r="G49" i="1" s="1" a="1"/>
  <c r="G49" i="1" s="1"/>
  <c r="C50" i="1"/>
  <c r="D49" i="1" a="1"/>
  <c r="D49" i="1" s="1"/>
  <c r="I49" i="1" s="1" a="1"/>
  <c r="I49" i="1" s="1"/>
  <c r="E310" i="1" l="1" a="1"/>
  <c r="E310" i="1" s="1"/>
  <c r="G310" i="1" s="1" a="1"/>
  <c r="G310" i="1" s="1"/>
  <c r="D310" i="1" a="1"/>
  <c r="D310" i="1" s="1"/>
  <c r="I310" i="1" s="1" a="1"/>
  <c r="I310" i="1" s="1"/>
  <c r="C311" i="1"/>
  <c r="C51" i="1"/>
  <c r="D50" i="1" a="1"/>
  <c r="D50" i="1" s="1"/>
  <c r="I50" i="1" s="1" a="1"/>
  <c r="I50" i="1" s="1"/>
  <c r="E50" i="1" a="1"/>
  <c r="E50" i="1" s="1"/>
  <c r="G50" i="1" s="1" a="1"/>
  <c r="G50" i="1" s="1"/>
  <c r="E311" i="1" l="1" a="1"/>
  <c r="E311" i="1" s="1"/>
  <c r="G311" i="1" s="1" a="1"/>
  <c r="G311" i="1" s="1"/>
  <c r="C312" i="1"/>
  <c r="D311" i="1" a="1"/>
  <c r="D311" i="1" s="1"/>
  <c r="I311" i="1" s="1" a="1"/>
  <c r="I311" i="1" s="1"/>
  <c r="E51" i="1" a="1"/>
  <c r="E51" i="1" s="1"/>
  <c r="G51" i="1" s="1" a="1"/>
  <c r="G51" i="1" s="1"/>
  <c r="C52" i="1"/>
  <c r="D51" i="1" a="1"/>
  <c r="D51" i="1" s="1"/>
  <c r="I51" i="1" s="1" a="1"/>
  <c r="I51" i="1" s="1"/>
  <c r="E312" i="1" l="1" a="1"/>
  <c r="E312" i="1" s="1"/>
  <c r="G312" i="1" s="1" a="1"/>
  <c r="G312" i="1" s="1"/>
  <c r="C313" i="1"/>
  <c r="D312" i="1" a="1"/>
  <c r="D312" i="1" s="1"/>
  <c r="I312" i="1" s="1" a="1"/>
  <c r="I312" i="1" s="1"/>
  <c r="E52" i="1" a="1"/>
  <c r="E52" i="1" s="1"/>
  <c r="G52" i="1" s="1" a="1"/>
  <c r="G52" i="1" s="1"/>
  <c r="C53" i="1"/>
  <c r="D52" i="1" a="1"/>
  <c r="D52" i="1" s="1"/>
  <c r="I52" i="1" s="1" a="1"/>
  <c r="I52" i="1" s="1"/>
  <c r="C314" i="1" l="1"/>
  <c r="D313" i="1" a="1"/>
  <c r="D313" i="1" s="1"/>
  <c r="I313" i="1" s="1" a="1"/>
  <c r="I313" i="1" s="1"/>
  <c r="E313" i="1" a="1"/>
  <c r="E313" i="1" s="1"/>
  <c r="G313" i="1" s="1" a="1"/>
  <c r="G313" i="1" s="1"/>
  <c r="E53" i="1" a="1"/>
  <c r="E53" i="1" s="1"/>
  <c r="G53" i="1" s="1" a="1"/>
  <c r="G53" i="1" s="1"/>
  <c r="C54" i="1"/>
  <c r="D53" i="1" a="1"/>
  <c r="D53" i="1" s="1"/>
  <c r="I53" i="1" s="1" a="1"/>
  <c r="I53" i="1" s="1"/>
  <c r="C315" i="1" l="1"/>
  <c r="D314" i="1" a="1"/>
  <c r="D314" i="1" s="1"/>
  <c r="I314" i="1" s="1" a="1"/>
  <c r="I314" i="1" s="1"/>
  <c r="E314" i="1" a="1"/>
  <c r="E314" i="1" s="1"/>
  <c r="G314" i="1" s="1" a="1"/>
  <c r="G314" i="1" s="1"/>
  <c r="E54" i="1" a="1"/>
  <c r="E54" i="1" s="1"/>
  <c r="G54" i="1" s="1" a="1"/>
  <c r="G54" i="1" s="1"/>
  <c r="C55" i="1"/>
  <c r="D54" i="1" a="1"/>
  <c r="D54" i="1" s="1"/>
  <c r="I54" i="1" s="1" a="1"/>
  <c r="I54" i="1" s="1"/>
  <c r="E315" i="1" l="1" a="1"/>
  <c r="E315" i="1" s="1"/>
  <c r="G315" i="1" s="1" a="1"/>
  <c r="G315" i="1" s="1"/>
  <c r="C316" i="1"/>
  <c r="D315" i="1" a="1"/>
  <c r="D315" i="1" s="1"/>
  <c r="I315" i="1" s="1" a="1"/>
  <c r="I315" i="1" s="1"/>
  <c r="C56" i="1"/>
  <c r="D55" i="1" a="1"/>
  <c r="D55" i="1" s="1"/>
  <c r="I55" i="1" s="1" a="1"/>
  <c r="I55" i="1" s="1"/>
  <c r="E55" i="1" a="1"/>
  <c r="E55" i="1" s="1"/>
  <c r="G55" i="1" s="1" a="1"/>
  <c r="G55" i="1" s="1"/>
  <c r="D316" i="1" l="1" a="1"/>
  <c r="D316" i="1" s="1"/>
  <c r="I316" i="1" s="1" a="1"/>
  <c r="I316" i="1" s="1"/>
  <c r="C317" i="1"/>
  <c r="E316" i="1" a="1"/>
  <c r="E316" i="1" s="1"/>
  <c r="G316" i="1" s="1" a="1"/>
  <c r="G316" i="1" s="1"/>
  <c r="C57" i="1"/>
  <c r="D56" i="1" a="1"/>
  <c r="D56" i="1" s="1"/>
  <c r="I56" i="1" s="1" a="1"/>
  <c r="I56" i="1" s="1"/>
  <c r="E56" i="1" a="1"/>
  <c r="E56" i="1" s="1"/>
  <c r="G56" i="1" s="1" a="1"/>
  <c r="G56" i="1" s="1"/>
  <c r="C318" i="1" l="1"/>
  <c r="D317" i="1" a="1"/>
  <c r="D317" i="1" s="1"/>
  <c r="I317" i="1" s="1" a="1"/>
  <c r="I317" i="1" s="1"/>
  <c r="E317" i="1" a="1"/>
  <c r="E317" i="1" s="1"/>
  <c r="G317" i="1" s="1" a="1"/>
  <c r="G317" i="1" s="1"/>
  <c r="E57" i="1" a="1"/>
  <c r="E57" i="1" s="1"/>
  <c r="G57" i="1" s="1" a="1"/>
  <c r="G57" i="1" s="1"/>
  <c r="D57" i="1" a="1"/>
  <c r="D57" i="1" s="1"/>
  <c r="I57" i="1" s="1" a="1"/>
  <c r="I57" i="1" s="1"/>
  <c r="C58" i="1"/>
  <c r="E318" i="1" l="1" a="1"/>
  <c r="E318" i="1" s="1"/>
  <c r="G318" i="1" s="1" a="1"/>
  <c r="G318" i="1" s="1"/>
  <c r="C319" i="1"/>
  <c r="D318" i="1" a="1"/>
  <c r="D318" i="1" s="1"/>
  <c r="I318" i="1" s="1" a="1"/>
  <c r="I318" i="1" s="1"/>
  <c r="C59" i="1"/>
  <c r="D58" i="1" a="1"/>
  <c r="D58" i="1" s="1"/>
  <c r="I58" i="1" s="1" a="1"/>
  <c r="I58" i="1" s="1"/>
  <c r="E58" i="1" a="1"/>
  <c r="E58" i="1" s="1"/>
  <c r="G58" i="1" s="1" a="1"/>
  <c r="G58" i="1" s="1"/>
  <c r="E319" i="1" l="1" a="1"/>
  <c r="E319" i="1" s="1"/>
  <c r="G319" i="1" s="1" a="1"/>
  <c r="G319" i="1" s="1"/>
  <c r="C320" i="1"/>
  <c r="D319" i="1" a="1"/>
  <c r="D319" i="1" s="1"/>
  <c r="I319" i="1" s="1" a="1"/>
  <c r="I319" i="1" s="1"/>
  <c r="E59" i="1" a="1"/>
  <c r="E59" i="1" s="1"/>
  <c r="G59" i="1" s="1" a="1"/>
  <c r="G59" i="1" s="1"/>
  <c r="C60" i="1"/>
  <c r="D59" i="1" a="1"/>
  <c r="D59" i="1" s="1"/>
  <c r="I59" i="1" s="1" a="1"/>
  <c r="I59" i="1" s="1"/>
  <c r="E320" i="1" l="1" a="1"/>
  <c r="E320" i="1" s="1"/>
  <c r="G320" i="1" s="1" a="1"/>
  <c r="G320" i="1" s="1"/>
  <c r="C321" i="1"/>
  <c r="D320" i="1" a="1"/>
  <c r="D320" i="1" s="1"/>
  <c r="I320" i="1" s="1" a="1"/>
  <c r="I320" i="1" s="1"/>
  <c r="E60" i="1" a="1"/>
  <c r="E60" i="1" s="1"/>
  <c r="G60" i="1" s="1" a="1"/>
  <c r="G60" i="1" s="1"/>
  <c r="C61" i="1"/>
  <c r="D60" i="1" a="1"/>
  <c r="D60" i="1" s="1"/>
  <c r="I60" i="1" s="1" a="1"/>
  <c r="I60" i="1" s="1"/>
  <c r="C322" i="1" l="1"/>
  <c r="D321" i="1" a="1"/>
  <c r="D321" i="1" s="1"/>
  <c r="I321" i="1" s="1" a="1"/>
  <c r="I321" i="1" s="1"/>
  <c r="E321" i="1" a="1"/>
  <c r="E321" i="1" s="1"/>
  <c r="G321" i="1" s="1" a="1"/>
  <c r="G321" i="1" s="1"/>
  <c r="E61" i="1" a="1"/>
  <c r="E61" i="1" s="1"/>
  <c r="G61" i="1" s="1" a="1"/>
  <c r="G61" i="1" s="1"/>
  <c r="C62" i="1"/>
  <c r="D61" i="1" a="1"/>
  <c r="D61" i="1" s="1"/>
  <c r="I61" i="1" s="1" a="1"/>
  <c r="I61" i="1" s="1"/>
  <c r="C323" i="1" l="1"/>
  <c r="D322" i="1" a="1"/>
  <c r="D322" i="1" s="1"/>
  <c r="I322" i="1" s="1" a="1"/>
  <c r="I322" i="1" s="1"/>
  <c r="E322" i="1" a="1"/>
  <c r="E322" i="1" s="1"/>
  <c r="G322" i="1" s="1" a="1"/>
  <c r="G322" i="1" s="1"/>
  <c r="E62" i="1" a="1"/>
  <c r="E62" i="1" s="1"/>
  <c r="G62" i="1" s="1" a="1"/>
  <c r="G62" i="1" s="1"/>
  <c r="C63" i="1"/>
  <c r="D62" i="1" a="1"/>
  <c r="D62" i="1" s="1"/>
  <c r="I62" i="1" s="1" a="1"/>
  <c r="I62" i="1" s="1"/>
  <c r="E323" i="1" l="1" a="1"/>
  <c r="E323" i="1" s="1"/>
  <c r="G323" i="1" s="1" a="1"/>
  <c r="G323" i="1" s="1"/>
  <c r="C324" i="1"/>
  <c r="D323" i="1" a="1"/>
  <c r="D323" i="1" s="1"/>
  <c r="I323" i="1" s="1" a="1"/>
  <c r="I323" i="1" s="1"/>
  <c r="C64" i="1"/>
  <c r="D63" i="1" a="1"/>
  <c r="D63" i="1" s="1"/>
  <c r="I63" i="1" s="1" a="1"/>
  <c r="I63" i="1" s="1"/>
  <c r="E63" i="1" a="1"/>
  <c r="E63" i="1" s="1"/>
  <c r="G63" i="1" s="1" a="1"/>
  <c r="G63" i="1" s="1"/>
  <c r="E324" i="1" l="1" a="1"/>
  <c r="E324" i="1" s="1"/>
  <c r="G324" i="1" s="1" a="1"/>
  <c r="G324" i="1" s="1"/>
  <c r="D324" i="1" a="1"/>
  <c r="D324" i="1" s="1"/>
  <c r="I324" i="1" s="1" a="1"/>
  <c r="I324" i="1" s="1"/>
  <c r="C325" i="1"/>
  <c r="C65" i="1"/>
  <c r="D64" i="1" a="1"/>
  <c r="D64" i="1" s="1"/>
  <c r="I64" i="1" s="1" a="1"/>
  <c r="I64" i="1" s="1"/>
  <c r="E64" i="1" a="1"/>
  <c r="E64" i="1" s="1"/>
  <c r="G64" i="1" s="1" a="1"/>
  <c r="G64" i="1" s="1"/>
  <c r="E325" i="1" l="1" a="1"/>
  <c r="E325" i="1" s="1"/>
  <c r="G325" i="1" s="1" a="1"/>
  <c r="G325" i="1" s="1"/>
  <c r="C326" i="1"/>
  <c r="D325" i="1" a="1"/>
  <c r="D325" i="1" s="1"/>
  <c r="I325" i="1" s="1" a="1"/>
  <c r="I325" i="1" s="1"/>
  <c r="E65" i="1" a="1"/>
  <c r="E65" i="1" s="1"/>
  <c r="G65" i="1" s="1" a="1"/>
  <c r="G65" i="1" s="1"/>
  <c r="D65" i="1" a="1"/>
  <c r="D65" i="1" s="1"/>
  <c r="I65" i="1" s="1" a="1"/>
  <c r="I65" i="1" s="1"/>
  <c r="C66" i="1"/>
  <c r="E326" i="1" l="1" a="1"/>
  <c r="E326" i="1" s="1"/>
  <c r="G326" i="1" s="1" a="1"/>
  <c r="G326" i="1" s="1"/>
  <c r="C327" i="1"/>
  <c r="D326" i="1" a="1"/>
  <c r="D326" i="1" s="1"/>
  <c r="I326" i="1" s="1" a="1"/>
  <c r="I326" i="1" s="1"/>
  <c r="C67" i="1"/>
  <c r="D66" i="1" a="1"/>
  <c r="D66" i="1" s="1"/>
  <c r="I66" i="1" s="1" a="1"/>
  <c r="I66" i="1" s="1"/>
  <c r="E66" i="1" a="1"/>
  <c r="E66" i="1" s="1"/>
  <c r="G66" i="1" s="1" a="1"/>
  <c r="G66" i="1" s="1"/>
  <c r="E327" i="1" l="1" a="1"/>
  <c r="E327" i="1" s="1"/>
  <c r="G327" i="1" s="1" a="1"/>
  <c r="G327" i="1" s="1"/>
  <c r="C328" i="1"/>
  <c r="D327" i="1" a="1"/>
  <c r="D327" i="1" s="1"/>
  <c r="I327" i="1" s="1" a="1"/>
  <c r="I327" i="1" s="1"/>
  <c r="E67" i="1" a="1"/>
  <c r="E67" i="1" s="1"/>
  <c r="G67" i="1" s="1" a="1"/>
  <c r="G67" i="1" s="1"/>
  <c r="C68" i="1"/>
  <c r="D67" i="1" a="1"/>
  <c r="D67" i="1" s="1"/>
  <c r="I67" i="1" s="1" a="1"/>
  <c r="I67" i="1" s="1"/>
  <c r="E328" i="1" l="1" a="1"/>
  <c r="E328" i="1" s="1"/>
  <c r="G328" i="1" s="1" a="1"/>
  <c r="G328" i="1" s="1"/>
  <c r="C329" i="1"/>
  <c r="D328" i="1" a="1"/>
  <c r="D328" i="1" s="1"/>
  <c r="I328" i="1" s="1" a="1"/>
  <c r="I328" i="1" s="1"/>
  <c r="E68" i="1" a="1"/>
  <c r="E68" i="1" s="1"/>
  <c r="G68" i="1" s="1" a="1"/>
  <c r="G68" i="1" s="1"/>
  <c r="D68" i="1" a="1"/>
  <c r="D68" i="1" s="1"/>
  <c r="I68" i="1" s="1" a="1"/>
  <c r="I68" i="1" s="1"/>
  <c r="C69" i="1"/>
  <c r="E329" i="1" l="1" a="1"/>
  <c r="E329" i="1" s="1"/>
  <c r="G329" i="1" s="1" a="1"/>
  <c r="G329" i="1" s="1"/>
  <c r="C330" i="1"/>
  <c r="D329" i="1" a="1"/>
  <c r="D329" i="1" s="1"/>
  <c r="I329" i="1" s="1" a="1"/>
  <c r="I329" i="1" s="1"/>
  <c r="E69" i="1" a="1"/>
  <c r="E69" i="1" s="1"/>
  <c r="G69" i="1" s="1" a="1"/>
  <c r="G69" i="1" s="1"/>
  <c r="C70" i="1"/>
  <c r="D69" i="1" a="1"/>
  <c r="D69" i="1" s="1"/>
  <c r="I69" i="1" s="1" a="1"/>
  <c r="I69" i="1" s="1"/>
  <c r="E330" i="1" l="1" a="1"/>
  <c r="E330" i="1" s="1"/>
  <c r="G330" i="1" s="1" a="1"/>
  <c r="G330" i="1" s="1"/>
  <c r="C331" i="1"/>
  <c r="D330" i="1" a="1"/>
  <c r="D330" i="1" s="1"/>
  <c r="I330" i="1" s="1" a="1"/>
  <c r="I330" i="1" s="1"/>
  <c r="E70" i="1" a="1"/>
  <c r="E70" i="1" s="1"/>
  <c r="G70" i="1" s="1" a="1"/>
  <c r="G70" i="1" s="1"/>
  <c r="C71" i="1"/>
  <c r="D70" i="1" a="1"/>
  <c r="D70" i="1" s="1"/>
  <c r="I70" i="1" s="1" a="1"/>
  <c r="I70" i="1" s="1"/>
  <c r="E331" i="1" l="1" a="1"/>
  <c r="E331" i="1" s="1"/>
  <c r="G331" i="1" s="1" a="1"/>
  <c r="G331" i="1" s="1"/>
  <c r="C332" i="1"/>
  <c r="D331" i="1" a="1"/>
  <c r="D331" i="1" s="1"/>
  <c r="I331" i="1" s="1" a="1"/>
  <c r="I331" i="1" s="1"/>
  <c r="C72" i="1"/>
  <c r="D71" i="1" a="1"/>
  <c r="D71" i="1" s="1"/>
  <c r="I71" i="1" s="1" a="1"/>
  <c r="I71" i="1" s="1"/>
  <c r="E71" i="1" a="1"/>
  <c r="E71" i="1" s="1"/>
  <c r="G71" i="1" s="1" a="1"/>
  <c r="G71" i="1" s="1"/>
  <c r="E332" i="1" l="1" a="1"/>
  <c r="E332" i="1" s="1"/>
  <c r="G332" i="1" s="1" a="1"/>
  <c r="G332" i="1" s="1"/>
  <c r="C333" i="1"/>
  <c r="D332" i="1" a="1"/>
  <c r="D332" i="1" s="1"/>
  <c r="I332" i="1" s="1" a="1"/>
  <c r="I332" i="1" s="1"/>
  <c r="C73" i="1"/>
  <c r="D72" i="1" a="1"/>
  <c r="D72" i="1" s="1"/>
  <c r="I72" i="1" s="1" a="1"/>
  <c r="I72" i="1" s="1"/>
  <c r="E72" i="1" a="1"/>
  <c r="E72" i="1" s="1"/>
  <c r="G72" i="1" s="1" a="1"/>
  <c r="G72" i="1" s="1"/>
  <c r="C334" i="1" l="1"/>
  <c r="D333" i="1" a="1"/>
  <c r="D333" i="1" s="1"/>
  <c r="I333" i="1" s="1" a="1"/>
  <c r="I333" i="1" s="1"/>
  <c r="E333" i="1" a="1"/>
  <c r="E333" i="1" s="1"/>
  <c r="G333" i="1" s="1" a="1"/>
  <c r="G333" i="1" s="1"/>
  <c r="E73" i="1" a="1"/>
  <c r="E73" i="1" s="1"/>
  <c r="G73" i="1" s="1" a="1"/>
  <c r="G73" i="1" s="1"/>
  <c r="C74" i="1"/>
  <c r="D73" i="1" a="1"/>
  <c r="D73" i="1" s="1"/>
  <c r="I73" i="1" s="1" a="1"/>
  <c r="I73" i="1" s="1"/>
  <c r="E334" i="1" l="1" a="1"/>
  <c r="E334" i="1" s="1"/>
  <c r="G334" i="1" s="1" a="1"/>
  <c r="G334" i="1" s="1"/>
  <c r="D334" i="1" a="1"/>
  <c r="D334" i="1" s="1"/>
  <c r="I334" i="1" s="1" a="1"/>
  <c r="I334" i="1" s="1"/>
  <c r="C335" i="1"/>
  <c r="C75" i="1"/>
  <c r="D74" i="1" a="1"/>
  <c r="D74" i="1" s="1"/>
  <c r="I74" i="1" s="1" a="1"/>
  <c r="I74" i="1" s="1"/>
  <c r="E74" i="1" a="1"/>
  <c r="E74" i="1" s="1"/>
  <c r="G74" i="1" s="1" a="1"/>
  <c r="G74" i="1" s="1"/>
  <c r="E335" i="1" l="1" a="1"/>
  <c r="E335" i="1" s="1"/>
  <c r="G335" i="1" s="1" a="1"/>
  <c r="G335" i="1" s="1"/>
  <c r="D335" i="1" a="1"/>
  <c r="D335" i="1" s="1"/>
  <c r="I335" i="1" s="1" a="1"/>
  <c r="I335" i="1" s="1"/>
  <c r="C336" i="1"/>
  <c r="E75" i="1" a="1"/>
  <c r="E75" i="1" s="1"/>
  <c r="G75" i="1" s="1" a="1"/>
  <c r="G75" i="1" s="1"/>
  <c r="C76" i="1"/>
  <c r="D75" i="1" a="1"/>
  <c r="D75" i="1" s="1"/>
  <c r="I75" i="1" s="1" a="1"/>
  <c r="I75" i="1" s="1"/>
  <c r="E336" i="1" l="1" a="1"/>
  <c r="E336" i="1" s="1"/>
  <c r="G336" i="1" s="1" a="1"/>
  <c r="G336" i="1" s="1"/>
  <c r="D336" i="1" a="1"/>
  <c r="D336" i="1" s="1"/>
  <c r="I336" i="1" s="1" a="1"/>
  <c r="I336" i="1" s="1"/>
  <c r="C337" i="1"/>
  <c r="E76" i="1" a="1"/>
  <c r="E76" i="1" s="1"/>
  <c r="G76" i="1" s="1" a="1"/>
  <c r="G76" i="1" s="1"/>
  <c r="C77" i="1"/>
  <c r="D76" i="1" a="1"/>
  <c r="D76" i="1" s="1"/>
  <c r="I76" i="1" s="1" a="1"/>
  <c r="I76" i="1" s="1"/>
  <c r="E337" i="1" l="1" a="1"/>
  <c r="E337" i="1" s="1"/>
  <c r="G337" i="1" s="1" a="1"/>
  <c r="G337" i="1" s="1"/>
  <c r="D337" i="1" a="1"/>
  <c r="D337" i="1" s="1"/>
  <c r="I337" i="1" s="1" a="1"/>
  <c r="I337" i="1" s="1"/>
  <c r="C338" i="1"/>
  <c r="E77" i="1" a="1"/>
  <c r="E77" i="1" s="1"/>
  <c r="G77" i="1" s="1" a="1"/>
  <c r="G77" i="1" s="1"/>
  <c r="C78" i="1"/>
  <c r="D77" i="1" a="1"/>
  <c r="D77" i="1" s="1"/>
  <c r="I77" i="1" s="1" a="1"/>
  <c r="I77" i="1" s="1"/>
  <c r="E338" i="1" l="1" a="1"/>
  <c r="E338" i="1" s="1"/>
  <c r="G338" i="1" s="1" a="1"/>
  <c r="G338" i="1" s="1"/>
  <c r="D338" i="1" a="1"/>
  <c r="D338" i="1" s="1"/>
  <c r="I338" i="1" s="1" a="1"/>
  <c r="I338" i="1" s="1"/>
  <c r="C339" i="1"/>
  <c r="E78" i="1" a="1"/>
  <c r="E78" i="1" s="1"/>
  <c r="G78" i="1" s="1" a="1"/>
  <c r="G78" i="1" s="1"/>
  <c r="C79" i="1"/>
  <c r="D78" i="1" a="1"/>
  <c r="D78" i="1" s="1"/>
  <c r="I78" i="1" s="1" a="1"/>
  <c r="I78" i="1" s="1"/>
  <c r="E339" i="1" l="1" a="1"/>
  <c r="E339" i="1" s="1"/>
  <c r="G339" i="1" s="1" a="1"/>
  <c r="G339" i="1" s="1"/>
  <c r="D339" i="1" a="1"/>
  <c r="D339" i="1" s="1"/>
  <c r="I339" i="1" s="1" a="1"/>
  <c r="I339" i="1" s="1"/>
  <c r="C340" i="1"/>
  <c r="C80" i="1"/>
  <c r="D79" i="1" a="1"/>
  <c r="D79" i="1" s="1"/>
  <c r="I79" i="1" s="1" a="1"/>
  <c r="I79" i="1" s="1"/>
  <c r="E79" i="1" a="1"/>
  <c r="E79" i="1" s="1"/>
  <c r="G79" i="1" s="1" a="1"/>
  <c r="G79" i="1" s="1"/>
  <c r="C341" i="1" l="1"/>
  <c r="D340" i="1" a="1"/>
  <c r="D340" i="1" s="1"/>
  <c r="I340" i="1" s="1" a="1"/>
  <c r="I340" i="1" s="1"/>
  <c r="E340" i="1" a="1"/>
  <c r="E340" i="1" s="1"/>
  <c r="G340" i="1" s="1" a="1"/>
  <c r="G340" i="1" s="1"/>
  <c r="C81" i="1"/>
  <c r="D80" i="1" a="1"/>
  <c r="D80" i="1" s="1"/>
  <c r="I80" i="1" s="1" a="1"/>
  <c r="I80" i="1" s="1"/>
  <c r="E80" i="1" a="1"/>
  <c r="E80" i="1" s="1"/>
  <c r="G80" i="1" s="1" a="1"/>
  <c r="G80" i="1" s="1"/>
  <c r="C342" i="1" l="1"/>
  <c r="D341" i="1" a="1"/>
  <c r="D341" i="1" s="1"/>
  <c r="I341" i="1" s="1" a="1"/>
  <c r="I341" i="1" s="1"/>
  <c r="E341" i="1" a="1"/>
  <c r="E341" i="1" s="1"/>
  <c r="G341" i="1" s="1" a="1"/>
  <c r="G341" i="1" s="1"/>
  <c r="E81" i="1" a="1"/>
  <c r="E81" i="1" s="1"/>
  <c r="G81" i="1" s="1" a="1"/>
  <c r="G81" i="1" s="1"/>
  <c r="C82" i="1"/>
  <c r="D81" i="1" a="1"/>
  <c r="D81" i="1" s="1"/>
  <c r="I81" i="1" s="1" a="1"/>
  <c r="I81" i="1" s="1"/>
  <c r="C343" i="1" l="1"/>
  <c r="D342" i="1" a="1"/>
  <c r="D342" i="1" s="1"/>
  <c r="I342" i="1" s="1" a="1"/>
  <c r="I342" i="1" s="1"/>
  <c r="E342" i="1" a="1"/>
  <c r="E342" i="1" s="1"/>
  <c r="G342" i="1" s="1" a="1"/>
  <c r="G342" i="1" s="1"/>
  <c r="C83" i="1"/>
  <c r="D82" i="1" a="1"/>
  <c r="D82" i="1" s="1"/>
  <c r="I82" i="1" s="1" a="1"/>
  <c r="I82" i="1" s="1"/>
  <c r="E82" i="1" a="1"/>
  <c r="E82" i="1" s="1"/>
  <c r="G82" i="1" s="1" a="1"/>
  <c r="G82" i="1" s="1"/>
  <c r="E343" i="1" l="1" a="1"/>
  <c r="E343" i="1" s="1"/>
  <c r="G343" i="1" s="1" a="1"/>
  <c r="G343" i="1" s="1"/>
  <c r="C344" i="1"/>
  <c r="D343" i="1" a="1"/>
  <c r="D343" i="1" s="1"/>
  <c r="I343" i="1" s="1" a="1"/>
  <c r="I343" i="1" s="1"/>
  <c r="C84" i="1"/>
  <c r="E83" i="1" a="1"/>
  <c r="E83" i="1" s="1"/>
  <c r="G83" i="1" s="1" a="1"/>
  <c r="G83" i="1" s="1"/>
  <c r="D83" i="1" a="1"/>
  <c r="D83" i="1" s="1"/>
  <c r="I83" i="1" s="1" a="1"/>
  <c r="I83" i="1" s="1"/>
  <c r="C345" i="1" l="1"/>
  <c r="D344" i="1" a="1"/>
  <c r="D344" i="1" s="1"/>
  <c r="I344" i="1" s="1" a="1"/>
  <c r="I344" i="1" s="1"/>
  <c r="E344" i="1" a="1"/>
  <c r="E344" i="1" s="1"/>
  <c r="G344" i="1" s="1" a="1"/>
  <c r="G344" i="1" s="1"/>
  <c r="E84" i="1" a="1"/>
  <c r="E84" i="1" s="1"/>
  <c r="G84" i="1" s="1" a="1"/>
  <c r="G84" i="1" s="1"/>
  <c r="D84" i="1" a="1"/>
  <c r="D84" i="1" s="1"/>
  <c r="I84" i="1" s="1" a="1"/>
  <c r="I84" i="1" s="1"/>
  <c r="C85" i="1"/>
  <c r="C346" i="1" l="1"/>
  <c r="D345" i="1" a="1"/>
  <c r="D345" i="1" s="1"/>
  <c r="I345" i="1" s="1" a="1"/>
  <c r="I345" i="1" s="1"/>
  <c r="E345" i="1" a="1"/>
  <c r="E345" i="1" s="1"/>
  <c r="G345" i="1" s="1" a="1"/>
  <c r="G345" i="1" s="1"/>
  <c r="E85" i="1" a="1"/>
  <c r="E85" i="1" s="1"/>
  <c r="G85" i="1" s="1" a="1"/>
  <c r="G85" i="1" s="1"/>
  <c r="D85" i="1" a="1"/>
  <c r="D85" i="1" s="1"/>
  <c r="I85" i="1" s="1" a="1"/>
  <c r="I85" i="1" s="1"/>
  <c r="C86" i="1"/>
  <c r="E346" i="1" l="1" a="1"/>
  <c r="E346" i="1" s="1"/>
  <c r="G346" i="1" s="1" a="1"/>
  <c r="G346" i="1" s="1"/>
  <c r="C347" i="1"/>
  <c r="D346" i="1" a="1"/>
  <c r="D346" i="1" s="1"/>
  <c r="I346" i="1" s="1" a="1"/>
  <c r="I346" i="1" s="1"/>
  <c r="E86" i="1" a="1"/>
  <c r="E86" i="1" s="1"/>
  <c r="G86" i="1" s="1" a="1"/>
  <c r="G86" i="1" s="1"/>
  <c r="D86" i="1" a="1"/>
  <c r="D86" i="1" s="1"/>
  <c r="I86" i="1" s="1" a="1"/>
  <c r="I86" i="1" s="1"/>
  <c r="C87" i="1"/>
  <c r="E347" i="1" l="1" a="1"/>
  <c r="E347" i="1" s="1"/>
  <c r="G347" i="1" s="1" a="1"/>
  <c r="G347" i="1" s="1"/>
  <c r="C348" i="1"/>
  <c r="D347" i="1" a="1"/>
  <c r="D347" i="1" s="1"/>
  <c r="I347" i="1" s="1" a="1"/>
  <c r="I347" i="1" s="1"/>
  <c r="E87" i="1" a="1"/>
  <c r="E87" i="1" s="1"/>
  <c r="G87" i="1" s="1" a="1"/>
  <c r="G87" i="1" s="1"/>
  <c r="D87" i="1" a="1"/>
  <c r="D87" i="1" s="1"/>
  <c r="I87" i="1" s="1" a="1"/>
  <c r="I87" i="1" s="1"/>
  <c r="C88" i="1"/>
  <c r="E348" i="1" l="1" a="1"/>
  <c r="E348" i="1" s="1"/>
  <c r="G348" i="1" s="1" a="1"/>
  <c r="G348" i="1" s="1"/>
  <c r="C349" i="1"/>
  <c r="D348" i="1" a="1"/>
  <c r="D348" i="1" s="1"/>
  <c r="I348" i="1" s="1" a="1"/>
  <c r="I348" i="1" s="1"/>
  <c r="C89" i="1"/>
  <c r="E88" i="1" a="1"/>
  <c r="E88" i="1" s="1"/>
  <c r="G88" i="1" s="1" a="1"/>
  <c r="G88" i="1" s="1"/>
  <c r="D88" i="1" a="1"/>
  <c r="D88" i="1" s="1"/>
  <c r="I88" i="1" s="1" a="1"/>
  <c r="I88" i="1" s="1"/>
  <c r="E349" i="1" l="1" a="1"/>
  <c r="E349" i="1" s="1"/>
  <c r="G349" i="1" s="1" a="1"/>
  <c r="G349" i="1" s="1"/>
  <c r="C350" i="1"/>
  <c r="D349" i="1" a="1"/>
  <c r="D349" i="1" s="1"/>
  <c r="I349" i="1" s="1" a="1"/>
  <c r="I349" i="1" s="1"/>
  <c r="E89" i="1" a="1"/>
  <c r="E89" i="1" s="1"/>
  <c r="G89" i="1" s="1" a="1"/>
  <c r="G89" i="1" s="1"/>
  <c r="C90" i="1"/>
  <c r="D89" i="1" a="1"/>
  <c r="D89" i="1" s="1"/>
  <c r="I89" i="1" s="1" a="1"/>
  <c r="I89" i="1" s="1"/>
  <c r="E350" i="1" l="1" a="1"/>
  <c r="E350" i="1" s="1"/>
  <c r="G350" i="1" s="1" a="1"/>
  <c r="G350" i="1" s="1"/>
  <c r="C351" i="1"/>
  <c r="D350" i="1" a="1"/>
  <c r="D350" i="1" s="1"/>
  <c r="I350" i="1" s="1" a="1"/>
  <c r="I350" i="1" s="1"/>
  <c r="E90" i="1" a="1"/>
  <c r="E90" i="1" s="1"/>
  <c r="G90" i="1" s="1" a="1"/>
  <c r="G90" i="1" s="1"/>
  <c r="D90" i="1" a="1"/>
  <c r="D90" i="1" s="1"/>
  <c r="I90" i="1" s="1" a="1"/>
  <c r="I90" i="1" s="1"/>
  <c r="C91" i="1"/>
  <c r="C352" i="1" l="1"/>
  <c r="D351" i="1" a="1"/>
  <c r="D351" i="1" s="1"/>
  <c r="I351" i="1" s="1" a="1"/>
  <c r="I351" i="1" s="1"/>
  <c r="E351" i="1" a="1"/>
  <c r="E351" i="1" s="1"/>
  <c r="G351" i="1" s="1" a="1"/>
  <c r="G351" i="1" s="1"/>
  <c r="C92" i="1"/>
  <c r="D91" i="1" a="1"/>
  <c r="D91" i="1" s="1"/>
  <c r="I91" i="1" s="1" a="1"/>
  <c r="I91" i="1" s="1"/>
  <c r="E91" i="1" a="1"/>
  <c r="E91" i="1" s="1"/>
  <c r="G91" i="1" s="1" a="1"/>
  <c r="G91" i="1" s="1"/>
  <c r="C353" i="1" l="1"/>
  <c r="D352" i="1" a="1"/>
  <c r="D352" i="1" s="1"/>
  <c r="I352" i="1" s="1" a="1"/>
  <c r="I352" i="1" s="1"/>
  <c r="E352" i="1" a="1"/>
  <c r="E352" i="1" s="1"/>
  <c r="G352" i="1" s="1" a="1"/>
  <c r="G352" i="1" s="1"/>
  <c r="E92" i="1" a="1"/>
  <c r="E92" i="1" s="1"/>
  <c r="G92" i="1" s="1" a="1"/>
  <c r="G92" i="1" s="1"/>
  <c r="C93" i="1"/>
  <c r="D92" i="1" a="1"/>
  <c r="D92" i="1" s="1"/>
  <c r="I92" i="1" s="1" a="1"/>
  <c r="I92" i="1" s="1"/>
  <c r="C354" i="1" l="1"/>
  <c r="D353" i="1" a="1"/>
  <c r="D353" i="1" s="1"/>
  <c r="I353" i="1" s="1" a="1"/>
  <c r="I353" i="1" s="1"/>
  <c r="E353" i="1" a="1"/>
  <c r="E353" i="1" s="1"/>
  <c r="G353" i="1" s="1" a="1"/>
  <c r="G353" i="1" s="1"/>
  <c r="C94" i="1"/>
  <c r="D93" i="1" a="1"/>
  <c r="D93" i="1" s="1"/>
  <c r="I93" i="1" s="1" a="1"/>
  <c r="I93" i="1" s="1"/>
  <c r="E93" i="1" a="1"/>
  <c r="E93" i="1" s="1"/>
  <c r="G93" i="1" s="1" a="1"/>
  <c r="G93" i="1" s="1"/>
  <c r="E354" i="1" l="1" a="1"/>
  <c r="E354" i="1" s="1"/>
  <c r="G354" i="1" s="1" a="1"/>
  <c r="G354" i="1" s="1"/>
  <c r="C355" i="1"/>
  <c r="D354" i="1" a="1"/>
  <c r="D354" i="1" s="1"/>
  <c r="I354" i="1" s="1" a="1"/>
  <c r="I354" i="1" s="1"/>
  <c r="C95" i="1"/>
  <c r="D94" i="1" a="1"/>
  <c r="D94" i="1" s="1"/>
  <c r="I94" i="1" s="1" a="1"/>
  <c r="I94" i="1" s="1"/>
  <c r="E94" i="1" a="1"/>
  <c r="E94" i="1" s="1"/>
  <c r="G94" i="1" s="1" a="1"/>
  <c r="G94" i="1" s="1"/>
  <c r="E355" i="1" l="1" a="1"/>
  <c r="E355" i="1" s="1"/>
  <c r="G355" i="1" s="1" a="1"/>
  <c r="G355" i="1" s="1"/>
  <c r="D355" i="1" a="1"/>
  <c r="D355" i="1" s="1"/>
  <c r="I355" i="1" s="1" a="1"/>
  <c r="I355" i="1" s="1"/>
  <c r="C356" i="1"/>
  <c r="E95" i="1" a="1"/>
  <c r="E95" i="1" s="1"/>
  <c r="G95" i="1" s="1" a="1"/>
  <c r="G95" i="1" s="1"/>
  <c r="C96" i="1"/>
  <c r="D95" i="1" a="1"/>
  <c r="D95" i="1" s="1"/>
  <c r="I95" i="1" s="1" a="1"/>
  <c r="I95" i="1" s="1"/>
  <c r="E356" i="1" l="1" a="1"/>
  <c r="E356" i="1" s="1"/>
  <c r="G356" i="1" s="1" a="1"/>
  <c r="G356" i="1" s="1"/>
  <c r="C357" i="1"/>
  <c r="D356" i="1" a="1"/>
  <c r="D356" i="1" s="1"/>
  <c r="I356" i="1" s="1" a="1"/>
  <c r="I356" i="1" s="1"/>
  <c r="E96" i="1" a="1"/>
  <c r="E96" i="1" s="1"/>
  <c r="G96" i="1" s="1" a="1"/>
  <c r="G96" i="1" s="1"/>
  <c r="C97" i="1"/>
  <c r="D96" i="1" a="1"/>
  <c r="D96" i="1" s="1"/>
  <c r="I96" i="1" s="1" a="1"/>
  <c r="I96" i="1" s="1"/>
  <c r="E357" i="1" l="1" a="1"/>
  <c r="E357" i="1" s="1"/>
  <c r="G357" i="1" s="1" a="1"/>
  <c r="G357" i="1" s="1"/>
  <c r="C358" i="1"/>
  <c r="D357" i="1" a="1"/>
  <c r="D357" i="1" s="1"/>
  <c r="I357" i="1" s="1" a="1"/>
  <c r="I357" i="1" s="1"/>
  <c r="E97" i="1" a="1"/>
  <c r="E97" i="1" s="1"/>
  <c r="G97" i="1" s="1" a="1"/>
  <c r="G97" i="1" s="1"/>
  <c r="C98" i="1"/>
  <c r="D97" i="1" a="1"/>
  <c r="D97" i="1" s="1"/>
  <c r="I97" i="1" s="1" a="1"/>
  <c r="I97" i="1" s="1"/>
  <c r="E358" i="1" l="1" a="1"/>
  <c r="E358" i="1" s="1"/>
  <c r="G358" i="1" s="1" a="1"/>
  <c r="G358" i="1" s="1"/>
  <c r="C359" i="1"/>
  <c r="D358" i="1" a="1"/>
  <c r="D358" i="1" s="1"/>
  <c r="I358" i="1" s="1" a="1"/>
  <c r="I358" i="1" s="1"/>
  <c r="C99" i="1"/>
  <c r="D98" i="1" a="1"/>
  <c r="D98" i="1" s="1"/>
  <c r="I98" i="1" s="1" a="1"/>
  <c r="I98" i="1" s="1"/>
  <c r="E98" i="1" a="1"/>
  <c r="E98" i="1" s="1"/>
  <c r="G98" i="1" s="1" a="1"/>
  <c r="G98" i="1" s="1"/>
  <c r="C360" i="1" l="1"/>
  <c r="D359" i="1" a="1"/>
  <c r="D359" i="1" s="1"/>
  <c r="I359" i="1" s="1" a="1"/>
  <c r="I359" i="1" s="1"/>
  <c r="E359" i="1" a="1"/>
  <c r="E359" i="1" s="1"/>
  <c r="G359" i="1" s="1" a="1"/>
  <c r="G359" i="1" s="1"/>
  <c r="C100" i="1"/>
  <c r="D99" i="1" a="1"/>
  <c r="D99" i="1" s="1"/>
  <c r="I99" i="1" s="1" a="1"/>
  <c r="I99" i="1" s="1"/>
  <c r="E99" i="1" a="1"/>
  <c r="E99" i="1" s="1"/>
  <c r="G99" i="1" s="1" a="1"/>
  <c r="G99" i="1" s="1"/>
  <c r="C361" i="1" l="1"/>
  <c r="D360" i="1" a="1"/>
  <c r="D360" i="1" s="1"/>
  <c r="I360" i="1" s="1" a="1"/>
  <c r="I360" i="1" s="1"/>
  <c r="E360" i="1" a="1"/>
  <c r="E360" i="1" s="1"/>
  <c r="G360" i="1" s="1" a="1"/>
  <c r="G360" i="1" s="1"/>
  <c r="E100" i="1" a="1"/>
  <c r="E100" i="1" s="1"/>
  <c r="G100" i="1" s="1" a="1"/>
  <c r="G100" i="1" s="1"/>
  <c r="D100" i="1" a="1"/>
  <c r="D100" i="1" s="1"/>
  <c r="I100" i="1" s="1" a="1"/>
  <c r="I100" i="1" s="1"/>
  <c r="C101" i="1"/>
  <c r="C362" i="1" l="1"/>
  <c r="D361" i="1" a="1"/>
  <c r="D361" i="1" s="1"/>
  <c r="I361" i="1" s="1" a="1"/>
  <c r="I361" i="1" s="1"/>
  <c r="E361" i="1" a="1"/>
  <c r="E361" i="1" s="1"/>
  <c r="G361" i="1" s="1" a="1"/>
  <c r="G361" i="1" s="1"/>
  <c r="C102" i="1"/>
  <c r="D101" i="1" a="1"/>
  <c r="D101" i="1" s="1"/>
  <c r="I101" i="1" s="1" a="1"/>
  <c r="I101" i="1" s="1"/>
  <c r="E101" i="1" a="1"/>
  <c r="E101" i="1" s="1"/>
  <c r="G101" i="1" s="1" a="1"/>
  <c r="G101" i="1" s="1"/>
  <c r="E362" i="1" l="1" a="1"/>
  <c r="E362" i="1" s="1"/>
  <c r="G362" i="1" s="1" a="1"/>
  <c r="G362" i="1" s="1"/>
  <c r="D362" i="1" a="1"/>
  <c r="D362" i="1" s="1"/>
  <c r="I362" i="1" s="1" a="1"/>
  <c r="I362" i="1" s="1"/>
  <c r="C363" i="1"/>
  <c r="E102" i="1" a="1"/>
  <c r="E102" i="1" s="1"/>
  <c r="G102" i="1" s="1" a="1"/>
  <c r="G102" i="1" s="1"/>
  <c r="C103" i="1"/>
  <c r="D102" i="1" a="1"/>
  <c r="D102" i="1" s="1"/>
  <c r="I102" i="1" s="1" a="1"/>
  <c r="I102" i="1" s="1"/>
  <c r="E363" i="1" l="1" a="1"/>
  <c r="E363" i="1" s="1"/>
  <c r="G363" i="1" s="1" a="1"/>
  <c r="G363" i="1" s="1"/>
  <c r="D363" i="1" a="1"/>
  <c r="D363" i="1" s="1"/>
  <c r="I363" i="1" s="1" a="1"/>
  <c r="I363" i="1" s="1"/>
  <c r="C364" i="1"/>
  <c r="E103" i="1" a="1"/>
  <c r="E103" i="1" s="1"/>
  <c r="G103" i="1" s="1" a="1"/>
  <c r="G103" i="1" s="1"/>
  <c r="C104" i="1"/>
  <c r="D103" i="1" a="1"/>
  <c r="D103" i="1" s="1"/>
  <c r="I103" i="1" s="1" a="1"/>
  <c r="I103" i="1" s="1"/>
  <c r="E364" i="1" l="1" a="1"/>
  <c r="E364" i="1" s="1"/>
  <c r="G364" i="1" s="1" a="1"/>
  <c r="G364" i="1" s="1"/>
  <c r="C365" i="1"/>
  <c r="D364" i="1" a="1"/>
  <c r="D364" i="1" s="1"/>
  <c r="I364" i="1" s="1" a="1"/>
  <c r="I364" i="1" s="1"/>
  <c r="E104" i="1" a="1"/>
  <c r="E104" i="1" s="1"/>
  <c r="G104" i="1" s="1" a="1"/>
  <c r="G104" i="1" s="1"/>
  <c r="C105" i="1"/>
  <c r="D104" i="1" a="1"/>
  <c r="D104" i="1" s="1"/>
  <c r="I104" i="1" s="1" a="1"/>
  <c r="I104" i="1" s="1"/>
  <c r="E365" i="1" l="1" a="1"/>
  <c r="E365" i="1" s="1"/>
  <c r="G365" i="1" s="1" a="1"/>
  <c r="G365" i="1" s="1"/>
  <c r="C366" i="1"/>
  <c r="D365" i="1" a="1"/>
  <c r="D365" i="1" s="1"/>
  <c r="I365" i="1" s="1" a="1"/>
  <c r="I365" i="1" s="1"/>
  <c r="E105" i="1" a="1"/>
  <c r="E105" i="1" s="1"/>
  <c r="G105" i="1" s="1" a="1"/>
  <c r="G105" i="1" s="1"/>
  <c r="C106" i="1"/>
  <c r="D105" i="1" a="1"/>
  <c r="D105" i="1" s="1"/>
  <c r="I105" i="1" s="1" a="1"/>
  <c r="I105" i="1" s="1"/>
  <c r="E366" i="1" l="1" a="1"/>
  <c r="E366" i="1" s="1"/>
  <c r="G366" i="1" s="1" a="1"/>
  <c r="G366" i="1" s="1"/>
  <c r="C367" i="1"/>
  <c r="D366" i="1" a="1"/>
  <c r="D366" i="1" s="1"/>
  <c r="I366" i="1" s="1" a="1"/>
  <c r="I366" i="1" s="1"/>
  <c r="C107" i="1"/>
  <c r="D106" i="1" a="1"/>
  <c r="D106" i="1" s="1"/>
  <c r="I106" i="1" s="1" a="1"/>
  <c r="I106" i="1" s="1"/>
  <c r="E106" i="1" a="1"/>
  <c r="E106" i="1" s="1"/>
  <c r="G106" i="1" s="1" a="1"/>
  <c r="G106" i="1" s="1"/>
  <c r="C368" i="1" l="1"/>
  <c r="D367" i="1" a="1"/>
  <c r="D367" i="1" s="1"/>
  <c r="I367" i="1" s="1" a="1"/>
  <c r="I367" i="1" s="1"/>
  <c r="E367" i="1" a="1"/>
  <c r="E367" i="1" s="1"/>
  <c r="G367" i="1" s="1" a="1"/>
  <c r="G367" i="1" s="1"/>
  <c r="C108" i="1"/>
  <c r="D107" i="1" a="1"/>
  <c r="D107" i="1" s="1"/>
  <c r="I107" i="1" s="1" a="1"/>
  <c r="I107" i="1" s="1"/>
  <c r="E107" i="1" a="1"/>
  <c r="E107" i="1" s="1"/>
  <c r="G107" i="1" s="1" a="1"/>
  <c r="G107" i="1" s="1"/>
  <c r="C369" i="1" l="1"/>
  <c r="D368" i="1" a="1"/>
  <c r="D368" i="1" s="1"/>
  <c r="I368" i="1" s="1" a="1"/>
  <c r="I368" i="1" s="1"/>
  <c r="E368" i="1" a="1"/>
  <c r="E368" i="1" s="1"/>
  <c r="G368" i="1" s="1" a="1"/>
  <c r="G368" i="1" s="1"/>
  <c r="E108" i="1" a="1"/>
  <c r="E108" i="1" s="1"/>
  <c r="G108" i="1" s="1" a="1"/>
  <c r="G108" i="1" s="1"/>
  <c r="C109" i="1"/>
  <c r="D108" i="1" a="1"/>
  <c r="D108" i="1" s="1"/>
  <c r="I108" i="1" s="1" a="1"/>
  <c r="I108" i="1" s="1"/>
  <c r="C370" i="1" l="1"/>
  <c r="D369" i="1" a="1"/>
  <c r="D369" i="1" s="1"/>
  <c r="I369" i="1" s="1" a="1"/>
  <c r="I369" i="1" s="1"/>
  <c r="E369" i="1" a="1"/>
  <c r="E369" i="1" s="1"/>
  <c r="G369" i="1" s="1" a="1"/>
  <c r="G369" i="1" s="1"/>
  <c r="C110" i="1"/>
  <c r="D109" i="1" a="1"/>
  <c r="D109" i="1" s="1"/>
  <c r="I109" i="1" s="1" a="1"/>
  <c r="I109" i="1" s="1"/>
  <c r="E109" i="1" a="1"/>
  <c r="E109" i="1" s="1"/>
  <c r="G109" i="1" s="1" a="1"/>
  <c r="G109" i="1" s="1"/>
  <c r="E370" i="1" l="1" a="1"/>
  <c r="E370" i="1" s="1"/>
  <c r="G370" i="1" s="1" a="1"/>
  <c r="G370" i="1" s="1"/>
  <c r="C371" i="1"/>
  <c r="D370" i="1" a="1"/>
  <c r="D370" i="1" s="1"/>
  <c r="I370" i="1" s="1" a="1"/>
  <c r="I370" i="1" s="1"/>
  <c r="E110" i="1" a="1"/>
  <c r="E110" i="1" s="1"/>
  <c r="G110" i="1" s="1" a="1"/>
  <c r="G110" i="1" s="1"/>
  <c r="C111" i="1"/>
  <c r="D110" i="1" a="1"/>
  <c r="D110" i="1" s="1"/>
  <c r="I110" i="1" s="1" a="1"/>
  <c r="I110" i="1" s="1"/>
  <c r="E371" i="1" l="1" a="1"/>
  <c r="E371" i="1" s="1"/>
  <c r="G371" i="1" s="1" a="1"/>
  <c r="G371" i="1" s="1"/>
  <c r="C372" i="1"/>
  <c r="D371" i="1" a="1"/>
  <c r="D371" i="1" s="1"/>
  <c r="I371" i="1" s="1" a="1"/>
  <c r="I371" i="1" s="1"/>
  <c r="E111" i="1" a="1"/>
  <c r="E111" i="1" s="1"/>
  <c r="G111" i="1" s="1" a="1"/>
  <c r="G111" i="1" s="1"/>
  <c r="D111" i="1" a="1"/>
  <c r="D111" i="1" s="1"/>
  <c r="I111" i="1" s="1" a="1"/>
  <c r="I111" i="1" s="1"/>
  <c r="C112" i="1"/>
  <c r="E372" i="1" l="1" a="1"/>
  <c r="E372" i="1" s="1"/>
  <c r="G372" i="1" s="1" a="1"/>
  <c r="G372" i="1" s="1"/>
  <c r="C373" i="1"/>
  <c r="D372" i="1" a="1"/>
  <c r="D372" i="1" s="1"/>
  <c r="I372" i="1" s="1" a="1"/>
  <c r="I372" i="1" s="1"/>
  <c r="E112" i="1" a="1"/>
  <c r="E112" i="1" s="1"/>
  <c r="G112" i="1" s="1" a="1"/>
  <c r="G112" i="1" s="1"/>
  <c r="C113" i="1"/>
  <c r="D112" i="1" a="1"/>
  <c r="D112" i="1" s="1"/>
  <c r="I112" i="1" s="1" a="1"/>
  <c r="I112" i="1" s="1"/>
  <c r="E373" i="1" l="1" a="1"/>
  <c r="E373" i="1" s="1"/>
  <c r="G373" i="1" s="1" a="1"/>
  <c r="G373" i="1" s="1"/>
  <c r="C374" i="1"/>
  <c r="D373" i="1" a="1"/>
  <c r="D373" i="1" s="1"/>
  <c r="I373" i="1" s="1" a="1"/>
  <c r="I373" i="1" s="1"/>
  <c r="E113" i="1" a="1"/>
  <c r="E113" i="1" s="1"/>
  <c r="G113" i="1" s="1" a="1"/>
  <c r="G113" i="1" s="1"/>
  <c r="C114" i="1"/>
  <c r="D113" i="1" a="1"/>
  <c r="D113" i="1" s="1"/>
  <c r="I113" i="1" s="1" a="1"/>
  <c r="I113" i="1" s="1"/>
  <c r="E374" i="1" l="1" a="1"/>
  <c r="E374" i="1" s="1"/>
  <c r="G374" i="1" s="1" a="1"/>
  <c r="G374" i="1" s="1"/>
  <c r="C375" i="1"/>
  <c r="D374" i="1" a="1"/>
  <c r="D374" i="1" s="1"/>
  <c r="I374" i="1" s="1" a="1"/>
  <c r="I374" i="1" s="1"/>
  <c r="C115" i="1"/>
  <c r="D114" i="1" a="1"/>
  <c r="D114" i="1" s="1"/>
  <c r="I114" i="1" s="1" a="1"/>
  <c r="I114" i="1" s="1"/>
  <c r="E114" i="1" a="1"/>
  <c r="E114" i="1" s="1"/>
  <c r="G114" i="1" s="1" a="1"/>
  <c r="G114" i="1" s="1"/>
  <c r="C376" i="1" l="1"/>
  <c r="D375" i="1" a="1"/>
  <c r="D375" i="1" s="1"/>
  <c r="I375" i="1" s="1" a="1"/>
  <c r="I375" i="1" s="1"/>
  <c r="E375" i="1" a="1"/>
  <c r="E375" i="1" s="1"/>
  <c r="G375" i="1" s="1" a="1"/>
  <c r="G375" i="1" s="1"/>
  <c r="C116" i="1"/>
  <c r="D115" i="1" a="1"/>
  <c r="D115" i="1" s="1"/>
  <c r="I115" i="1" s="1" a="1"/>
  <c r="I115" i="1" s="1"/>
  <c r="E115" i="1" a="1"/>
  <c r="E115" i="1" s="1"/>
  <c r="G115" i="1" s="1" a="1"/>
  <c r="G115" i="1" s="1"/>
  <c r="D376" i="1" l="1" a="1"/>
  <c r="D376" i="1" s="1"/>
  <c r="I376" i="1" s="1" a="1"/>
  <c r="I376" i="1" s="1"/>
  <c r="C377" i="1"/>
  <c r="E376" i="1" a="1"/>
  <c r="E376" i="1" s="1"/>
  <c r="G376" i="1" s="1" a="1"/>
  <c r="G376" i="1" s="1"/>
  <c r="E116" i="1" a="1"/>
  <c r="E116" i="1" s="1"/>
  <c r="G116" i="1" s="1" a="1"/>
  <c r="G116" i="1" s="1"/>
  <c r="C117" i="1"/>
  <c r="D116" i="1" a="1"/>
  <c r="D116" i="1" s="1"/>
  <c r="I116" i="1" s="1" a="1"/>
  <c r="I116" i="1" s="1"/>
  <c r="C378" i="1" l="1"/>
  <c r="D377" i="1" a="1"/>
  <c r="D377" i="1" s="1"/>
  <c r="I377" i="1" s="1" a="1"/>
  <c r="I377" i="1" s="1"/>
  <c r="E377" i="1" a="1"/>
  <c r="E377" i="1" s="1"/>
  <c r="G377" i="1" s="1" a="1"/>
  <c r="G377" i="1" s="1"/>
  <c r="C118" i="1"/>
  <c r="D117" i="1" a="1"/>
  <c r="D117" i="1" s="1"/>
  <c r="I117" i="1" s="1" a="1"/>
  <c r="I117" i="1" s="1"/>
  <c r="E117" i="1" a="1"/>
  <c r="E117" i="1" s="1"/>
  <c r="G117" i="1" s="1" a="1"/>
  <c r="G117" i="1" s="1"/>
  <c r="D378" i="1" l="1" a="1"/>
  <c r="D378" i="1" s="1"/>
  <c r="I378" i="1" s="1" a="1"/>
  <c r="I378" i="1" s="1"/>
  <c r="C379" i="1"/>
  <c r="E378" i="1" a="1"/>
  <c r="E378" i="1" s="1"/>
  <c r="G378" i="1" s="1" a="1"/>
  <c r="G378" i="1" s="1"/>
  <c r="E118" i="1" a="1"/>
  <c r="E118" i="1" s="1"/>
  <c r="G118" i="1" s="1" a="1"/>
  <c r="G118" i="1" s="1"/>
  <c r="C119" i="1"/>
  <c r="D118" i="1" a="1"/>
  <c r="D118" i="1" s="1"/>
  <c r="I118" i="1" s="1" a="1"/>
  <c r="I118" i="1" s="1"/>
  <c r="E379" i="1" l="1" a="1"/>
  <c r="E379" i="1" s="1"/>
  <c r="G379" i="1" s="1" a="1"/>
  <c r="G379" i="1" s="1"/>
  <c r="D379" i="1" a="1"/>
  <c r="D379" i="1" s="1"/>
  <c r="I379" i="1" s="1" a="1"/>
  <c r="I379" i="1" s="1"/>
  <c r="C380" i="1"/>
  <c r="E119" i="1" a="1"/>
  <c r="E119" i="1" s="1"/>
  <c r="G119" i="1" s="1" a="1"/>
  <c r="G119" i="1" s="1"/>
  <c r="D119" i="1" a="1"/>
  <c r="D119" i="1" s="1"/>
  <c r="I119" i="1" s="1" a="1"/>
  <c r="I119" i="1" s="1"/>
  <c r="C120" i="1"/>
  <c r="E380" i="1" l="1" a="1"/>
  <c r="E380" i="1" s="1"/>
  <c r="G380" i="1" s="1" a="1"/>
  <c r="G380" i="1" s="1"/>
  <c r="D380" i="1" a="1"/>
  <c r="D380" i="1" s="1"/>
  <c r="I380" i="1" s="1" a="1"/>
  <c r="I380" i="1" s="1"/>
  <c r="C381" i="1"/>
  <c r="E120" i="1" a="1"/>
  <c r="E120" i="1" s="1"/>
  <c r="G120" i="1" s="1" a="1"/>
  <c r="G120" i="1" s="1"/>
  <c r="C121" i="1"/>
  <c r="D120" i="1" a="1"/>
  <c r="D120" i="1" s="1"/>
  <c r="I120" i="1" s="1" a="1"/>
  <c r="I120" i="1" s="1"/>
  <c r="E381" i="1" l="1" a="1"/>
  <c r="E381" i="1" s="1"/>
  <c r="G381" i="1" s="1" a="1"/>
  <c r="G381" i="1" s="1"/>
  <c r="C382" i="1"/>
  <c r="D381" i="1" a="1"/>
  <c r="D381" i="1" s="1"/>
  <c r="I381" i="1" s="1" a="1"/>
  <c r="I381" i="1" s="1"/>
  <c r="E121" i="1" a="1"/>
  <c r="E121" i="1" s="1"/>
  <c r="G121" i="1" s="1" a="1"/>
  <c r="G121" i="1" s="1"/>
  <c r="C122" i="1"/>
  <c r="D121" i="1" a="1"/>
  <c r="D121" i="1" s="1"/>
  <c r="I121" i="1" s="1" a="1"/>
  <c r="I121" i="1" s="1"/>
  <c r="C383" i="1" l="1"/>
  <c r="E382" i="1" a="1"/>
  <c r="E382" i="1" s="1"/>
  <c r="G382" i="1" s="1" a="1"/>
  <c r="G382" i="1" s="1"/>
  <c r="D382" i="1" a="1"/>
  <c r="D382" i="1" s="1"/>
  <c r="I382" i="1" s="1" a="1"/>
  <c r="I382" i="1" s="1"/>
  <c r="C123" i="1"/>
  <c r="D122" i="1" a="1"/>
  <c r="D122" i="1" s="1"/>
  <c r="I122" i="1" s="1" a="1"/>
  <c r="I122" i="1" s="1"/>
  <c r="E122" i="1" a="1"/>
  <c r="E122" i="1" s="1"/>
  <c r="G122" i="1" s="1" a="1"/>
  <c r="G122" i="1" s="1"/>
  <c r="E383" i="1" l="1" a="1"/>
  <c r="E383" i="1" s="1"/>
  <c r="G383" i="1" s="1" a="1"/>
  <c r="G383" i="1" s="1"/>
  <c r="C384" i="1"/>
  <c r="D383" i="1" a="1"/>
  <c r="D383" i="1" s="1"/>
  <c r="I383" i="1" s="1" a="1"/>
  <c r="I383" i="1" s="1"/>
  <c r="C124" i="1"/>
  <c r="D123" i="1" a="1"/>
  <c r="D123" i="1" s="1"/>
  <c r="I123" i="1" s="1" a="1"/>
  <c r="I123" i="1" s="1"/>
  <c r="E123" i="1" a="1"/>
  <c r="E123" i="1" s="1"/>
  <c r="G123" i="1" s="1" a="1"/>
  <c r="G123" i="1" s="1"/>
  <c r="E384" i="1" l="1" a="1"/>
  <c r="E384" i="1" s="1"/>
  <c r="G384" i="1" s="1" a="1"/>
  <c r="G384" i="1" s="1"/>
  <c r="C385" i="1"/>
  <c r="D384" i="1" a="1"/>
  <c r="D384" i="1" s="1"/>
  <c r="I384" i="1" s="1" a="1"/>
  <c r="I384" i="1" s="1"/>
  <c r="E124" i="1" a="1"/>
  <c r="E124" i="1" s="1"/>
  <c r="G124" i="1" s="1" a="1"/>
  <c r="G124" i="1" s="1"/>
  <c r="C125" i="1"/>
  <c r="D124" i="1" a="1"/>
  <c r="D124" i="1" s="1"/>
  <c r="I124" i="1" s="1" a="1"/>
  <c r="I124" i="1" s="1"/>
  <c r="C386" i="1" l="1"/>
  <c r="D385" i="1" a="1"/>
  <c r="D385" i="1" s="1"/>
  <c r="I385" i="1" s="1" a="1"/>
  <c r="I385" i="1" s="1"/>
  <c r="E385" i="1" a="1"/>
  <c r="E385" i="1" s="1"/>
  <c r="G385" i="1" s="1" a="1"/>
  <c r="G385" i="1" s="1"/>
  <c r="C126" i="1"/>
  <c r="D125" i="1" a="1"/>
  <c r="D125" i="1" s="1"/>
  <c r="I125" i="1" s="1" a="1"/>
  <c r="I125" i="1" s="1"/>
  <c r="E125" i="1" a="1"/>
  <c r="E125" i="1" s="1"/>
  <c r="G125" i="1" s="1" a="1"/>
  <c r="G125" i="1" s="1"/>
  <c r="C387" i="1" l="1"/>
  <c r="D386" i="1" a="1"/>
  <c r="D386" i="1" s="1"/>
  <c r="I386" i="1" s="1" a="1"/>
  <c r="I386" i="1" s="1"/>
  <c r="E386" i="1" a="1"/>
  <c r="E386" i="1" s="1"/>
  <c r="G386" i="1" s="1" a="1"/>
  <c r="G386" i="1" s="1"/>
  <c r="E126" i="1" a="1"/>
  <c r="E126" i="1" s="1"/>
  <c r="G126" i="1" s="1" a="1"/>
  <c r="G126" i="1" s="1"/>
  <c r="C127" i="1"/>
  <c r="D126" i="1" a="1"/>
  <c r="D126" i="1" s="1"/>
  <c r="I126" i="1" s="1" a="1"/>
  <c r="I126" i="1" s="1"/>
  <c r="E387" i="1" l="1" a="1"/>
  <c r="E387" i="1" s="1"/>
  <c r="G387" i="1" s="1" a="1"/>
  <c r="G387" i="1" s="1"/>
  <c r="C388" i="1"/>
  <c r="D387" i="1" a="1"/>
  <c r="D387" i="1" s="1"/>
  <c r="I387" i="1" s="1" a="1"/>
  <c r="I387" i="1" s="1"/>
  <c r="E127" i="1" a="1"/>
  <c r="E127" i="1" s="1"/>
  <c r="G127" i="1" s="1" a="1"/>
  <c r="G127" i="1" s="1"/>
  <c r="C128" i="1"/>
  <c r="D127" i="1" a="1"/>
  <c r="D127" i="1" s="1"/>
  <c r="I127" i="1" s="1" a="1"/>
  <c r="I127" i="1" s="1"/>
  <c r="E388" i="1" l="1" a="1"/>
  <c r="E388" i="1" s="1"/>
  <c r="G388" i="1" s="1" a="1"/>
  <c r="G388" i="1" s="1"/>
  <c r="D388" i="1" a="1"/>
  <c r="D388" i="1" s="1"/>
  <c r="I388" i="1" s="1" a="1"/>
  <c r="I388" i="1" s="1"/>
  <c r="C389" i="1"/>
  <c r="E128" i="1" a="1"/>
  <c r="E128" i="1" s="1"/>
  <c r="G128" i="1" s="1" a="1"/>
  <c r="G128" i="1" s="1"/>
  <c r="C129" i="1"/>
  <c r="D128" i="1" a="1"/>
  <c r="D128" i="1" s="1"/>
  <c r="I128" i="1" s="1" a="1"/>
  <c r="I128" i="1" s="1"/>
  <c r="E389" i="1" l="1" a="1"/>
  <c r="E389" i="1" s="1"/>
  <c r="G389" i="1" s="1" a="1"/>
  <c r="G389" i="1" s="1"/>
  <c r="C390" i="1"/>
  <c r="D389" i="1" a="1"/>
  <c r="D389" i="1" s="1"/>
  <c r="I389" i="1" s="1" a="1"/>
  <c r="I389" i="1" s="1"/>
  <c r="E129" i="1" a="1"/>
  <c r="E129" i="1" s="1"/>
  <c r="G129" i="1" s="1" a="1"/>
  <c r="G129" i="1" s="1"/>
  <c r="C130" i="1"/>
  <c r="D129" i="1" a="1"/>
  <c r="D129" i="1" s="1"/>
  <c r="I129" i="1" s="1" a="1"/>
  <c r="I129" i="1" s="1"/>
  <c r="C391" i="1" l="1"/>
  <c r="D390" i="1" a="1"/>
  <c r="D390" i="1" s="1"/>
  <c r="I390" i="1" s="1" a="1"/>
  <c r="I390" i="1" s="1"/>
  <c r="E390" i="1" a="1"/>
  <c r="E390" i="1" s="1"/>
  <c r="G390" i="1" s="1" a="1"/>
  <c r="G390" i="1" s="1"/>
  <c r="C131" i="1"/>
  <c r="D130" i="1" a="1"/>
  <c r="D130" i="1" s="1"/>
  <c r="I130" i="1" s="1" a="1"/>
  <c r="I130" i="1" s="1"/>
  <c r="E130" i="1" a="1"/>
  <c r="E130" i="1" s="1"/>
  <c r="G130" i="1" s="1" a="1"/>
  <c r="G130" i="1" s="1"/>
  <c r="E391" i="1" l="1" a="1"/>
  <c r="E391" i="1" s="1"/>
  <c r="G391" i="1" s="1" a="1"/>
  <c r="G391" i="1" s="1"/>
  <c r="C392" i="1"/>
  <c r="D391" i="1" a="1"/>
  <c r="D391" i="1" s="1"/>
  <c r="I391" i="1" s="1" a="1"/>
  <c r="I391" i="1" s="1"/>
  <c r="C132" i="1"/>
  <c r="D131" i="1" a="1"/>
  <c r="D131" i="1" s="1"/>
  <c r="I131" i="1" s="1" a="1"/>
  <c r="I131" i="1" s="1"/>
  <c r="E131" i="1" a="1"/>
  <c r="E131" i="1" s="1"/>
  <c r="G131" i="1" s="1" a="1"/>
  <c r="G131" i="1" s="1"/>
  <c r="E392" i="1" l="1" a="1"/>
  <c r="E392" i="1" s="1"/>
  <c r="G392" i="1" s="1" a="1"/>
  <c r="G392" i="1" s="1"/>
  <c r="C393" i="1"/>
  <c r="D392" i="1" a="1"/>
  <c r="D392" i="1" s="1"/>
  <c r="I392" i="1" s="1" a="1"/>
  <c r="I392" i="1" s="1"/>
  <c r="E132" i="1" a="1"/>
  <c r="E132" i="1" s="1"/>
  <c r="G132" i="1" s="1" a="1"/>
  <c r="G132" i="1" s="1"/>
  <c r="D132" i="1" a="1"/>
  <c r="D132" i="1" s="1"/>
  <c r="I132" i="1" s="1" a="1"/>
  <c r="I132" i="1" s="1"/>
  <c r="C133" i="1"/>
  <c r="C394" i="1" l="1"/>
  <c r="D393" i="1" a="1"/>
  <c r="D393" i="1" s="1"/>
  <c r="I393" i="1" s="1" a="1"/>
  <c r="I393" i="1" s="1"/>
  <c r="E393" i="1" a="1"/>
  <c r="E393" i="1" s="1"/>
  <c r="G393" i="1" s="1" a="1"/>
  <c r="G393" i="1" s="1"/>
  <c r="C134" i="1"/>
  <c r="D133" i="1" a="1"/>
  <c r="D133" i="1" s="1"/>
  <c r="I133" i="1" s="1" a="1"/>
  <c r="I133" i="1" s="1"/>
  <c r="E133" i="1" a="1"/>
  <c r="E133" i="1" s="1"/>
  <c r="G133" i="1" s="1" a="1"/>
  <c r="G133" i="1" s="1"/>
  <c r="C395" i="1" l="1"/>
  <c r="D394" i="1" a="1"/>
  <c r="D394" i="1" s="1"/>
  <c r="I394" i="1" s="1" a="1"/>
  <c r="I394" i="1" s="1"/>
  <c r="E394" i="1" a="1"/>
  <c r="E394" i="1" s="1"/>
  <c r="G394" i="1" s="1" a="1"/>
  <c r="G394" i="1" s="1"/>
  <c r="E134" i="1" a="1"/>
  <c r="E134" i="1" s="1"/>
  <c r="G134" i="1" s="1" a="1"/>
  <c r="G134" i="1" s="1"/>
  <c r="C135" i="1"/>
  <c r="D134" i="1" a="1"/>
  <c r="D134" i="1" s="1"/>
  <c r="I134" i="1" s="1" a="1"/>
  <c r="I134" i="1" s="1"/>
  <c r="E395" i="1" l="1" a="1"/>
  <c r="E395" i="1" s="1"/>
  <c r="G395" i="1" s="1" a="1"/>
  <c r="G395" i="1" s="1"/>
  <c r="D395" i="1" a="1"/>
  <c r="D395" i="1" s="1"/>
  <c r="I395" i="1" s="1" a="1"/>
  <c r="I395" i="1" s="1"/>
  <c r="C396" i="1"/>
  <c r="C136" i="1"/>
  <c r="D135" i="1" a="1"/>
  <c r="D135" i="1" s="1"/>
  <c r="I135" i="1" s="1" a="1"/>
  <c r="I135" i="1" s="1"/>
  <c r="E135" i="1" a="1"/>
  <c r="E135" i="1" s="1"/>
  <c r="G135" i="1" s="1" a="1"/>
  <c r="G135" i="1" s="1"/>
  <c r="E396" i="1" l="1" a="1"/>
  <c r="E396" i="1" s="1"/>
  <c r="G396" i="1" s="1" a="1"/>
  <c r="G396" i="1" s="1"/>
  <c r="C397" i="1"/>
  <c r="D396" i="1" a="1"/>
  <c r="D396" i="1" s="1"/>
  <c r="I396" i="1" s="1" a="1"/>
  <c r="I396" i="1" s="1"/>
  <c r="C137" i="1"/>
  <c r="D136" i="1" a="1"/>
  <c r="D136" i="1" s="1"/>
  <c r="I136" i="1" s="1" a="1"/>
  <c r="I136" i="1" s="1"/>
  <c r="E136" i="1" a="1"/>
  <c r="E136" i="1" s="1"/>
  <c r="G136" i="1" s="1" a="1"/>
  <c r="G136" i="1" s="1"/>
  <c r="E397" i="1" l="1" a="1"/>
  <c r="E397" i="1" s="1"/>
  <c r="G397" i="1" s="1" a="1"/>
  <c r="G397" i="1" s="1"/>
  <c r="C398" i="1"/>
  <c r="D397" i="1" a="1"/>
  <c r="D397" i="1" s="1"/>
  <c r="I397" i="1" s="1" a="1"/>
  <c r="I397" i="1" s="1"/>
  <c r="E137" i="1" a="1"/>
  <c r="E137" i="1" s="1"/>
  <c r="G137" i="1" s="1" a="1"/>
  <c r="G137" i="1" s="1"/>
  <c r="C138" i="1"/>
  <c r="D137" i="1" a="1"/>
  <c r="D137" i="1" s="1"/>
  <c r="I137" i="1" s="1" a="1"/>
  <c r="I137" i="1" s="1"/>
  <c r="C399" i="1" l="1"/>
  <c r="D398" i="1" a="1"/>
  <c r="D398" i="1" s="1"/>
  <c r="I398" i="1" s="1" a="1"/>
  <c r="I398" i="1" s="1"/>
  <c r="E398" i="1" a="1"/>
  <c r="E398" i="1" s="1"/>
  <c r="G398" i="1" s="1" a="1"/>
  <c r="G398" i="1" s="1"/>
  <c r="E138" i="1" a="1"/>
  <c r="E138" i="1" s="1"/>
  <c r="G138" i="1" s="1" a="1"/>
  <c r="G138" i="1" s="1"/>
  <c r="D138" i="1" a="1"/>
  <c r="D138" i="1" s="1"/>
  <c r="I138" i="1" s="1" a="1"/>
  <c r="I138" i="1" s="1"/>
  <c r="C139" i="1"/>
  <c r="E399" i="1" l="1" a="1"/>
  <c r="E399" i="1" s="1"/>
  <c r="G399" i="1" s="1" a="1"/>
  <c r="G399" i="1" s="1"/>
  <c r="C400" i="1"/>
  <c r="D399" i="1" a="1"/>
  <c r="D399" i="1" s="1"/>
  <c r="I399" i="1" s="1" a="1"/>
  <c r="I399" i="1" s="1"/>
  <c r="C140" i="1"/>
  <c r="D139" i="1" a="1"/>
  <c r="D139" i="1" s="1"/>
  <c r="I139" i="1" s="1" a="1"/>
  <c r="I139" i="1" s="1"/>
  <c r="E139" i="1" a="1"/>
  <c r="E139" i="1" s="1"/>
  <c r="G139" i="1" s="1" a="1"/>
  <c r="G139" i="1" s="1"/>
  <c r="E400" i="1" l="1" a="1"/>
  <c r="E400" i="1" s="1"/>
  <c r="G400" i="1" s="1" a="1"/>
  <c r="G400" i="1" s="1"/>
  <c r="D400" i="1" a="1"/>
  <c r="D400" i="1" s="1"/>
  <c r="I400" i="1" s="1" a="1"/>
  <c r="I400" i="1" s="1"/>
  <c r="C401" i="1"/>
  <c r="C141" i="1"/>
  <c r="D140" i="1" a="1"/>
  <c r="D140" i="1" s="1"/>
  <c r="I140" i="1" s="1" a="1"/>
  <c r="I140" i="1" s="1"/>
  <c r="E140" i="1" a="1"/>
  <c r="E140" i="1" s="1"/>
  <c r="G140" i="1" s="1" a="1"/>
  <c r="G140" i="1" s="1"/>
  <c r="C402" i="1" l="1"/>
  <c r="D401" i="1" a="1"/>
  <c r="D401" i="1" s="1"/>
  <c r="I401" i="1" s="1" a="1"/>
  <c r="I401" i="1" s="1"/>
  <c r="E401" i="1" a="1"/>
  <c r="E401" i="1" s="1"/>
  <c r="G401" i="1" s="1" a="1"/>
  <c r="G401" i="1" s="1"/>
  <c r="E141" i="1" a="1"/>
  <c r="E141" i="1" s="1"/>
  <c r="G141" i="1" s="1" a="1"/>
  <c r="G141" i="1" s="1"/>
  <c r="C142" i="1"/>
  <c r="D141" i="1" a="1"/>
  <c r="D141" i="1" s="1"/>
  <c r="I141" i="1" s="1" a="1"/>
  <c r="I141" i="1" s="1"/>
  <c r="C403" i="1" l="1"/>
  <c r="D402" i="1" a="1"/>
  <c r="D402" i="1" s="1"/>
  <c r="I402" i="1" s="1" a="1"/>
  <c r="I402" i="1" s="1"/>
  <c r="E402" i="1" a="1"/>
  <c r="E402" i="1" s="1"/>
  <c r="G402" i="1" s="1" a="1"/>
  <c r="G402" i="1" s="1"/>
  <c r="E142" i="1" a="1"/>
  <c r="E142" i="1" s="1"/>
  <c r="G142" i="1" s="1" a="1"/>
  <c r="G142" i="1" s="1"/>
  <c r="C143" i="1"/>
  <c r="D142" i="1" a="1"/>
  <c r="D142" i="1" s="1"/>
  <c r="I142" i="1" s="1" a="1"/>
  <c r="I142" i="1" s="1"/>
  <c r="E403" i="1" l="1" a="1"/>
  <c r="E403" i="1" s="1"/>
  <c r="G403" i="1" s="1" a="1"/>
  <c r="G403" i="1" s="1"/>
  <c r="C404" i="1"/>
  <c r="D403" i="1" a="1"/>
  <c r="D403" i="1" s="1"/>
  <c r="I403" i="1" s="1" a="1"/>
  <c r="I403" i="1" s="1"/>
  <c r="C144" i="1"/>
  <c r="D143" i="1" a="1"/>
  <c r="D143" i="1" s="1"/>
  <c r="I143" i="1" s="1" a="1"/>
  <c r="I143" i="1" s="1"/>
  <c r="E143" i="1" a="1"/>
  <c r="E143" i="1" s="1"/>
  <c r="G143" i="1" s="1" a="1"/>
  <c r="G143" i="1" s="1"/>
  <c r="E404" i="1" l="1" a="1"/>
  <c r="E404" i="1" s="1"/>
  <c r="G404" i="1" s="1" a="1"/>
  <c r="G404" i="1" s="1"/>
  <c r="D404" i="1" a="1"/>
  <c r="D404" i="1" s="1"/>
  <c r="I404" i="1" s="1" a="1"/>
  <c r="I404" i="1" s="1"/>
  <c r="C405" i="1"/>
  <c r="C145" i="1"/>
  <c r="D144" i="1" a="1"/>
  <c r="D144" i="1" s="1"/>
  <c r="I144" i="1" s="1" a="1"/>
  <c r="I144" i="1" s="1"/>
  <c r="E144" i="1" a="1"/>
  <c r="E144" i="1" s="1"/>
  <c r="G144" i="1" s="1" a="1"/>
  <c r="G144" i="1" s="1"/>
  <c r="E405" i="1" l="1" a="1"/>
  <c r="E405" i="1" s="1"/>
  <c r="G405" i="1" s="1" a="1"/>
  <c r="G405" i="1" s="1"/>
  <c r="C406" i="1"/>
  <c r="D405" i="1" a="1"/>
  <c r="D405" i="1" s="1"/>
  <c r="I405" i="1" s="1" a="1"/>
  <c r="I405" i="1" s="1"/>
  <c r="E145" i="1" a="1"/>
  <c r="E145" i="1" s="1"/>
  <c r="G145" i="1" s="1" a="1"/>
  <c r="G145" i="1" s="1"/>
  <c r="D145" i="1" a="1"/>
  <c r="D145" i="1" s="1"/>
  <c r="I145" i="1" s="1" a="1"/>
  <c r="I145" i="1" s="1"/>
  <c r="C146" i="1"/>
  <c r="E406" i="1" l="1" a="1"/>
  <c r="E406" i="1" s="1"/>
  <c r="G406" i="1" s="1" a="1"/>
  <c r="G406" i="1" s="1"/>
  <c r="C407" i="1"/>
  <c r="D406" i="1" a="1"/>
  <c r="D406" i="1" s="1"/>
  <c r="I406" i="1" s="1" a="1"/>
  <c r="I406" i="1" s="1"/>
  <c r="E146" i="1" a="1"/>
  <c r="E146" i="1" s="1"/>
  <c r="G146" i="1" s="1" a="1"/>
  <c r="G146" i="1" s="1"/>
  <c r="C147" i="1"/>
  <c r="D146" i="1" a="1"/>
  <c r="D146" i="1" s="1"/>
  <c r="I146" i="1" s="1" a="1"/>
  <c r="I146" i="1" s="1"/>
  <c r="E407" i="1" l="1" a="1"/>
  <c r="E407" i="1" s="1"/>
  <c r="G407" i="1" s="1" a="1"/>
  <c r="G407" i="1" s="1"/>
  <c r="C408" i="1"/>
  <c r="D407" i="1" a="1"/>
  <c r="D407" i="1" s="1"/>
  <c r="I407" i="1" s="1" a="1"/>
  <c r="I407" i="1" s="1"/>
  <c r="C148" i="1"/>
  <c r="D147" i="1" a="1"/>
  <c r="D147" i="1" s="1"/>
  <c r="I147" i="1" s="1" a="1"/>
  <c r="I147" i="1" s="1"/>
  <c r="E147" i="1" a="1"/>
  <c r="E147" i="1" s="1"/>
  <c r="G147" i="1" s="1" a="1"/>
  <c r="G147" i="1" s="1"/>
  <c r="C409" i="1" l="1"/>
  <c r="D408" i="1" a="1"/>
  <c r="D408" i="1" s="1"/>
  <c r="I408" i="1" s="1" a="1"/>
  <c r="I408" i="1" s="1"/>
  <c r="E408" i="1" a="1"/>
  <c r="E408" i="1" s="1"/>
  <c r="G408" i="1" s="1" a="1"/>
  <c r="G408" i="1" s="1"/>
  <c r="C149" i="1"/>
  <c r="D148" i="1" a="1"/>
  <c r="D148" i="1" s="1"/>
  <c r="I148" i="1" s="1" a="1"/>
  <c r="I148" i="1" s="1"/>
  <c r="E148" i="1" a="1"/>
  <c r="E148" i="1" s="1"/>
  <c r="G148" i="1" s="1" a="1"/>
  <c r="G148" i="1" s="1"/>
  <c r="C410" i="1" l="1"/>
  <c r="D409" i="1" a="1"/>
  <c r="D409" i="1" s="1"/>
  <c r="I409" i="1" s="1" a="1"/>
  <c r="I409" i="1" s="1"/>
  <c r="E409" i="1" a="1"/>
  <c r="E409" i="1" s="1"/>
  <c r="G409" i="1" s="1" a="1"/>
  <c r="G409" i="1" s="1"/>
  <c r="E149" i="1" a="1"/>
  <c r="E149" i="1" s="1"/>
  <c r="G149" i="1" s="1" a="1"/>
  <c r="G149" i="1" s="1"/>
  <c r="D149" i="1" a="1"/>
  <c r="D149" i="1" s="1"/>
  <c r="I149" i="1" s="1" a="1"/>
  <c r="I149" i="1" s="1"/>
  <c r="C150" i="1"/>
  <c r="C411" i="1" l="1"/>
  <c r="D410" i="1" a="1"/>
  <c r="D410" i="1" s="1"/>
  <c r="I410" i="1" s="1" a="1"/>
  <c r="I410" i="1" s="1"/>
  <c r="E410" i="1" a="1"/>
  <c r="E410" i="1" s="1"/>
  <c r="G410" i="1" s="1" a="1"/>
  <c r="G410" i="1" s="1"/>
  <c r="E150" i="1" a="1"/>
  <c r="E150" i="1" s="1"/>
  <c r="G150" i="1" s="1" a="1"/>
  <c r="G150" i="1" s="1"/>
  <c r="D150" i="1" a="1"/>
  <c r="D150" i="1" s="1"/>
  <c r="I150" i="1" s="1" a="1"/>
  <c r="I150" i="1" s="1"/>
  <c r="C151" i="1"/>
  <c r="E411" i="1" l="1" a="1"/>
  <c r="E411" i="1" s="1"/>
  <c r="G411" i="1" s="1" a="1"/>
  <c r="G411" i="1" s="1"/>
  <c r="D411" i="1" a="1"/>
  <c r="D411" i="1" s="1"/>
  <c r="I411" i="1" s="1" a="1"/>
  <c r="I411" i="1" s="1"/>
  <c r="C412" i="1"/>
  <c r="C152" i="1"/>
  <c r="D151" i="1" a="1"/>
  <c r="D151" i="1" s="1"/>
  <c r="I151" i="1" s="1" a="1"/>
  <c r="I151" i="1" s="1"/>
  <c r="E151" i="1" a="1"/>
  <c r="E151" i="1" s="1"/>
  <c r="G151" i="1" s="1" a="1"/>
  <c r="G151" i="1" s="1"/>
  <c r="E412" i="1" l="1" a="1"/>
  <c r="E412" i="1" s="1"/>
  <c r="G412" i="1" s="1" a="1"/>
  <c r="G412" i="1" s="1"/>
  <c r="C413" i="1"/>
  <c r="D412" i="1" a="1"/>
  <c r="D412" i="1" s="1"/>
  <c r="I412" i="1" s="1" a="1"/>
  <c r="I412" i="1" s="1"/>
  <c r="C153" i="1"/>
  <c r="D152" i="1" a="1"/>
  <c r="D152" i="1" s="1"/>
  <c r="I152" i="1" s="1" a="1"/>
  <c r="I152" i="1" s="1"/>
  <c r="E152" i="1" a="1"/>
  <c r="E152" i="1" s="1"/>
  <c r="G152" i="1" s="1" a="1"/>
  <c r="G152" i="1" s="1"/>
  <c r="E413" i="1" l="1" a="1"/>
  <c r="E413" i="1" s="1"/>
  <c r="G413" i="1" s="1" a="1"/>
  <c r="G413" i="1" s="1"/>
  <c r="C414" i="1"/>
  <c r="D413" i="1" a="1"/>
  <c r="D413" i="1" s="1"/>
  <c r="I413" i="1" s="1" a="1"/>
  <c r="I413" i="1" s="1"/>
  <c r="E153" i="1" a="1"/>
  <c r="E153" i="1" s="1"/>
  <c r="G153" i="1" s="1" a="1"/>
  <c r="G153" i="1" s="1"/>
  <c r="C154" i="1"/>
  <c r="D153" i="1" a="1"/>
  <c r="D153" i="1" s="1"/>
  <c r="I153" i="1" s="1" a="1"/>
  <c r="I153" i="1" s="1"/>
  <c r="E414" i="1" l="1" a="1"/>
  <c r="E414" i="1" s="1"/>
  <c r="G414" i="1" s="1" a="1"/>
  <c r="G414" i="1" s="1"/>
  <c r="C415" i="1"/>
  <c r="D414" i="1" a="1"/>
  <c r="D414" i="1" s="1"/>
  <c r="I414" i="1" s="1" a="1"/>
  <c r="I414" i="1" s="1"/>
  <c r="E154" i="1" a="1"/>
  <c r="E154" i="1" s="1"/>
  <c r="G154" i="1" s="1" a="1"/>
  <c r="G154" i="1" s="1"/>
  <c r="D154" i="1" a="1"/>
  <c r="D154" i="1" s="1"/>
  <c r="I154" i="1" s="1" a="1"/>
  <c r="I154" i="1" s="1"/>
  <c r="C155" i="1"/>
  <c r="E415" i="1" l="1" a="1"/>
  <c r="E415" i="1" s="1"/>
  <c r="G415" i="1" s="1" a="1"/>
  <c r="G415" i="1" s="1"/>
  <c r="C416" i="1"/>
  <c r="D415" i="1" a="1"/>
  <c r="D415" i="1" s="1"/>
  <c r="I415" i="1" s="1" a="1"/>
  <c r="I415" i="1" s="1"/>
  <c r="C156" i="1"/>
  <c r="D155" i="1" a="1"/>
  <c r="D155" i="1" s="1"/>
  <c r="I155" i="1" s="1" a="1"/>
  <c r="I155" i="1" s="1"/>
  <c r="E155" i="1" a="1"/>
  <c r="E155" i="1" s="1"/>
  <c r="G155" i="1" s="1" a="1"/>
  <c r="G155" i="1" s="1"/>
  <c r="C417" i="1" l="1"/>
  <c r="D416" i="1" a="1"/>
  <c r="D416" i="1" s="1"/>
  <c r="I416" i="1" s="1" a="1"/>
  <c r="I416" i="1" s="1"/>
  <c r="E416" i="1" a="1"/>
  <c r="E416" i="1" s="1"/>
  <c r="G416" i="1" s="1" a="1"/>
  <c r="G416" i="1" s="1"/>
  <c r="C157" i="1"/>
  <c r="D156" i="1" a="1"/>
  <c r="D156" i="1" s="1"/>
  <c r="I156" i="1" s="1" a="1"/>
  <c r="I156" i="1" s="1"/>
  <c r="E156" i="1" a="1"/>
  <c r="E156" i="1" s="1"/>
  <c r="G156" i="1" s="1" a="1"/>
  <c r="G156" i="1" s="1"/>
  <c r="C418" i="1" l="1"/>
  <c r="D417" i="1" a="1"/>
  <c r="D417" i="1" s="1"/>
  <c r="I417" i="1" s="1" a="1"/>
  <c r="I417" i="1" s="1"/>
  <c r="E417" i="1" a="1"/>
  <c r="E417" i="1" s="1"/>
  <c r="G417" i="1" s="1" a="1"/>
  <c r="G417" i="1" s="1"/>
  <c r="E157" i="1" a="1"/>
  <c r="E157" i="1" s="1"/>
  <c r="G157" i="1" s="1" a="1"/>
  <c r="G157" i="1" s="1"/>
  <c r="C158" i="1"/>
  <c r="D157" i="1" a="1"/>
  <c r="D157" i="1" s="1"/>
  <c r="I157" i="1" s="1" a="1"/>
  <c r="I157" i="1" s="1"/>
  <c r="C419" i="1" l="1"/>
  <c r="D418" i="1" a="1"/>
  <c r="D418" i="1" s="1"/>
  <c r="I418" i="1" s="1" a="1"/>
  <c r="I418" i="1" s="1"/>
  <c r="E418" i="1" a="1"/>
  <c r="E418" i="1" s="1"/>
  <c r="G418" i="1" s="1" a="1"/>
  <c r="G418" i="1" s="1"/>
  <c r="E158" i="1" a="1"/>
  <c r="E158" i="1" s="1"/>
  <c r="G158" i="1" s="1" a="1"/>
  <c r="G158" i="1" s="1"/>
  <c r="C159" i="1"/>
  <c r="D158" i="1" a="1"/>
  <c r="D158" i="1" s="1"/>
  <c r="I158" i="1" s="1" a="1"/>
  <c r="I158" i="1" s="1"/>
  <c r="E419" i="1" l="1" a="1"/>
  <c r="E419" i="1" s="1"/>
  <c r="G419" i="1" s="1" a="1"/>
  <c r="G419" i="1" s="1"/>
  <c r="D419" i="1" a="1"/>
  <c r="D419" i="1" s="1"/>
  <c r="I419" i="1" s="1" a="1"/>
  <c r="I419" i="1" s="1"/>
  <c r="C420" i="1"/>
  <c r="C160" i="1"/>
  <c r="D159" i="1" a="1"/>
  <c r="D159" i="1" s="1"/>
  <c r="I159" i="1" s="1" a="1"/>
  <c r="I159" i="1" s="1"/>
  <c r="E159" i="1" a="1"/>
  <c r="E159" i="1" s="1"/>
  <c r="G159" i="1" s="1" a="1"/>
  <c r="G159" i="1" s="1"/>
  <c r="E420" i="1" l="1" a="1"/>
  <c r="E420" i="1" s="1"/>
  <c r="G420" i="1" s="1" a="1"/>
  <c r="G420" i="1" s="1"/>
  <c r="C421" i="1"/>
  <c r="D420" i="1" a="1"/>
  <c r="D420" i="1" s="1"/>
  <c r="I420" i="1" s="1" a="1"/>
  <c r="I420" i="1" s="1"/>
  <c r="E160" i="1" a="1"/>
  <c r="E160" i="1" s="1"/>
  <c r="G160" i="1" s="1" a="1"/>
  <c r="G160" i="1" s="1"/>
  <c r="C161" i="1"/>
  <c r="D160" i="1" a="1"/>
  <c r="D160" i="1" s="1"/>
  <c r="I160" i="1" s="1" a="1"/>
  <c r="I160" i="1" s="1"/>
  <c r="E421" i="1" l="1" a="1"/>
  <c r="E421" i="1" s="1"/>
  <c r="G421" i="1" s="1" a="1"/>
  <c r="G421" i="1" s="1"/>
  <c r="C422" i="1"/>
  <c r="D421" i="1" a="1"/>
  <c r="D421" i="1" s="1"/>
  <c r="I421" i="1" s="1" a="1"/>
  <c r="I421" i="1" s="1"/>
  <c r="E161" i="1" a="1"/>
  <c r="E161" i="1" s="1"/>
  <c r="G161" i="1" s="1" a="1"/>
  <c r="G161" i="1" s="1"/>
  <c r="D161" i="1" a="1"/>
  <c r="D161" i="1" s="1"/>
  <c r="I161" i="1" s="1" a="1"/>
  <c r="I161" i="1" s="1"/>
  <c r="C162" i="1"/>
  <c r="E422" i="1" l="1" a="1"/>
  <c r="E422" i="1" s="1"/>
  <c r="G422" i="1" s="1" a="1"/>
  <c r="G422" i="1" s="1"/>
  <c r="D422" i="1" a="1"/>
  <c r="D422" i="1" s="1"/>
  <c r="I422" i="1" s="1" a="1"/>
  <c r="I422" i="1" s="1"/>
  <c r="C423" i="1"/>
  <c r="E162" i="1" a="1"/>
  <c r="E162" i="1" s="1"/>
  <c r="G162" i="1" s="1" a="1"/>
  <c r="G162" i="1" s="1"/>
  <c r="C163" i="1"/>
  <c r="D162" i="1" a="1"/>
  <c r="D162" i="1" s="1"/>
  <c r="I162" i="1" s="1" a="1"/>
  <c r="I162" i="1" s="1"/>
  <c r="E423" i="1" l="1" a="1"/>
  <c r="E423" i="1" s="1"/>
  <c r="G423" i="1" s="1" a="1"/>
  <c r="G423" i="1" s="1"/>
  <c r="C424" i="1"/>
  <c r="D423" i="1" a="1"/>
  <c r="D423" i="1" s="1"/>
  <c r="I423" i="1" s="1" a="1"/>
  <c r="I423" i="1" s="1"/>
  <c r="C164" i="1"/>
  <c r="D163" i="1" a="1"/>
  <c r="D163" i="1" s="1"/>
  <c r="I163" i="1" s="1" a="1"/>
  <c r="I163" i="1" s="1"/>
  <c r="E163" i="1" a="1"/>
  <c r="E163" i="1" s="1"/>
  <c r="G163" i="1" s="1" a="1"/>
  <c r="G163" i="1" s="1"/>
  <c r="E424" i="1" l="1" a="1"/>
  <c r="E424" i="1" s="1"/>
  <c r="G424" i="1" s="1" a="1"/>
  <c r="G424" i="1" s="1"/>
  <c r="C425" i="1"/>
  <c r="D424" i="1" a="1"/>
  <c r="D424" i="1" s="1"/>
  <c r="I424" i="1" s="1" a="1"/>
  <c r="I424" i="1" s="1"/>
  <c r="C165" i="1"/>
  <c r="D164" i="1" a="1"/>
  <c r="D164" i="1" s="1"/>
  <c r="I164" i="1" s="1" a="1"/>
  <c r="I164" i="1" s="1"/>
  <c r="E164" i="1" a="1"/>
  <c r="E164" i="1" s="1"/>
  <c r="G164" i="1" s="1" a="1"/>
  <c r="G164" i="1" s="1"/>
  <c r="E425" i="1" l="1" a="1"/>
  <c r="E425" i="1" s="1"/>
  <c r="G425" i="1" s="1" a="1"/>
  <c r="G425" i="1" s="1"/>
  <c r="C426" i="1"/>
  <c r="D425" i="1" a="1"/>
  <c r="D425" i="1" s="1"/>
  <c r="I425" i="1" s="1" a="1"/>
  <c r="I425" i="1" s="1"/>
  <c r="E165" i="1" a="1"/>
  <c r="E165" i="1" s="1"/>
  <c r="G165" i="1" s="1" a="1"/>
  <c r="G165" i="1" s="1"/>
  <c r="D165" i="1" a="1"/>
  <c r="D165" i="1" s="1"/>
  <c r="I165" i="1" s="1" a="1"/>
  <c r="I165" i="1" s="1"/>
  <c r="C166" i="1"/>
  <c r="C427" i="1" l="1"/>
  <c r="D426" i="1" a="1"/>
  <c r="D426" i="1" s="1"/>
  <c r="I426" i="1" s="1" a="1"/>
  <c r="I426" i="1" s="1"/>
  <c r="E426" i="1" a="1"/>
  <c r="E426" i="1" s="1"/>
  <c r="G426" i="1" s="1" a="1"/>
  <c r="G426" i="1" s="1"/>
  <c r="E166" i="1" a="1"/>
  <c r="E166" i="1" s="1"/>
  <c r="G166" i="1" s="1" a="1"/>
  <c r="G166" i="1" s="1"/>
  <c r="C167" i="1"/>
  <c r="D166" i="1" a="1"/>
  <c r="D166" i="1" s="1"/>
  <c r="I166" i="1" s="1" a="1"/>
  <c r="I166" i="1" s="1"/>
  <c r="C428" i="1" l="1"/>
  <c r="D427" i="1" a="1"/>
  <c r="D427" i="1" s="1"/>
  <c r="I427" i="1" s="1" a="1"/>
  <c r="I427" i="1" s="1"/>
  <c r="E427" i="1" a="1"/>
  <c r="E427" i="1" s="1"/>
  <c r="G427" i="1" s="1" a="1"/>
  <c r="G427" i="1" s="1"/>
  <c r="C168" i="1"/>
  <c r="D167" i="1" a="1"/>
  <c r="D167" i="1" s="1"/>
  <c r="I167" i="1" s="1" a="1"/>
  <c r="I167" i="1" s="1"/>
  <c r="E167" i="1" a="1"/>
  <c r="E167" i="1" s="1"/>
  <c r="G167" i="1" s="1" a="1"/>
  <c r="G167" i="1" s="1"/>
  <c r="D428" i="1" l="1" a="1"/>
  <c r="D428" i="1" s="1"/>
  <c r="I428" i="1" s="1" a="1"/>
  <c r="I428" i="1" s="1"/>
  <c r="C429" i="1"/>
  <c r="E428" i="1" a="1"/>
  <c r="E428" i="1" s="1"/>
  <c r="G428" i="1" s="1" a="1"/>
  <c r="G428" i="1" s="1"/>
  <c r="E168" i="1" a="1"/>
  <c r="E168" i="1" s="1"/>
  <c r="G168" i="1" s="1" a="1"/>
  <c r="G168" i="1" s="1"/>
  <c r="C169" i="1"/>
  <c r="D168" i="1" a="1"/>
  <c r="D168" i="1" s="1"/>
  <c r="I168" i="1" s="1" a="1"/>
  <c r="I168" i="1" s="1"/>
  <c r="E429" i="1" l="1" a="1"/>
  <c r="E429" i="1" s="1"/>
  <c r="G429" i="1" s="1" a="1"/>
  <c r="G429" i="1" s="1"/>
  <c r="D429" i="1" a="1"/>
  <c r="D429" i="1" s="1"/>
  <c r="I429" i="1" s="1" a="1"/>
  <c r="I429" i="1" s="1"/>
  <c r="C430" i="1"/>
  <c r="E169" i="1" a="1"/>
  <c r="E169" i="1" s="1"/>
  <c r="G169" i="1" s="1" a="1"/>
  <c r="G169" i="1" s="1"/>
  <c r="C170" i="1"/>
  <c r="D169" i="1" a="1"/>
  <c r="D169" i="1" s="1"/>
  <c r="I169" i="1" s="1" a="1"/>
  <c r="I169" i="1" s="1"/>
  <c r="E430" i="1" l="1" a="1"/>
  <c r="E430" i="1" s="1"/>
  <c r="G430" i="1" s="1" a="1"/>
  <c r="G430" i="1" s="1"/>
  <c r="D430" i="1" a="1"/>
  <c r="D430" i="1" s="1"/>
  <c r="I430" i="1" s="1" a="1"/>
  <c r="I430" i="1" s="1"/>
  <c r="C431" i="1"/>
  <c r="E170" i="1" a="1"/>
  <c r="E170" i="1" s="1"/>
  <c r="G170" i="1" s="1" a="1"/>
  <c r="G170" i="1" s="1"/>
  <c r="C171" i="1"/>
  <c r="D170" i="1" a="1"/>
  <c r="D170" i="1" s="1"/>
  <c r="I170" i="1" s="1" a="1"/>
  <c r="I170" i="1" s="1"/>
  <c r="E431" i="1" l="1" a="1"/>
  <c r="E431" i="1" s="1"/>
  <c r="G431" i="1" s="1" a="1"/>
  <c r="G431" i="1" s="1"/>
  <c r="D431" i="1" a="1"/>
  <c r="D431" i="1" s="1"/>
  <c r="I431" i="1" s="1" a="1"/>
  <c r="I431" i="1" s="1"/>
  <c r="C432" i="1"/>
  <c r="C172" i="1"/>
  <c r="D171" i="1" a="1"/>
  <c r="D171" i="1" s="1"/>
  <c r="I171" i="1" s="1" a="1"/>
  <c r="I171" i="1" s="1"/>
  <c r="E171" i="1" a="1"/>
  <c r="E171" i="1" s="1"/>
  <c r="G171" i="1" s="1" a="1"/>
  <c r="G171" i="1" s="1"/>
  <c r="E432" i="1" l="1" a="1"/>
  <c r="E432" i="1" s="1"/>
  <c r="G432" i="1" s="1" a="1"/>
  <c r="G432" i="1" s="1"/>
  <c r="C433" i="1"/>
  <c r="D432" i="1" a="1"/>
  <c r="D432" i="1" s="1"/>
  <c r="I432" i="1" s="1" a="1"/>
  <c r="I432" i="1" s="1"/>
  <c r="C173" i="1"/>
  <c r="D172" i="1" a="1"/>
  <c r="D172" i="1" s="1"/>
  <c r="I172" i="1" s="1" a="1"/>
  <c r="I172" i="1" s="1"/>
  <c r="E172" i="1" a="1"/>
  <c r="E172" i="1" s="1"/>
  <c r="G172" i="1" s="1" a="1"/>
  <c r="G172" i="1" s="1"/>
  <c r="C434" i="1" l="1"/>
  <c r="D433" i="1" a="1"/>
  <c r="D433" i="1" s="1"/>
  <c r="I433" i="1" s="1" a="1"/>
  <c r="I433" i="1" s="1"/>
  <c r="E433" i="1" a="1"/>
  <c r="E433" i="1" s="1"/>
  <c r="G433" i="1" s="1" a="1"/>
  <c r="G433" i="1" s="1"/>
  <c r="E173" i="1" a="1"/>
  <c r="E173" i="1" s="1"/>
  <c r="G173" i="1" s="1" a="1"/>
  <c r="G173" i="1" s="1"/>
  <c r="D173" i="1" a="1"/>
  <c r="D173" i="1" s="1"/>
  <c r="I173" i="1" s="1" a="1"/>
  <c r="I173" i="1" s="1"/>
  <c r="C174" i="1"/>
  <c r="C435" i="1" l="1"/>
  <c r="D434" i="1" a="1"/>
  <c r="D434" i="1" s="1"/>
  <c r="I434" i="1" s="1" a="1"/>
  <c r="I434" i="1" s="1"/>
  <c r="E434" i="1" a="1"/>
  <c r="E434" i="1" s="1"/>
  <c r="G434" i="1" s="1" a="1"/>
  <c r="G434" i="1" s="1"/>
  <c r="E174" i="1" a="1"/>
  <c r="E174" i="1" s="1"/>
  <c r="G174" i="1" s="1" a="1"/>
  <c r="G174" i="1" s="1"/>
  <c r="D174" i="1" a="1"/>
  <c r="D174" i="1" s="1"/>
  <c r="I174" i="1" s="1" a="1"/>
  <c r="I174" i="1" s="1"/>
  <c r="C175" i="1"/>
  <c r="C436" i="1" l="1"/>
  <c r="D435" i="1" a="1"/>
  <c r="D435" i="1" s="1"/>
  <c r="I435" i="1" s="1" a="1"/>
  <c r="I435" i="1" s="1"/>
  <c r="E435" i="1" a="1"/>
  <c r="E435" i="1" s="1"/>
  <c r="G435" i="1" s="1" a="1"/>
  <c r="G435" i="1" s="1"/>
  <c r="E175" i="1" a="1"/>
  <c r="E175" i="1" s="1"/>
  <c r="G175" i="1" s="1" a="1"/>
  <c r="G175" i="1" s="1"/>
  <c r="D175" i="1" a="1"/>
  <c r="D175" i="1" s="1"/>
  <c r="I175" i="1" s="1" a="1"/>
  <c r="I175" i="1" s="1"/>
  <c r="C176" i="1"/>
  <c r="C437" i="1" l="1"/>
  <c r="D436" i="1" a="1"/>
  <c r="D436" i="1" s="1"/>
  <c r="I436" i="1" s="1" a="1"/>
  <c r="I436" i="1" s="1"/>
  <c r="E436" i="1" a="1"/>
  <c r="E436" i="1" s="1"/>
  <c r="G436" i="1" s="1" a="1"/>
  <c r="G436" i="1" s="1"/>
  <c r="E176" i="1" a="1"/>
  <c r="E176" i="1" s="1"/>
  <c r="G176" i="1" s="1" a="1"/>
  <c r="G176" i="1" s="1"/>
  <c r="D176" i="1" a="1"/>
  <c r="D176" i="1" s="1"/>
  <c r="I176" i="1" s="1" a="1"/>
  <c r="I176" i="1" s="1"/>
  <c r="C177" i="1"/>
  <c r="D437" i="1" l="1" a="1"/>
  <c r="D437" i="1" s="1"/>
  <c r="I437" i="1" s="1" a="1"/>
  <c r="I437" i="1" s="1"/>
  <c r="C438" i="1"/>
  <c r="E437" i="1" a="1"/>
  <c r="E437" i="1" s="1"/>
  <c r="G437" i="1" s="1" a="1"/>
  <c r="G437" i="1" s="1"/>
  <c r="E177" i="1" a="1"/>
  <c r="E177" i="1" s="1"/>
  <c r="G177" i="1" s="1" a="1"/>
  <c r="G177" i="1" s="1"/>
  <c r="D177" i="1" a="1"/>
  <c r="D177" i="1" s="1"/>
  <c r="I177" i="1" s="1" a="1"/>
  <c r="I177" i="1" s="1"/>
  <c r="C178" i="1"/>
  <c r="E438" i="1" l="1" a="1"/>
  <c r="E438" i="1" s="1"/>
  <c r="G438" i="1" s="1" a="1"/>
  <c r="G438" i="1" s="1"/>
  <c r="D438" i="1" a="1"/>
  <c r="D438" i="1" s="1"/>
  <c r="I438" i="1" s="1" a="1"/>
  <c r="I438" i="1" s="1"/>
  <c r="C439" i="1"/>
  <c r="C179" i="1"/>
  <c r="D178" i="1" a="1"/>
  <c r="D178" i="1" s="1"/>
  <c r="I178" i="1" s="1" a="1"/>
  <c r="I178" i="1" s="1"/>
  <c r="E178" i="1" a="1"/>
  <c r="E178" i="1" s="1"/>
  <c r="G178" i="1" s="1" a="1"/>
  <c r="G178" i="1" s="1"/>
  <c r="E439" i="1" l="1" a="1"/>
  <c r="E439" i="1" s="1"/>
  <c r="G439" i="1" s="1" a="1"/>
  <c r="G439" i="1" s="1"/>
  <c r="C440" i="1"/>
  <c r="D439" i="1" a="1"/>
  <c r="D439" i="1" s="1"/>
  <c r="I439" i="1" s="1" a="1"/>
  <c r="I439" i="1" s="1"/>
  <c r="C180" i="1"/>
  <c r="E179" i="1" a="1"/>
  <c r="E179" i="1" s="1"/>
  <c r="G179" i="1" s="1" a="1"/>
  <c r="G179" i="1" s="1"/>
  <c r="D179" i="1" a="1"/>
  <c r="D179" i="1" s="1"/>
  <c r="I179" i="1" s="1" a="1"/>
  <c r="I179" i="1" s="1"/>
  <c r="E440" i="1" l="1" a="1"/>
  <c r="E440" i="1" s="1"/>
  <c r="G440" i="1" s="1" a="1"/>
  <c r="G440" i="1" s="1"/>
  <c r="C441" i="1"/>
  <c r="D440" i="1" a="1"/>
  <c r="D440" i="1" s="1"/>
  <c r="I440" i="1" s="1" a="1"/>
  <c r="I440" i="1" s="1"/>
  <c r="C181" i="1"/>
  <c r="D180" i="1" a="1"/>
  <c r="D180" i="1" s="1"/>
  <c r="I180" i="1" s="1" a="1"/>
  <c r="I180" i="1" s="1"/>
  <c r="E180" i="1" a="1"/>
  <c r="E180" i="1" s="1"/>
  <c r="G180" i="1" s="1" a="1"/>
  <c r="G180" i="1" s="1"/>
  <c r="C442" i="1" l="1"/>
  <c r="D441" i="1" a="1"/>
  <c r="D441" i="1" s="1"/>
  <c r="I441" i="1" s="1" a="1"/>
  <c r="I441" i="1" s="1"/>
  <c r="E441" i="1" a="1"/>
  <c r="E441" i="1" s="1"/>
  <c r="G441" i="1" s="1" a="1"/>
  <c r="G441" i="1" s="1"/>
  <c r="D181" i="1" a="1"/>
  <c r="D181" i="1" s="1"/>
  <c r="I181" i="1" s="1" a="1"/>
  <c r="I181" i="1" s="1"/>
  <c r="C182" i="1"/>
  <c r="E181" i="1" a="1"/>
  <c r="E181" i="1" s="1"/>
  <c r="G181" i="1" s="1" a="1"/>
  <c r="G181" i="1" s="1"/>
  <c r="C443" i="1" l="1"/>
  <c r="D442" i="1" a="1"/>
  <c r="D442" i="1" s="1"/>
  <c r="I442" i="1" s="1" a="1"/>
  <c r="I442" i="1" s="1"/>
  <c r="E442" i="1" a="1"/>
  <c r="E442" i="1" s="1"/>
  <c r="G442" i="1" s="1" a="1"/>
  <c r="G442" i="1" s="1"/>
  <c r="E182" i="1" a="1"/>
  <c r="E182" i="1" s="1"/>
  <c r="G182" i="1" s="1" a="1"/>
  <c r="G182" i="1" s="1"/>
  <c r="D182" i="1" a="1"/>
  <c r="D182" i="1" s="1"/>
  <c r="I182" i="1" s="1" a="1"/>
  <c r="I182" i="1" s="1"/>
  <c r="C183" i="1"/>
  <c r="C444" i="1" l="1"/>
  <c r="D443" i="1" a="1"/>
  <c r="D443" i="1" s="1"/>
  <c r="I443" i="1" s="1" a="1"/>
  <c r="I443" i="1" s="1"/>
  <c r="E443" i="1" a="1"/>
  <c r="E443" i="1" s="1"/>
  <c r="G443" i="1" s="1" a="1"/>
  <c r="G443" i="1" s="1"/>
  <c r="E183" i="1" a="1"/>
  <c r="E183" i="1" s="1"/>
  <c r="G183" i="1" s="1" a="1"/>
  <c r="G183" i="1" s="1"/>
  <c r="C184" i="1"/>
  <c r="D183" i="1" a="1"/>
  <c r="D183" i="1" s="1"/>
  <c r="I183" i="1" s="1" a="1"/>
  <c r="I183" i="1" s="1"/>
  <c r="D444" i="1" l="1" a="1"/>
  <c r="D444" i="1" s="1"/>
  <c r="I444" i="1" s="1" a="1"/>
  <c r="I444" i="1" s="1"/>
  <c r="E444" i="1" a="1"/>
  <c r="E444" i="1" s="1"/>
  <c r="G444" i="1" s="1" a="1"/>
  <c r="G444" i="1" s="1"/>
  <c r="C445" i="1"/>
  <c r="E184" i="1" a="1"/>
  <c r="E184" i="1" s="1"/>
  <c r="G184" i="1" s="1" a="1"/>
  <c r="G184" i="1" s="1"/>
  <c r="D184" i="1" a="1"/>
  <c r="D184" i="1" s="1"/>
  <c r="I184" i="1" s="1" a="1"/>
  <c r="I184" i="1" s="1"/>
  <c r="C185" i="1"/>
  <c r="C446" i="1" l="1"/>
  <c r="E445" i="1" a="1"/>
  <c r="E445" i="1" s="1"/>
  <c r="G445" i="1" s="1" a="1"/>
  <c r="G445" i="1" s="1"/>
  <c r="D445" i="1" a="1"/>
  <c r="D445" i="1" s="1"/>
  <c r="I445" i="1" s="1" a="1"/>
  <c r="I445" i="1" s="1"/>
  <c r="E185" i="1" a="1"/>
  <c r="E185" i="1" s="1"/>
  <c r="G185" i="1" s="1" a="1"/>
  <c r="G185" i="1" s="1"/>
  <c r="C186" i="1"/>
  <c r="D185" i="1" a="1"/>
  <c r="D185" i="1" s="1"/>
  <c r="I185" i="1" s="1" a="1"/>
  <c r="I185" i="1" s="1"/>
  <c r="E446" i="1" l="1" a="1"/>
  <c r="E446" i="1" s="1"/>
  <c r="G446" i="1" s="1" a="1"/>
  <c r="G446" i="1" s="1"/>
  <c r="C447" i="1"/>
  <c r="D446" i="1" a="1"/>
  <c r="D446" i="1" s="1"/>
  <c r="I446" i="1" s="1" a="1"/>
  <c r="I446" i="1" s="1"/>
  <c r="E186" i="1" a="1"/>
  <c r="E186" i="1" s="1"/>
  <c r="G186" i="1" s="1" a="1"/>
  <c r="G186" i="1" s="1"/>
  <c r="C187" i="1"/>
  <c r="D186" i="1" a="1"/>
  <c r="D186" i="1" s="1"/>
  <c r="I186" i="1" s="1" a="1"/>
  <c r="I186" i="1" s="1"/>
  <c r="E447" i="1" l="1" a="1"/>
  <c r="E447" i="1" s="1"/>
  <c r="G447" i="1" s="1" a="1"/>
  <c r="G447" i="1" s="1"/>
  <c r="C448" i="1"/>
  <c r="D447" i="1" a="1"/>
  <c r="D447" i="1" s="1"/>
  <c r="I447" i="1" s="1" a="1"/>
  <c r="I447" i="1" s="1"/>
  <c r="C188" i="1"/>
  <c r="D187" i="1" a="1"/>
  <c r="D187" i="1" s="1"/>
  <c r="I187" i="1" s="1" a="1"/>
  <c r="I187" i="1" s="1"/>
  <c r="E187" i="1" a="1"/>
  <c r="E187" i="1" s="1"/>
  <c r="G187" i="1" s="1" a="1"/>
  <c r="G187" i="1" s="1"/>
  <c r="E448" i="1" l="1" a="1"/>
  <c r="E448" i="1" s="1"/>
  <c r="G448" i="1" s="1" a="1"/>
  <c r="G448" i="1" s="1"/>
  <c r="C449" i="1"/>
  <c r="D448" i="1" a="1"/>
  <c r="D448" i="1" s="1"/>
  <c r="I448" i="1" s="1" a="1"/>
  <c r="I448" i="1" s="1"/>
  <c r="C189" i="1"/>
  <c r="D188" i="1" a="1"/>
  <c r="D188" i="1" s="1"/>
  <c r="I188" i="1" s="1" a="1"/>
  <c r="I188" i="1" s="1"/>
  <c r="E188" i="1" a="1"/>
  <c r="E188" i="1" s="1"/>
  <c r="G188" i="1" s="1" a="1"/>
  <c r="G188" i="1" s="1"/>
  <c r="C450" i="1" l="1"/>
  <c r="D449" i="1" a="1"/>
  <c r="D449" i="1" s="1"/>
  <c r="I449" i="1" s="1" a="1"/>
  <c r="I449" i="1" s="1"/>
  <c r="E449" i="1" a="1"/>
  <c r="E449" i="1" s="1"/>
  <c r="G449" i="1" s="1" a="1"/>
  <c r="G449" i="1" s="1"/>
  <c r="D189" i="1" a="1"/>
  <c r="D189" i="1" s="1"/>
  <c r="I189" i="1" s="1" a="1"/>
  <c r="I189" i="1" s="1"/>
  <c r="E189" i="1" a="1"/>
  <c r="E189" i="1" s="1"/>
  <c r="G189" i="1" s="1" a="1"/>
  <c r="G189" i="1" s="1"/>
  <c r="C190" i="1"/>
  <c r="C451" i="1" l="1"/>
  <c r="D450" i="1" a="1"/>
  <c r="D450" i="1" s="1"/>
  <c r="I450" i="1" s="1" a="1"/>
  <c r="I450" i="1" s="1"/>
  <c r="E450" i="1" a="1"/>
  <c r="E450" i="1" s="1"/>
  <c r="G450" i="1" s="1" a="1"/>
  <c r="G450" i="1" s="1"/>
  <c r="E190" i="1" a="1"/>
  <c r="E190" i="1" s="1"/>
  <c r="G190" i="1" s="1" a="1"/>
  <c r="G190" i="1" s="1"/>
  <c r="D190" i="1" a="1"/>
  <c r="D190" i="1" s="1"/>
  <c r="I190" i="1" s="1" a="1"/>
  <c r="I190" i="1" s="1"/>
  <c r="C191" i="1"/>
  <c r="C452" i="1" l="1"/>
  <c r="D451" i="1" a="1"/>
  <c r="D451" i="1" s="1"/>
  <c r="I451" i="1" s="1" a="1"/>
  <c r="I451" i="1" s="1"/>
  <c r="E451" i="1" a="1"/>
  <c r="E451" i="1" s="1"/>
  <c r="G451" i="1" s="1" a="1"/>
  <c r="G451" i="1" s="1"/>
  <c r="E191" i="1" a="1"/>
  <c r="E191" i="1" s="1"/>
  <c r="G191" i="1" s="1" a="1"/>
  <c r="G191" i="1" s="1"/>
  <c r="D191" i="1" a="1"/>
  <c r="D191" i="1" s="1"/>
  <c r="I191" i="1" s="1" a="1"/>
  <c r="I191" i="1" s="1"/>
  <c r="C192" i="1"/>
  <c r="E452" i="1" l="1" a="1"/>
  <c r="E452" i="1" s="1"/>
  <c r="G452" i="1" s="1" a="1"/>
  <c r="G452" i="1" s="1"/>
  <c r="C453" i="1"/>
  <c r="D452" i="1" a="1"/>
  <c r="D452" i="1" s="1"/>
  <c r="I452" i="1" s="1" a="1"/>
  <c r="I452" i="1" s="1"/>
  <c r="E192" i="1" a="1"/>
  <c r="E192" i="1" s="1"/>
  <c r="G192" i="1" s="1" a="1"/>
  <c r="G192" i="1" s="1"/>
  <c r="C193" i="1"/>
  <c r="D192" i="1" a="1"/>
  <c r="D192" i="1" s="1"/>
  <c r="I192" i="1" s="1" a="1"/>
  <c r="I192" i="1" s="1"/>
  <c r="E453" i="1" l="1" a="1"/>
  <c r="E453" i="1" s="1"/>
  <c r="G453" i="1" s="1" a="1"/>
  <c r="G453" i="1" s="1"/>
  <c r="D453" i="1" a="1"/>
  <c r="D453" i="1" s="1"/>
  <c r="I453" i="1" s="1" a="1"/>
  <c r="I453" i="1" s="1"/>
  <c r="C454" i="1"/>
  <c r="E193" i="1" a="1"/>
  <c r="E193" i="1" s="1"/>
  <c r="G193" i="1" s="1" a="1"/>
  <c r="G193" i="1" s="1"/>
  <c r="D193" i="1" a="1"/>
  <c r="D193" i="1" s="1"/>
  <c r="I193" i="1" s="1" a="1"/>
  <c r="I193" i="1" s="1"/>
  <c r="C194" i="1"/>
  <c r="E454" i="1" l="1" a="1"/>
  <c r="E454" i="1" s="1"/>
  <c r="G454" i="1" s="1" a="1"/>
  <c r="G454" i="1" s="1"/>
  <c r="C455" i="1"/>
  <c r="D454" i="1" a="1"/>
  <c r="D454" i="1" s="1"/>
  <c r="I454" i="1" s="1" a="1"/>
  <c r="I454" i="1" s="1"/>
  <c r="E194" i="1" a="1"/>
  <c r="E194" i="1" s="1"/>
  <c r="G194" i="1" s="1" a="1"/>
  <c r="G194" i="1" s="1"/>
  <c r="D194" i="1" a="1"/>
  <c r="D194" i="1" s="1"/>
  <c r="I194" i="1" s="1" a="1"/>
  <c r="I194" i="1" s="1"/>
  <c r="C195" i="1"/>
  <c r="E455" i="1" l="1" a="1"/>
  <c r="E455" i="1" s="1"/>
  <c r="G455" i="1" s="1" a="1"/>
  <c r="G455" i="1" s="1"/>
  <c r="C456" i="1"/>
  <c r="D455" i="1" a="1"/>
  <c r="D455" i="1" s="1"/>
  <c r="I455" i="1" s="1" a="1"/>
  <c r="I455" i="1" s="1"/>
  <c r="D195" i="1" a="1"/>
  <c r="D195" i="1" s="1"/>
  <c r="I195" i="1" s="1" a="1"/>
  <c r="I195" i="1" s="1"/>
  <c r="E195" i="1" a="1"/>
  <c r="E195" i="1" s="1"/>
  <c r="G195" i="1" s="1" a="1"/>
  <c r="G195" i="1" s="1"/>
  <c r="C196" i="1"/>
  <c r="E456" i="1" l="1" a="1"/>
  <c r="E456" i="1" s="1"/>
  <c r="G456" i="1" s="1" a="1"/>
  <c r="G456" i="1" s="1"/>
  <c r="C457" i="1"/>
  <c r="D456" i="1" a="1"/>
  <c r="D456" i="1" s="1"/>
  <c r="I456" i="1" s="1" a="1"/>
  <c r="I456" i="1" s="1"/>
  <c r="C197" i="1"/>
  <c r="D196" i="1" a="1"/>
  <c r="D196" i="1" s="1"/>
  <c r="I196" i="1" s="1" a="1"/>
  <c r="I196" i="1" s="1"/>
  <c r="E196" i="1" a="1"/>
  <c r="E196" i="1" s="1"/>
  <c r="G196" i="1" s="1" a="1"/>
  <c r="G196" i="1" s="1"/>
  <c r="C458" i="1" l="1"/>
  <c r="D457" i="1" a="1"/>
  <c r="D457" i="1" s="1"/>
  <c r="I457" i="1" s="1" a="1"/>
  <c r="I457" i="1" s="1"/>
  <c r="E457" i="1" a="1"/>
  <c r="E457" i="1" s="1"/>
  <c r="G457" i="1" s="1" a="1"/>
  <c r="G457" i="1" s="1"/>
  <c r="C198" i="1"/>
  <c r="D197" i="1" a="1"/>
  <c r="D197" i="1" s="1"/>
  <c r="I197" i="1" s="1" a="1"/>
  <c r="I197" i="1" s="1"/>
  <c r="E197" i="1" a="1"/>
  <c r="E197" i="1" s="1"/>
  <c r="G197" i="1" s="1" a="1"/>
  <c r="G197" i="1" s="1"/>
  <c r="C459" i="1" l="1"/>
  <c r="D458" i="1" a="1"/>
  <c r="D458" i="1" s="1"/>
  <c r="I458" i="1" s="1" a="1"/>
  <c r="I458" i="1" s="1"/>
  <c r="E458" i="1" a="1"/>
  <c r="E458" i="1" s="1"/>
  <c r="G458" i="1" s="1" a="1"/>
  <c r="G458" i="1" s="1"/>
  <c r="C199" i="1"/>
  <c r="E198" i="1" a="1"/>
  <c r="E198" i="1" s="1"/>
  <c r="G198" i="1" s="1" a="1"/>
  <c r="G198" i="1" s="1"/>
  <c r="D198" i="1" a="1"/>
  <c r="D198" i="1" s="1"/>
  <c r="I198" i="1" s="1" a="1"/>
  <c r="I198" i="1" s="1"/>
  <c r="C460" i="1" l="1"/>
  <c r="D459" i="1" a="1"/>
  <c r="D459" i="1" s="1"/>
  <c r="I459" i="1" s="1" a="1"/>
  <c r="I459" i="1" s="1"/>
  <c r="E459" i="1" a="1"/>
  <c r="E459" i="1" s="1"/>
  <c r="G459" i="1" s="1" a="1"/>
  <c r="G459" i="1" s="1"/>
  <c r="D199" i="1" a="1"/>
  <c r="D199" i="1" s="1"/>
  <c r="I199" i="1" s="1" a="1"/>
  <c r="I199" i="1" s="1"/>
  <c r="C200" i="1"/>
  <c r="E199" i="1" a="1"/>
  <c r="E199" i="1" s="1"/>
  <c r="G199" i="1" s="1" a="1"/>
  <c r="G199" i="1" s="1"/>
  <c r="E460" i="1" l="1" a="1"/>
  <c r="E460" i="1" s="1"/>
  <c r="G460" i="1" s="1" a="1"/>
  <c r="G460" i="1" s="1"/>
  <c r="D460" i="1" a="1"/>
  <c r="D460" i="1" s="1"/>
  <c r="I460" i="1" s="1" a="1"/>
  <c r="I460" i="1" s="1"/>
  <c r="C461" i="1"/>
  <c r="D200" i="1" a="1"/>
  <c r="D200" i="1" s="1"/>
  <c r="I200" i="1" s="1" a="1"/>
  <c r="I200" i="1" s="1"/>
  <c r="C201" i="1"/>
  <c r="E200" i="1" a="1"/>
  <c r="E200" i="1" s="1"/>
  <c r="G200" i="1" s="1" a="1"/>
  <c r="G200" i="1" s="1"/>
  <c r="E461" i="1" l="1" a="1"/>
  <c r="E461" i="1" s="1"/>
  <c r="G461" i="1" s="1" a="1"/>
  <c r="G461" i="1" s="1"/>
  <c r="C462" i="1"/>
  <c r="D461" i="1" a="1"/>
  <c r="D461" i="1" s="1"/>
  <c r="I461" i="1" s="1" a="1"/>
  <c r="I461" i="1" s="1"/>
  <c r="E201" i="1" a="1"/>
  <c r="E201" i="1" s="1"/>
  <c r="G201" i="1" s="1" a="1"/>
  <c r="G201" i="1" s="1"/>
  <c r="D201" i="1" a="1"/>
  <c r="D201" i="1" s="1"/>
  <c r="I201" i="1" s="1" a="1"/>
  <c r="I201" i="1" s="1"/>
  <c r="C202" i="1"/>
  <c r="C463" i="1" l="1"/>
  <c r="E462" i="1" a="1"/>
  <c r="E462" i="1" s="1"/>
  <c r="G462" i="1" s="1" a="1"/>
  <c r="G462" i="1" s="1"/>
  <c r="D462" i="1" a="1"/>
  <c r="D462" i="1" s="1"/>
  <c r="I462" i="1" s="1" a="1"/>
  <c r="I462" i="1" s="1"/>
  <c r="E202" i="1" a="1"/>
  <c r="E202" i="1" s="1"/>
  <c r="G202" i="1" s="1" a="1"/>
  <c r="G202" i="1" s="1"/>
  <c r="D202" i="1" a="1"/>
  <c r="D202" i="1" s="1"/>
  <c r="I202" i="1" s="1" a="1"/>
  <c r="I202" i="1" s="1"/>
  <c r="C203" i="1"/>
  <c r="E463" i="1" l="1" a="1"/>
  <c r="E463" i="1" s="1"/>
  <c r="G463" i="1" s="1" a="1"/>
  <c r="G463" i="1" s="1"/>
  <c r="D463" i="1" a="1"/>
  <c r="D463" i="1" s="1"/>
  <c r="I463" i="1" s="1" a="1"/>
  <c r="I463" i="1" s="1"/>
  <c r="C464" i="1"/>
  <c r="E203" i="1" a="1"/>
  <c r="E203" i="1" s="1"/>
  <c r="G203" i="1" s="1" a="1"/>
  <c r="G203" i="1" s="1"/>
  <c r="D203" i="1" a="1"/>
  <c r="D203" i="1" s="1"/>
  <c r="I203" i="1" s="1" a="1"/>
  <c r="I203" i="1" s="1"/>
  <c r="C204" i="1"/>
  <c r="E464" i="1" l="1" a="1"/>
  <c r="E464" i="1" s="1"/>
  <c r="G464" i="1" s="1" a="1"/>
  <c r="G464" i="1" s="1"/>
  <c r="D464" i="1" a="1"/>
  <c r="D464" i="1" s="1"/>
  <c r="I464" i="1" s="1" a="1"/>
  <c r="I464" i="1" s="1"/>
  <c r="C465" i="1"/>
  <c r="C205" i="1"/>
  <c r="D204" i="1" a="1"/>
  <c r="D204" i="1" s="1"/>
  <c r="I204" i="1" s="1" a="1"/>
  <c r="I204" i="1" s="1"/>
  <c r="E204" i="1" a="1"/>
  <c r="E204" i="1" s="1"/>
  <c r="G204" i="1" s="1" a="1"/>
  <c r="G204" i="1" s="1"/>
  <c r="E465" i="1" l="1" a="1"/>
  <c r="E465" i="1" s="1"/>
  <c r="G465" i="1" s="1" a="1"/>
  <c r="G465" i="1" s="1"/>
  <c r="D465" i="1" a="1"/>
  <c r="D465" i="1" s="1"/>
  <c r="I465" i="1" s="1" a="1"/>
  <c r="I465" i="1" s="1"/>
  <c r="C466" i="1"/>
  <c r="C206" i="1"/>
  <c r="D205" i="1" a="1"/>
  <c r="D205" i="1" s="1"/>
  <c r="I205" i="1" s="1" a="1"/>
  <c r="I205" i="1" s="1"/>
  <c r="E205" i="1" a="1"/>
  <c r="E205" i="1" s="1"/>
  <c r="G205" i="1" s="1" a="1"/>
  <c r="G205" i="1" s="1"/>
  <c r="E466" i="1" l="1" a="1"/>
  <c r="E466" i="1" s="1"/>
  <c r="G466" i="1" s="1" a="1"/>
  <c r="G466" i="1" s="1"/>
  <c r="D466" i="1" a="1"/>
  <c r="D466" i="1" s="1"/>
  <c r="I466" i="1" s="1" a="1"/>
  <c r="I466" i="1" s="1"/>
  <c r="C467" i="1"/>
  <c r="E206" i="1" a="1"/>
  <c r="E206" i="1" s="1"/>
  <c r="G206" i="1" s="1" a="1"/>
  <c r="G206" i="1" s="1"/>
  <c r="D206" i="1" a="1"/>
  <c r="D206" i="1" s="1"/>
  <c r="I206" i="1" s="1" a="1"/>
  <c r="I206" i="1" s="1"/>
  <c r="C207" i="1"/>
  <c r="E467" i="1" l="1" a="1"/>
  <c r="E467" i="1" s="1"/>
  <c r="G467" i="1" s="1" a="1"/>
  <c r="G467" i="1" s="1"/>
  <c r="D467" i="1" a="1"/>
  <c r="D467" i="1" s="1"/>
  <c r="I467" i="1" s="1" a="1"/>
  <c r="I467" i="1" s="1"/>
  <c r="C468" i="1"/>
  <c r="E207" i="1" a="1"/>
  <c r="E207" i="1" s="1"/>
  <c r="G207" i="1" s="1" a="1"/>
  <c r="G207" i="1" s="1"/>
  <c r="D207" i="1" a="1"/>
  <c r="D207" i="1" s="1"/>
  <c r="I207" i="1" s="1" a="1"/>
  <c r="I207" i="1" s="1"/>
  <c r="C208" i="1"/>
  <c r="E468" i="1" l="1" a="1"/>
  <c r="E468" i="1" s="1"/>
  <c r="G468" i="1" s="1" a="1"/>
  <c r="G468" i="1" s="1"/>
  <c r="D468" i="1" a="1"/>
  <c r="D468" i="1" s="1"/>
  <c r="I468" i="1" s="1" a="1"/>
  <c r="I468" i="1" s="1"/>
  <c r="C469" i="1"/>
  <c r="E208" i="1" a="1"/>
  <c r="E208" i="1" s="1"/>
  <c r="G208" i="1" s="1" a="1"/>
  <c r="G208" i="1" s="1"/>
  <c r="C209" i="1"/>
  <c r="D208" i="1" a="1"/>
  <c r="D208" i="1" s="1"/>
  <c r="I208" i="1" s="1" a="1"/>
  <c r="I208" i="1" s="1"/>
  <c r="E469" i="1" l="1" a="1"/>
  <c r="E469" i="1" s="1"/>
  <c r="G469" i="1" s="1" a="1"/>
  <c r="G469" i="1" s="1"/>
  <c r="D469" i="1" a="1"/>
  <c r="D469" i="1" s="1"/>
  <c r="I469" i="1" s="1" a="1"/>
  <c r="I469" i="1" s="1"/>
  <c r="C470" i="1"/>
  <c r="E209" i="1" a="1"/>
  <c r="E209" i="1" s="1"/>
  <c r="G209" i="1" s="1" a="1"/>
  <c r="G209" i="1" s="1"/>
  <c r="D209" i="1" a="1"/>
  <c r="D209" i="1" s="1"/>
  <c r="I209" i="1" s="1" a="1"/>
  <c r="I209" i="1" s="1"/>
  <c r="C210" i="1"/>
  <c r="C471" i="1" l="1"/>
  <c r="D470" i="1" a="1"/>
  <c r="D470" i="1" s="1"/>
  <c r="I470" i="1" s="1" a="1"/>
  <c r="I470" i="1" s="1"/>
  <c r="E470" i="1" a="1"/>
  <c r="E470" i="1" s="1"/>
  <c r="G470" i="1" s="1" a="1"/>
  <c r="G470" i="1" s="1"/>
  <c r="E210" i="1" a="1"/>
  <c r="E210" i="1" s="1"/>
  <c r="G210" i="1" s="1" a="1"/>
  <c r="G210" i="1" s="1"/>
  <c r="C211" i="1"/>
  <c r="D210" i="1" a="1"/>
  <c r="D210" i="1" s="1"/>
  <c r="I210" i="1" s="1" a="1"/>
  <c r="I210" i="1" s="1"/>
  <c r="E471" i="1" l="1" a="1"/>
  <c r="E471" i="1" s="1"/>
  <c r="G471" i="1" s="1" a="1"/>
  <c r="G471" i="1" s="1"/>
  <c r="C472" i="1"/>
  <c r="D471" i="1" a="1"/>
  <c r="D471" i="1" s="1"/>
  <c r="I471" i="1" s="1" a="1"/>
  <c r="I471" i="1" s="1"/>
  <c r="E211" i="1" a="1"/>
  <c r="E211" i="1" s="1"/>
  <c r="G211" i="1" s="1" a="1"/>
  <c r="G211" i="1" s="1"/>
  <c r="C212" i="1"/>
  <c r="D211" i="1" a="1"/>
  <c r="D211" i="1" s="1"/>
  <c r="I211" i="1" s="1" a="1"/>
  <c r="I211" i="1" s="1"/>
  <c r="C473" i="1" l="1"/>
  <c r="D472" i="1" a="1"/>
  <c r="D472" i="1" s="1"/>
  <c r="I472" i="1" s="1" a="1"/>
  <c r="I472" i="1" s="1"/>
  <c r="E472" i="1" a="1"/>
  <c r="E472" i="1" s="1"/>
  <c r="G472" i="1" s="1" a="1"/>
  <c r="G472" i="1" s="1"/>
  <c r="C213" i="1"/>
  <c r="D212" i="1" a="1"/>
  <c r="D212" i="1" s="1"/>
  <c r="I212" i="1" s="1" a="1"/>
  <c r="I212" i="1" s="1"/>
  <c r="E212" i="1" a="1"/>
  <c r="E212" i="1" s="1"/>
  <c r="G212" i="1" s="1" a="1"/>
  <c r="G212" i="1" s="1"/>
  <c r="C474" i="1" l="1"/>
  <c r="D473" i="1" a="1"/>
  <c r="D473" i="1" s="1"/>
  <c r="I473" i="1" s="1" a="1"/>
  <c r="I473" i="1" s="1"/>
  <c r="E473" i="1" a="1"/>
  <c r="E473" i="1" s="1"/>
  <c r="G473" i="1" s="1" a="1"/>
  <c r="G473" i="1" s="1"/>
  <c r="C214" i="1"/>
  <c r="D213" i="1" a="1"/>
  <c r="D213" i="1" s="1"/>
  <c r="I213" i="1" s="1" a="1"/>
  <c r="I213" i="1" s="1"/>
  <c r="E213" i="1" a="1"/>
  <c r="E213" i="1" s="1"/>
  <c r="G213" i="1" s="1" a="1"/>
  <c r="G213" i="1" s="1"/>
  <c r="D474" i="1" l="1" a="1"/>
  <c r="D474" i="1" s="1"/>
  <c r="I474" i="1" s="1" a="1"/>
  <c r="I474" i="1" s="1"/>
  <c r="C475" i="1"/>
  <c r="E474" i="1" a="1"/>
  <c r="E474" i="1" s="1"/>
  <c r="G474" i="1" s="1" a="1"/>
  <c r="G474" i="1" s="1"/>
  <c r="E214" i="1" a="1"/>
  <c r="E214" i="1" s="1"/>
  <c r="G214" i="1" s="1" a="1"/>
  <c r="G214" i="1" s="1"/>
  <c r="C215" i="1"/>
  <c r="D214" i="1" a="1"/>
  <c r="D214" i="1" s="1"/>
  <c r="I214" i="1" s="1" a="1"/>
  <c r="I214" i="1" s="1"/>
  <c r="D475" i="1" l="1" a="1"/>
  <c r="D475" i="1" s="1"/>
  <c r="I475" i="1" s="1" a="1"/>
  <c r="I475" i="1" s="1"/>
  <c r="C476" i="1"/>
  <c r="E475" i="1" a="1"/>
  <c r="E475" i="1" s="1"/>
  <c r="G475" i="1" s="1" a="1"/>
  <c r="G475" i="1" s="1"/>
  <c r="E215" i="1" a="1"/>
  <c r="E215" i="1" s="1"/>
  <c r="G215" i="1" s="1" a="1"/>
  <c r="G215" i="1" s="1"/>
  <c r="D215" i="1" a="1"/>
  <c r="D215" i="1" s="1"/>
  <c r="I215" i="1" s="1" a="1"/>
  <c r="I215" i="1" s="1"/>
  <c r="C216" i="1"/>
  <c r="E476" i="1" l="1" a="1"/>
  <c r="E476" i="1" s="1"/>
  <c r="G476" i="1" s="1" a="1"/>
  <c r="G476" i="1" s="1"/>
  <c r="D476" i="1" a="1"/>
  <c r="D476" i="1" s="1"/>
  <c r="I476" i="1" s="1" a="1"/>
  <c r="I476" i="1" s="1"/>
  <c r="C477" i="1"/>
  <c r="C217" i="1"/>
  <c r="E216" i="1" a="1"/>
  <c r="E216" i="1" s="1"/>
  <c r="G216" i="1" s="1" a="1"/>
  <c r="G216" i="1" s="1"/>
  <c r="D216" i="1" a="1"/>
  <c r="D216" i="1" s="1"/>
  <c r="I216" i="1" s="1" a="1"/>
  <c r="I216" i="1" s="1"/>
  <c r="E477" i="1" l="1" a="1"/>
  <c r="E477" i="1" s="1"/>
  <c r="G477" i="1" s="1" a="1"/>
  <c r="G477" i="1" s="1"/>
  <c r="D477" i="1" a="1"/>
  <c r="D477" i="1" s="1"/>
  <c r="I477" i="1" s="1" a="1"/>
  <c r="I477" i="1" s="1"/>
  <c r="C478" i="1"/>
  <c r="C218" i="1"/>
  <c r="E217" i="1" a="1"/>
  <c r="E217" i="1" s="1"/>
  <c r="G217" i="1" s="1" a="1"/>
  <c r="G217" i="1" s="1"/>
  <c r="D217" i="1" a="1"/>
  <c r="D217" i="1" s="1"/>
  <c r="I217" i="1" s="1" a="1"/>
  <c r="I217" i="1" s="1"/>
  <c r="E478" i="1" l="1" a="1"/>
  <c r="E478" i="1" s="1"/>
  <c r="G478" i="1" s="1" a="1"/>
  <c r="G478" i="1" s="1"/>
  <c r="C479" i="1"/>
  <c r="D478" i="1" a="1"/>
  <c r="D478" i="1" s="1"/>
  <c r="I478" i="1" s="1" a="1"/>
  <c r="I478" i="1" s="1"/>
  <c r="E218" i="1" a="1"/>
  <c r="E218" i="1" s="1"/>
  <c r="G218" i="1" s="1" a="1"/>
  <c r="G218" i="1" s="1"/>
  <c r="D218" i="1" a="1"/>
  <c r="D218" i="1" s="1"/>
  <c r="I218" i="1" s="1" a="1"/>
  <c r="I218" i="1" s="1"/>
  <c r="C219" i="1"/>
  <c r="C480" i="1" l="1"/>
  <c r="E479" i="1" a="1"/>
  <c r="E479" i="1" s="1"/>
  <c r="G479" i="1" s="1" a="1"/>
  <c r="G479" i="1" s="1"/>
  <c r="D479" i="1" a="1"/>
  <c r="D479" i="1" s="1"/>
  <c r="I479" i="1" s="1" a="1"/>
  <c r="I479" i="1" s="1"/>
  <c r="E219" i="1" a="1"/>
  <c r="E219" i="1" s="1"/>
  <c r="G219" i="1" s="1" a="1"/>
  <c r="G219" i="1" s="1"/>
  <c r="D219" i="1" a="1"/>
  <c r="D219" i="1" s="1"/>
  <c r="I219" i="1" s="1" a="1"/>
  <c r="I219" i="1" s="1"/>
  <c r="C220" i="1"/>
  <c r="C481" i="1" l="1"/>
  <c r="D480" i="1" a="1"/>
  <c r="D480" i="1" s="1"/>
  <c r="I480" i="1" s="1" a="1"/>
  <c r="I480" i="1" s="1"/>
  <c r="E480" i="1" a="1"/>
  <c r="E480" i="1" s="1"/>
  <c r="G480" i="1" s="1" a="1"/>
  <c r="G480" i="1" s="1"/>
  <c r="C221" i="1"/>
  <c r="D220" i="1" a="1"/>
  <c r="D220" i="1" s="1"/>
  <c r="I220" i="1" s="1" a="1"/>
  <c r="I220" i="1" s="1"/>
  <c r="E220" i="1" a="1"/>
  <c r="E220" i="1" s="1"/>
  <c r="G220" i="1" s="1" a="1"/>
  <c r="G220" i="1" s="1"/>
  <c r="D481" i="1" l="1" a="1"/>
  <c r="D481" i="1" s="1"/>
  <c r="I481" i="1" s="1" a="1"/>
  <c r="I481" i="1" s="1"/>
  <c r="C482" i="1"/>
  <c r="E481" i="1" a="1"/>
  <c r="E481" i="1" s="1"/>
  <c r="G481" i="1" s="1" a="1"/>
  <c r="G481" i="1" s="1"/>
  <c r="C222" i="1"/>
  <c r="D221" i="1" a="1"/>
  <c r="D221" i="1" s="1"/>
  <c r="I221" i="1" s="1" a="1"/>
  <c r="I221" i="1" s="1"/>
  <c r="E221" i="1" a="1"/>
  <c r="E221" i="1" s="1"/>
  <c r="G221" i="1" s="1" a="1"/>
  <c r="G221" i="1" s="1"/>
  <c r="E482" i="1" l="1" a="1"/>
  <c r="E482" i="1" s="1"/>
  <c r="G482" i="1" s="1" a="1"/>
  <c r="G482" i="1" s="1"/>
  <c r="D482" i="1" a="1"/>
  <c r="D482" i="1" s="1"/>
  <c r="I482" i="1" s="1" a="1"/>
  <c r="I482" i="1" s="1"/>
  <c r="C483" i="1"/>
  <c r="C223" i="1"/>
  <c r="E222" i="1" a="1"/>
  <c r="E222" i="1" s="1"/>
  <c r="G222" i="1" s="1" a="1"/>
  <c r="G222" i="1" s="1"/>
  <c r="D222" i="1" a="1"/>
  <c r="D222" i="1" s="1"/>
  <c r="I222" i="1" s="1" a="1"/>
  <c r="I222" i="1" s="1"/>
  <c r="E483" i="1" l="1" a="1"/>
  <c r="E483" i="1" s="1"/>
  <c r="G483" i="1" s="1" a="1"/>
  <c r="G483" i="1" s="1"/>
  <c r="D483" i="1" a="1"/>
  <c r="D483" i="1" s="1"/>
  <c r="I483" i="1" s="1" a="1"/>
  <c r="I483" i="1" s="1"/>
  <c r="C484" i="1"/>
  <c r="C224" i="1"/>
  <c r="E223" i="1" a="1"/>
  <c r="E223" i="1" s="1"/>
  <c r="G223" i="1" s="1" a="1"/>
  <c r="G223" i="1" s="1"/>
  <c r="D223" i="1" a="1"/>
  <c r="D223" i="1" s="1"/>
  <c r="I223" i="1" s="1" a="1"/>
  <c r="I223" i="1" s="1"/>
  <c r="E484" i="1" l="1" a="1"/>
  <c r="E484" i="1" s="1"/>
  <c r="G484" i="1" s="1" a="1"/>
  <c r="G484" i="1" s="1"/>
  <c r="C485" i="1"/>
  <c r="D484" i="1" a="1"/>
  <c r="D484" i="1" s="1"/>
  <c r="I484" i="1" s="1" a="1"/>
  <c r="I484" i="1" s="1"/>
  <c r="D224" i="1" a="1"/>
  <c r="D224" i="1" s="1"/>
  <c r="I224" i="1" s="1" a="1"/>
  <c r="I224" i="1" s="1"/>
  <c r="C225" i="1"/>
  <c r="E224" i="1" a="1"/>
  <c r="E224" i="1" s="1"/>
  <c r="G224" i="1" s="1" a="1"/>
  <c r="G224" i="1" s="1"/>
  <c r="E485" i="1" l="1" a="1"/>
  <c r="E485" i="1" s="1"/>
  <c r="G485" i="1" s="1" a="1"/>
  <c r="G485" i="1" s="1"/>
  <c r="D485" i="1" a="1"/>
  <c r="D485" i="1" s="1"/>
  <c r="I485" i="1" s="1" a="1"/>
  <c r="I485" i="1" s="1"/>
  <c r="C486" i="1"/>
  <c r="D225" i="1" a="1"/>
  <c r="D225" i="1" s="1"/>
  <c r="I225" i="1" s="1" a="1"/>
  <c r="I225" i="1" s="1"/>
  <c r="C226" i="1"/>
  <c r="E225" i="1" a="1"/>
  <c r="E225" i="1" s="1"/>
  <c r="G225" i="1" s="1" a="1"/>
  <c r="G225" i="1" s="1"/>
  <c r="E486" i="1" l="1" a="1"/>
  <c r="E486" i="1" s="1"/>
  <c r="G486" i="1" s="1" a="1"/>
  <c r="G486" i="1" s="1"/>
  <c r="C487" i="1"/>
  <c r="D486" i="1" a="1"/>
  <c r="D486" i="1" s="1"/>
  <c r="I486" i="1" s="1" a="1"/>
  <c r="I486" i="1" s="1"/>
  <c r="E226" i="1" a="1"/>
  <c r="E226" i="1" s="1"/>
  <c r="G226" i="1" s="1" a="1"/>
  <c r="G226" i="1" s="1"/>
  <c r="D226" i="1" a="1"/>
  <c r="D226" i="1" s="1"/>
  <c r="I226" i="1" s="1" a="1"/>
  <c r="I226" i="1" s="1"/>
  <c r="C227" i="1"/>
  <c r="E487" i="1" l="1" a="1"/>
  <c r="E487" i="1" s="1"/>
  <c r="G487" i="1" s="1" a="1"/>
  <c r="G487" i="1" s="1"/>
  <c r="C488" i="1"/>
  <c r="D487" i="1" a="1"/>
  <c r="D487" i="1" s="1"/>
  <c r="I487" i="1" s="1" a="1"/>
  <c r="I487" i="1" s="1"/>
  <c r="E227" i="1" a="1"/>
  <c r="E227" i="1" s="1"/>
  <c r="G227" i="1" s="1" a="1"/>
  <c r="G227" i="1" s="1"/>
  <c r="D227" i="1" a="1"/>
  <c r="D227" i="1" s="1"/>
  <c r="I227" i="1" s="1" a="1"/>
  <c r="I227" i="1" s="1"/>
  <c r="C228" i="1"/>
  <c r="C489" i="1" l="1"/>
  <c r="D488" i="1" a="1"/>
  <c r="D488" i="1" s="1"/>
  <c r="I488" i="1" s="1" a="1"/>
  <c r="I488" i="1" s="1"/>
  <c r="E488" i="1" a="1"/>
  <c r="E488" i="1" s="1"/>
  <c r="G488" i="1" s="1" a="1"/>
  <c r="G488" i="1" s="1"/>
  <c r="C229" i="1"/>
  <c r="D228" i="1" a="1"/>
  <c r="D228" i="1" s="1"/>
  <c r="I228" i="1" s="1" a="1"/>
  <c r="I228" i="1" s="1"/>
  <c r="E228" i="1" a="1"/>
  <c r="E228" i="1" s="1"/>
  <c r="G228" i="1" s="1" a="1"/>
  <c r="G228" i="1" s="1"/>
  <c r="C490" i="1" l="1"/>
  <c r="D489" i="1" a="1"/>
  <c r="D489" i="1" s="1"/>
  <c r="I489" i="1" s="1" a="1"/>
  <c r="I489" i="1" s="1"/>
  <c r="E489" i="1" a="1"/>
  <c r="E489" i="1" s="1"/>
  <c r="G489" i="1" s="1" a="1"/>
  <c r="G489" i="1" s="1"/>
  <c r="C230" i="1"/>
  <c r="D229" i="1" a="1"/>
  <c r="D229" i="1" s="1"/>
  <c r="I229" i="1" s="1" a="1"/>
  <c r="I229" i="1" s="1"/>
  <c r="E229" i="1" a="1"/>
  <c r="E229" i="1" s="1"/>
  <c r="G229" i="1" s="1" a="1"/>
  <c r="G229" i="1" s="1"/>
  <c r="E490" i="1" l="1" a="1"/>
  <c r="E490" i="1" s="1"/>
  <c r="G490" i="1" s="1" a="1"/>
  <c r="G490" i="1" s="1"/>
  <c r="D490" i="1" a="1"/>
  <c r="D490" i="1" s="1"/>
  <c r="I490" i="1" s="1" a="1"/>
  <c r="I490" i="1" s="1"/>
  <c r="C491" i="1"/>
  <c r="D230" i="1" a="1"/>
  <c r="D230" i="1" s="1"/>
  <c r="I230" i="1" s="1" a="1"/>
  <c r="I230" i="1" s="1"/>
  <c r="C231" i="1"/>
  <c r="E230" i="1" a="1"/>
  <c r="E230" i="1" s="1"/>
  <c r="G230" i="1" s="1" a="1"/>
  <c r="G230" i="1" s="1"/>
  <c r="C492" i="1" l="1"/>
  <c r="E491" i="1" a="1"/>
  <c r="E491" i="1" s="1"/>
  <c r="G491" i="1" s="1" a="1"/>
  <c r="G491" i="1" s="1"/>
  <c r="D491" i="1" a="1"/>
  <c r="D491" i="1" s="1"/>
  <c r="I491" i="1" s="1" a="1"/>
  <c r="I491" i="1" s="1"/>
  <c r="D231" i="1" a="1"/>
  <c r="D231" i="1" s="1"/>
  <c r="I231" i="1" s="1" a="1"/>
  <c r="I231" i="1" s="1"/>
  <c r="C232" i="1"/>
  <c r="E231" i="1" a="1"/>
  <c r="E231" i="1" s="1"/>
  <c r="G231" i="1" s="1" a="1"/>
  <c r="G231" i="1" s="1"/>
  <c r="E492" i="1" l="1" a="1"/>
  <c r="E492" i="1" s="1"/>
  <c r="G492" i="1" s="1" a="1"/>
  <c r="G492" i="1" s="1"/>
  <c r="C493" i="1"/>
  <c r="D492" i="1" a="1"/>
  <c r="D492" i="1" s="1"/>
  <c r="I492" i="1" s="1" a="1"/>
  <c r="I492" i="1" s="1"/>
  <c r="E232" i="1" a="1"/>
  <c r="E232" i="1" s="1"/>
  <c r="G232" i="1" s="1" a="1"/>
  <c r="G232" i="1" s="1"/>
  <c r="D232" i="1" a="1"/>
  <c r="D232" i="1" s="1"/>
  <c r="I232" i="1" s="1" a="1"/>
  <c r="I232" i="1" s="1"/>
  <c r="C233" i="1"/>
  <c r="E493" i="1" l="1" a="1"/>
  <c r="E493" i="1" s="1"/>
  <c r="G493" i="1" s="1" a="1"/>
  <c r="G493" i="1" s="1"/>
  <c r="C494" i="1"/>
  <c r="D493" i="1" a="1"/>
  <c r="D493" i="1" s="1"/>
  <c r="I493" i="1" s="1" a="1"/>
  <c r="I493" i="1" s="1"/>
  <c r="E233" i="1" a="1"/>
  <c r="E233" i="1" s="1"/>
  <c r="G233" i="1" s="1" a="1"/>
  <c r="G233" i="1" s="1"/>
  <c r="D233" i="1" a="1"/>
  <c r="D233" i="1" s="1"/>
  <c r="I233" i="1" s="1" a="1"/>
  <c r="I233" i="1" s="1"/>
  <c r="C234" i="1"/>
  <c r="E494" i="1" l="1" a="1"/>
  <c r="E494" i="1" s="1"/>
  <c r="G494" i="1" s="1" a="1"/>
  <c r="G494" i="1" s="1"/>
  <c r="C495" i="1"/>
  <c r="D494" i="1" a="1"/>
  <c r="D494" i="1" s="1"/>
  <c r="I494" i="1" s="1" a="1"/>
  <c r="I494" i="1" s="1"/>
  <c r="E234" i="1" a="1"/>
  <c r="E234" i="1" s="1"/>
  <c r="G234" i="1" s="1" a="1"/>
  <c r="G234" i="1" s="1"/>
  <c r="C235" i="1"/>
  <c r="D234" i="1" a="1"/>
  <c r="D234" i="1" s="1"/>
  <c r="I234" i="1" s="1" a="1"/>
  <c r="I234" i="1" s="1"/>
  <c r="C496" i="1" l="1"/>
  <c r="D495" i="1" a="1"/>
  <c r="D495" i="1" s="1"/>
  <c r="I495" i="1" s="1" a="1"/>
  <c r="I495" i="1" s="1"/>
  <c r="E495" i="1" a="1"/>
  <c r="E495" i="1" s="1"/>
  <c r="G495" i="1" s="1" a="1"/>
  <c r="G495" i="1" s="1"/>
  <c r="E235" i="1" a="1"/>
  <c r="E235" i="1" s="1"/>
  <c r="G235" i="1" s="1" a="1"/>
  <c r="G235" i="1" s="1"/>
  <c r="D235" i="1" a="1"/>
  <c r="D235" i="1" s="1"/>
  <c r="I235" i="1" s="1" a="1"/>
  <c r="I235" i="1" s="1"/>
  <c r="C236" i="1"/>
  <c r="C497" i="1" l="1"/>
  <c r="D496" i="1" a="1"/>
  <c r="D496" i="1" s="1"/>
  <c r="I496" i="1" s="1" a="1"/>
  <c r="I496" i="1" s="1"/>
  <c r="E496" i="1" a="1"/>
  <c r="E496" i="1" s="1"/>
  <c r="G496" i="1" s="1" a="1"/>
  <c r="G496" i="1" s="1"/>
  <c r="C237" i="1"/>
  <c r="D236" i="1" a="1"/>
  <c r="D236" i="1" s="1"/>
  <c r="I236" i="1" s="1" a="1"/>
  <c r="I236" i="1" s="1"/>
  <c r="E236" i="1" a="1"/>
  <c r="E236" i="1" s="1"/>
  <c r="G236" i="1" s="1" a="1"/>
  <c r="G236" i="1" s="1"/>
  <c r="C498" i="1" l="1"/>
  <c r="D497" i="1" a="1"/>
  <c r="D497" i="1" s="1"/>
  <c r="I497" i="1" s="1" a="1"/>
  <c r="I497" i="1" s="1"/>
  <c r="E497" i="1" a="1"/>
  <c r="E497" i="1" s="1"/>
  <c r="G497" i="1" s="1" a="1"/>
  <c r="G497" i="1" s="1"/>
  <c r="C238" i="1"/>
  <c r="D237" i="1" a="1"/>
  <c r="D237" i="1" s="1"/>
  <c r="I237" i="1" s="1" a="1"/>
  <c r="I237" i="1" s="1"/>
  <c r="E237" i="1" a="1"/>
  <c r="E237" i="1" s="1"/>
  <c r="G237" i="1" s="1" a="1"/>
  <c r="G237" i="1" s="1"/>
  <c r="E498" i="1" l="1" a="1"/>
  <c r="E498" i="1" s="1"/>
  <c r="G498" i="1" s="1" a="1"/>
  <c r="G498" i="1" s="1"/>
  <c r="C499" i="1"/>
  <c r="D498" i="1" a="1"/>
  <c r="D498" i="1" s="1"/>
  <c r="I498" i="1" s="1" a="1"/>
  <c r="I498" i="1" s="1"/>
  <c r="E238" i="1" a="1"/>
  <c r="E238" i="1" s="1"/>
  <c r="G238" i="1" s="1" a="1"/>
  <c r="G238" i="1" s="1"/>
  <c r="D238" i="1" a="1"/>
  <c r="D238" i="1" s="1"/>
  <c r="I238" i="1" s="1" a="1"/>
  <c r="I238" i="1" s="1"/>
  <c r="C239" i="1"/>
  <c r="C500" i="1" l="1"/>
  <c r="D499" i="1" a="1"/>
  <c r="D499" i="1" s="1"/>
  <c r="I499" i="1" s="1" a="1"/>
  <c r="I499" i="1" s="1"/>
  <c r="E499" i="1" a="1"/>
  <c r="E499" i="1" s="1"/>
  <c r="G499" i="1" s="1" a="1"/>
  <c r="G499" i="1" s="1"/>
  <c r="E239" i="1" a="1"/>
  <c r="E239" i="1" s="1"/>
  <c r="G239" i="1" s="1" a="1"/>
  <c r="G239" i="1" s="1"/>
  <c r="D239" i="1" a="1"/>
  <c r="D239" i="1" s="1"/>
  <c r="I239" i="1" s="1" a="1"/>
  <c r="I239" i="1" s="1"/>
  <c r="C240" i="1"/>
  <c r="E500" i="1" l="1" a="1"/>
  <c r="E500" i="1" s="1"/>
  <c r="G500" i="1" s="1" a="1"/>
  <c r="G500" i="1" s="1"/>
  <c r="C501" i="1"/>
  <c r="D500" i="1" a="1"/>
  <c r="D500" i="1" s="1"/>
  <c r="I500" i="1" s="1" a="1"/>
  <c r="I500" i="1" s="1"/>
  <c r="E240" i="1" a="1"/>
  <c r="E240" i="1" s="1"/>
  <c r="G240" i="1" s="1" a="1"/>
  <c r="G240" i="1" s="1"/>
  <c r="C241" i="1"/>
  <c r="D240" i="1" a="1"/>
  <c r="D240" i="1" s="1"/>
  <c r="I240" i="1" s="1" a="1"/>
  <c r="I240" i="1" s="1"/>
  <c r="E501" i="1" l="1" a="1"/>
  <c r="E501" i="1" s="1"/>
  <c r="G501" i="1" s="1" a="1"/>
  <c r="G501" i="1" s="1"/>
  <c r="D501" i="1" a="1"/>
  <c r="D501" i="1" s="1"/>
  <c r="I501" i="1" s="1" a="1"/>
  <c r="I501" i="1" s="1"/>
  <c r="C502" i="1"/>
  <c r="E241" i="1" a="1"/>
  <c r="E241" i="1" s="1"/>
  <c r="G241" i="1" s="1" a="1"/>
  <c r="G241" i="1" s="1"/>
  <c r="D241" i="1" a="1"/>
  <c r="D241" i="1" s="1"/>
  <c r="I241" i="1" s="1" a="1"/>
  <c r="I241" i="1" s="1"/>
  <c r="C242" i="1"/>
  <c r="E502" i="1" l="1" a="1"/>
  <c r="E502" i="1" s="1"/>
  <c r="G502" i="1" s="1" a="1"/>
  <c r="G502" i="1" s="1"/>
  <c r="C503" i="1"/>
  <c r="D502" i="1" a="1"/>
  <c r="D502" i="1" s="1"/>
  <c r="I502" i="1" s="1" a="1"/>
  <c r="I502" i="1" s="1"/>
  <c r="E242" i="1" a="1"/>
  <c r="E242" i="1" s="1"/>
  <c r="G242" i="1" s="1" a="1"/>
  <c r="G242" i="1" s="1"/>
  <c r="C243" i="1"/>
  <c r="D242" i="1" a="1"/>
  <c r="D242" i="1" s="1"/>
  <c r="I242" i="1" s="1" a="1"/>
  <c r="I242" i="1" s="1"/>
  <c r="C504" i="1" l="1"/>
  <c r="D503" i="1" a="1"/>
  <c r="D503" i="1" s="1"/>
  <c r="I503" i="1" s="1" a="1"/>
  <c r="I503" i="1" s="1"/>
  <c r="E503" i="1" a="1"/>
  <c r="E503" i="1" s="1"/>
  <c r="G503" i="1" s="1" a="1"/>
  <c r="G503" i="1" s="1"/>
  <c r="E243" i="1" a="1"/>
  <c r="E243" i="1" s="1"/>
  <c r="G243" i="1" s="1" a="1"/>
  <c r="G243" i="1" s="1"/>
  <c r="C244" i="1"/>
  <c r="D243" i="1" a="1"/>
  <c r="D243" i="1" s="1"/>
  <c r="I243" i="1" s="1" a="1"/>
  <c r="I243" i="1" s="1"/>
  <c r="C505" i="1" l="1"/>
  <c r="D504" i="1" a="1"/>
  <c r="D504" i="1" s="1"/>
  <c r="I504" i="1" s="1" a="1"/>
  <c r="I504" i="1" s="1"/>
  <c r="E504" i="1" a="1"/>
  <c r="E504" i="1" s="1"/>
  <c r="G504" i="1" s="1" a="1"/>
  <c r="G504" i="1" s="1"/>
  <c r="C245" i="1"/>
  <c r="D244" i="1" a="1"/>
  <c r="D244" i="1" s="1"/>
  <c r="I244" i="1" s="1" a="1"/>
  <c r="I244" i="1" s="1"/>
  <c r="E244" i="1" a="1"/>
  <c r="E244" i="1" s="1"/>
  <c r="G244" i="1" s="1" a="1"/>
  <c r="G244" i="1" s="1"/>
  <c r="C506" i="1" l="1"/>
  <c r="D505" i="1" a="1"/>
  <c r="D505" i="1" s="1"/>
  <c r="I505" i="1" s="1" a="1"/>
  <c r="I505" i="1" s="1"/>
  <c r="E505" i="1" a="1"/>
  <c r="E505" i="1" s="1"/>
  <c r="G505" i="1" s="1" a="1"/>
  <c r="G505" i="1" s="1"/>
  <c r="C246" i="1"/>
  <c r="D245" i="1" a="1"/>
  <c r="D245" i="1" s="1"/>
  <c r="I245" i="1" s="1" a="1"/>
  <c r="I245" i="1" s="1"/>
  <c r="E245" i="1" a="1"/>
  <c r="E245" i="1" s="1"/>
  <c r="G245" i="1" s="1" a="1"/>
  <c r="G245" i="1" s="1"/>
  <c r="E506" i="1" l="1" a="1"/>
  <c r="E506" i="1" s="1"/>
  <c r="G506" i="1" s="1" a="1"/>
  <c r="G506" i="1" s="1"/>
  <c r="D506" i="1" a="1"/>
  <c r="D506" i="1" s="1"/>
  <c r="I506" i="1" s="1" a="1"/>
  <c r="I506" i="1" s="1"/>
  <c r="C507" i="1"/>
  <c r="E246" i="1" a="1"/>
  <c r="E246" i="1" s="1"/>
  <c r="G246" i="1" s="1" a="1"/>
  <c r="G246" i="1" s="1"/>
  <c r="C247" i="1"/>
  <c r="D246" i="1" a="1"/>
  <c r="D246" i="1" s="1"/>
  <c r="I246" i="1" s="1" a="1"/>
  <c r="I246" i="1" s="1"/>
  <c r="C508" i="1" l="1"/>
  <c r="D507" i="1" a="1"/>
  <c r="D507" i="1" s="1"/>
  <c r="I507" i="1" s="1" a="1"/>
  <c r="I507" i="1" s="1"/>
  <c r="E507" i="1" a="1"/>
  <c r="E507" i="1" s="1"/>
  <c r="G507" i="1" s="1" a="1"/>
  <c r="G507" i="1" s="1"/>
  <c r="E247" i="1" a="1"/>
  <c r="E247" i="1" s="1"/>
  <c r="G247" i="1" s="1" a="1"/>
  <c r="G247" i="1" s="1"/>
  <c r="D247" i="1" a="1"/>
  <c r="D247" i="1" s="1"/>
  <c r="I247" i="1" s="1" a="1"/>
  <c r="I247" i="1" s="1"/>
  <c r="C248" i="1"/>
  <c r="E508" i="1" l="1" a="1"/>
  <c r="E508" i="1" s="1"/>
  <c r="G508" i="1" s="1" a="1"/>
  <c r="G508" i="1" s="1"/>
  <c r="C509" i="1"/>
  <c r="D508" i="1" a="1"/>
  <c r="D508" i="1" s="1"/>
  <c r="I508" i="1" s="1" a="1"/>
  <c r="I508" i="1" s="1"/>
  <c r="C249" i="1"/>
  <c r="E248" i="1" a="1"/>
  <c r="E248" i="1" s="1"/>
  <c r="G248" i="1" s="1" a="1"/>
  <c r="G248" i="1" s="1"/>
  <c r="D248" i="1" a="1"/>
  <c r="D248" i="1" s="1"/>
  <c r="I248" i="1" s="1" a="1"/>
  <c r="I248" i="1" s="1"/>
  <c r="E509" i="1" l="1" a="1"/>
  <c r="E509" i="1" s="1"/>
  <c r="G509" i="1" s="1" a="1"/>
  <c r="G509" i="1" s="1"/>
  <c r="D509" i="1" a="1"/>
  <c r="D509" i="1" s="1"/>
  <c r="I509" i="1" s="1" a="1"/>
  <c r="I509" i="1" s="1"/>
  <c r="C510" i="1"/>
  <c r="C250" i="1"/>
  <c r="E249" i="1" a="1"/>
  <c r="E249" i="1" s="1"/>
  <c r="G249" i="1" s="1" a="1"/>
  <c r="G249" i="1" s="1"/>
  <c r="D249" i="1" a="1"/>
  <c r="D249" i="1" s="1"/>
  <c r="I249" i="1" s="1" a="1"/>
  <c r="I249" i="1" s="1"/>
  <c r="E510" i="1" l="1" a="1"/>
  <c r="E510" i="1" s="1"/>
  <c r="G510" i="1" s="1" a="1"/>
  <c r="G510" i="1" s="1"/>
  <c r="C511" i="1"/>
  <c r="D510" i="1" a="1"/>
  <c r="D510" i="1" s="1"/>
  <c r="I510" i="1" s="1" a="1"/>
  <c r="I510" i="1" s="1"/>
  <c r="E250" i="1" a="1"/>
  <c r="E250" i="1" s="1"/>
  <c r="G250" i="1" s="1" a="1"/>
  <c r="G250" i="1" s="1"/>
  <c r="D250" i="1" a="1"/>
  <c r="D250" i="1" s="1"/>
  <c r="I250" i="1" s="1" a="1"/>
  <c r="I250" i="1" s="1"/>
  <c r="C251" i="1"/>
  <c r="C512" i="1" l="1"/>
  <c r="D511" i="1" a="1"/>
  <c r="D511" i="1" s="1"/>
  <c r="I511" i="1" s="1" a="1"/>
  <c r="I511" i="1" s="1"/>
  <c r="E511" i="1" a="1"/>
  <c r="E511" i="1" s="1"/>
  <c r="G511" i="1" s="1" a="1"/>
  <c r="G511" i="1" s="1"/>
  <c r="E251" i="1" a="1"/>
  <c r="E251" i="1" s="1"/>
  <c r="G251" i="1" s="1" a="1"/>
  <c r="G251" i="1" s="1"/>
  <c r="D251" i="1" a="1"/>
  <c r="D251" i="1" s="1"/>
  <c r="I251" i="1" s="1" a="1"/>
  <c r="I251" i="1" s="1"/>
  <c r="C252" i="1"/>
  <c r="C513" i="1" l="1"/>
  <c r="D512" i="1" a="1"/>
  <c r="D512" i="1" s="1"/>
  <c r="I512" i="1" s="1" a="1"/>
  <c r="I512" i="1" s="1"/>
  <c r="E512" i="1" a="1"/>
  <c r="E512" i="1" s="1"/>
  <c r="G512" i="1" s="1" a="1"/>
  <c r="G512" i="1" s="1"/>
  <c r="C253" i="1"/>
  <c r="D252" i="1" a="1"/>
  <c r="D252" i="1" s="1"/>
  <c r="I252" i="1" s="1" a="1"/>
  <c r="I252" i="1" s="1"/>
  <c r="E252" i="1" a="1"/>
  <c r="E252" i="1" s="1"/>
  <c r="G252" i="1" s="1" a="1"/>
  <c r="G252" i="1" s="1"/>
  <c r="E513" i="1" l="1" a="1"/>
  <c r="E513" i="1" s="1"/>
  <c r="G513" i="1" s="1" a="1"/>
  <c r="G513" i="1" s="1"/>
  <c r="C514" i="1"/>
  <c r="D513" i="1" a="1"/>
  <c r="D513" i="1" s="1"/>
  <c r="I513" i="1" s="1" a="1"/>
  <c r="I513" i="1" s="1"/>
  <c r="C254" i="1"/>
  <c r="D253" i="1" a="1"/>
  <c r="D253" i="1" s="1"/>
  <c r="I253" i="1" s="1" a="1"/>
  <c r="I253" i="1" s="1"/>
  <c r="E253" i="1" a="1"/>
  <c r="E253" i="1" s="1"/>
  <c r="G253" i="1" s="1" a="1"/>
  <c r="G253" i="1" s="1"/>
  <c r="E514" i="1" l="1" a="1"/>
  <c r="E514" i="1" s="1"/>
  <c r="G514" i="1" s="1" a="1"/>
  <c r="G514" i="1" s="1"/>
  <c r="C515" i="1"/>
  <c r="D514" i="1" a="1"/>
  <c r="D514" i="1" s="1"/>
  <c r="I514" i="1" s="1" a="1"/>
  <c r="I514" i="1" s="1"/>
  <c r="C255" i="1"/>
  <c r="E254" i="1" a="1"/>
  <c r="E254" i="1" s="1"/>
  <c r="G254" i="1" s="1" a="1"/>
  <c r="G254" i="1" s="1"/>
  <c r="D254" i="1" a="1"/>
  <c r="D254" i="1" s="1"/>
  <c r="I254" i="1" s="1" a="1"/>
  <c r="I254" i="1" s="1"/>
  <c r="C516" i="1" l="1"/>
  <c r="D515" i="1" a="1"/>
  <c r="D515" i="1" s="1"/>
  <c r="I515" i="1" s="1" a="1"/>
  <c r="I515" i="1" s="1"/>
  <c r="E515" i="1" a="1"/>
  <c r="E515" i="1" s="1"/>
  <c r="G515" i="1" s="1" a="1"/>
  <c r="G515" i="1" s="1"/>
  <c r="C256" i="1"/>
  <c r="E255" i="1" a="1"/>
  <c r="E255" i="1" s="1"/>
  <c r="G255" i="1" s="1" a="1"/>
  <c r="G255" i="1" s="1"/>
  <c r="D255" i="1" a="1"/>
  <c r="D255" i="1" s="1"/>
  <c r="I255" i="1" s="1" a="1"/>
  <c r="I255" i="1" s="1"/>
  <c r="E516" i="1" l="1" a="1"/>
  <c r="E516" i="1" s="1"/>
  <c r="G516" i="1" s="1" a="1"/>
  <c r="G516" i="1" s="1"/>
  <c r="C517" i="1"/>
  <c r="D516" i="1" a="1"/>
  <c r="D516" i="1" s="1"/>
  <c r="I516" i="1" s="1" a="1"/>
  <c r="I516" i="1" s="1"/>
  <c r="D256" i="1" a="1"/>
  <c r="D256" i="1" s="1"/>
  <c r="I256" i="1" s="1" a="1"/>
  <c r="I256" i="1" s="1"/>
  <c r="C257" i="1"/>
  <c r="E256" i="1" a="1"/>
  <c r="E256" i="1" s="1"/>
  <c r="G256" i="1" s="1" a="1"/>
  <c r="G256" i="1" s="1"/>
  <c r="E517" i="1" l="1" a="1"/>
  <c r="E517" i="1" s="1"/>
  <c r="G517" i="1" s="1" a="1"/>
  <c r="G517" i="1" s="1"/>
  <c r="C518" i="1"/>
  <c r="D517" i="1" a="1"/>
  <c r="D517" i="1" s="1"/>
  <c r="I517" i="1" s="1" a="1"/>
  <c r="I517" i="1" s="1"/>
  <c r="D257" i="1" a="1"/>
  <c r="D257" i="1" s="1"/>
  <c r="I257" i="1" s="1" a="1"/>
  <c r="I257" i="1" s="1"/>
  <c r="C258" i="1"/>
  <c r="E257" i="1" a="1"/>
  <c r="E257" i="1" s="1"/>
  <c r="G257" i="1" s="1" a="1"/>
  <c r="G257" i="1" s="1"/>
  <c r="E518" i="1" l="1" a="1"/>
  <c r="E518" i="1" s="1"/>
  <c r="G518" i="1" s="1" a="1"/>
  <c r="G518" i="1" s="1"/>
  <c r="C519" i="1"/>
  <c r="D518" i="1" a="1"/>
  <c r="D518" i="1" s="1"/>
  <c r="I518" i="1" s="1" a="1"/>
  <c r="I518" i="1" s="1"/>
  <c r="E258" i="1" a="1"/>
  <c r="E258" i="1" s="1"/>
  <c r="G258" i="1" s="1" a="1"/>
  <c r="G258" i="1" s="1"/>
  <c r="D258" i="1" a="1"/>
  <c r="D258" i="1" s="1"/>
  <c r="I258" i="1" s="1" a="1"/>
  <c r="I258" i="1" s="1"/>
  <c r="C259" i="1"/>
  <c r="C520" i="1" l="1"/>
  <c r="D519" i="1" a="1"/>
  <c r="D519" i="1" s="1"/>
  <c r="I519" i="1" s="1" a="1"/>
  <c r="I519" i="1" s="1"/>
  <c r="E519" i="1" a="1"/>
  <c r="E519" i="1" s="1"/>
  <c r="G519" i="1" s="1" a="1"/>
  <c r="G519" i="1" s="1"/>
  <c r="E259" i="1" a="1"/>
  <c r="E259" i="1" s="1"/>
  <c r="G259" i="1" s="1" a="1"/>
  <c r="G259" i="1" s="1"/>
  <c r="D259" i="1" a="1"/>
  <c r="D259" i="1" s="1"/>
  <c r="I259" i="1" s="1" a="1"/>
  <c r="I259" i="1" s="1"/>
  <c r="C260" i="1"/>
  <c r="C521" i="1" l="1"/>
  <c r="D520" i="1" a="1"/>
  <c r="D520" i="1" s="1"/>
  <c r="I520" i="1" s="1" a="1"/>
  <c r="I520" i="1" s="1"/>
  <c r="E520" i="1" a="1"/>
  <c r="E520" i="1" s="1"/>
  <c r="G520" i="1" s="1" a="1"/>
  <c r="G520" i="1" s="1"/>
  <c r="C261" i="1"/>
  <c r="D260" i="1" a="1"/>
  <c r="D260" i="1" s="1"/>
  <c r="I260" i="1" s="1" a="1"/>
  <c r="I260" i="1" s="1"/>
  <c r="E260" i="1" a="1"/>
  <c r="E260" i="1" s="1"/>
  <c r="G260" i="1" s="1" a="1"/>
  <c r="G260" i="1" s="1"/>
  <c r="E521" i="1" l="1" a="1"/>
  <c r="E521" i="1" s="1"/>
  <c r="G521" i="1" s="1" a="1"/>
  <c r="G521" i="1" s="1"/>
  <c r="C522" i="1"/>
  <c r="D521" i="1" a="1"/>
  <c r="D521" i="1" s="1"/>
  <c r="I521" i="1" s="1" a="1"/>
  <c r="I521" i="1" s="1"/>
  <c r="C262" i="1"/>
  <c r="D261" i="1" a="1"/>
  <c r="D261" i="1" s="1"/>
  <c r="I261" i="1" s="1" a="1"/>
  <c r="I261" i="1" s="1"/>
  <c r="E261" i="1" a="1"/>
  <c r="E261" i="1" s="1"/>
  <c r="G261" i="1" s="1" a="1"/>
  <c r="G261" i="1" s="1"/>
  <c r="E522" i="1" l="1" a="1"/>
  <c r="E522" i="1" s="1"/>
  <c r="G522" i="1" s="1" a="1"/>
  <c r="G522" i="1" s="1"/>
  <c r="C523" i="1"/>
  <c r="D522" i="1" a="1"/>
  <c r="D522" i="1" s="1"/>
  <c r="I522" i="1" s="1" a="1"/>
  <c r="I522" i="1" s="1"/>
  <c r="D262" i="1" a="1"/>
  <c r="D262" i="1" s="1"/>
  <c r="I262" i="1" s="1" a="1"/>
  <c r="I262" i="1" s="1"/>
  <c r="C263" i="1"/>
  <c r="E262" i="1" a="1"/>
  <c r="E262" i="1" s="1"/>
  <c r="G262" i="1" s="1" a="1"/>
  <c r="G262" i="1" s="1"/>
  <c r="C524" i="1" l="1"/>
  <c r="D523" i="1" a="1"/>
  <c r="D523" i="1" s="1"/>
  <c r="I523" i="1" s="1" a="1"/>
  <c r="I523" i="1" s="1"/>
  <c r="E523" i="1" a="1"/>
  <c r="E523" i="1" s="1"/>
  <c r="G523" i="1" s="1" a="1"/>
  <c r="G523" i="1" s="1"/>
  <c r="D263" i="1" a="1"/>
  <c r="D263" i="1" s="1"/>
  <c r="I263" i="1" s="1" a="1"/>
  <c r="I263" i="1" s="1"/>
  <c r="C264" i="1"/>
  <c r="E263" i="1" a="1"/>
  <c r="E263" i="1" s="1"/>
  <c r="G263" i="1" s="1" a="1"/>
  <c r="G263" i="1" s="1"/>
  <c r="E524" i="1" l="1" a="1"/>
  <c r="E524" i="1" s="1"/>
  <c r="G524" i="1" s="1" a="1"/>
  <c r="G524" i="1" s="1"/>
  <c r="C525" i="1"/>
  <c r="D524" i="1" a="1"/>
  <c r="D524" i="1" s="1"/>
  <c r="I524" i="1" s="1" a="1"/>
  <c r="I524" i="1" s="1"/>
  <c r="E264" i="1" a="1"/>
  <c r="E264" i="1" s="1"/>
  <c r="G264" i="1" s="1" a="1"/>
  <c r="G264" i="1" s="1"/>
  <c r="D264" i="1" a="1"/>
  <c r="D264" i="1" s="1"/>
  <c r="I264" i="1" s="1" a="1"/>
  <c r="I264" i="1" s="1"/>
  <c r="C265" i="1"/>
  <c r="E525" i="1" l="1" a="1"/>
  <c r="E525" i="1" s="1"/>
  <c r="G525" i="1" s="1" a="1"/>
  <c r="G525" i="1" s="1"/>
  <c r="C526" i="1"/>
  <c r="D525" i="1" a="1"/>
  <c r="D525" i="1" s="1"/>
  <c r="I525" i="1" s="1" a="1"/>
  <c r="I525" i="1" s="1"/>
  <c r="E265" i="1" a="1"/>
  <c r="E265" i="1" s="1"/>
  <c r="G265" i="1" s="1" a="1"/>
  <c r="G265" i="1" s="1"/>
  <c r="D265" i="1" a="1"/>
  <c r="D265" i="1" s="1"/>
  <c r="I265" i="1" s="1" a="1"/>
  <c r="I265" i="1" s="1"/>
  <c r="C266" i="1"/>
  <c r="E526" i="1" l="1" a="1"/>
  <c r="E526" i="1" s="1"/>
  <c r="G526" i="1" s="1" a="1"/>
  <c r="G526" i="1" s="1"/>
  <c r="C527" i="1"/>
  <c r="D526" i="1" a="1"/>
  <c r="D526" i="1" s="1"/>
  <c r="I526" i="1" s="1" a="1"/>
  <c r="I526" i="1" s="1"/>
  <c r="E266" i="1" a="1"/>
  <c r="E266" i="1" s="1"/>
  <c r="G266" i="1" s="1" a="1"/>
  <c r="G266" i="1" s="1"/>
  <c r="C267" i="1"/>
  <c r="C268" i="1" s="1"/>
  <c r="D266" i="1" a="1"/>
  <c r="D266" i="1" s="1"/>
  <c r="I266" i="1" s="1" a="1"/>
  <c r="I266" i="1" s="1"/>
  <c r="C528" i="1" l="1"/>
  <c r="D527" i="1" a="1"/>
  <c r="D527" i="1" s="1"/>
  <c r="I527" i="1" s="1" a="1"/>
  <c r="I527" i="1" s="1"/>
  <c r="E527" i="1" a="1"/>
  <c r="E527" i="1" s="1"/>
  <c r="G527" i="1" s="1" a="1"/>
  <c r="G527" i="1" s="1"/>
  <c r="D268" i="1" a="1"/>
  <c r="D268" i="1" s="1"/>
  <c r="I268" i="1" s="1" a="1"/>
  <c r="I268" i="1" s="1"/>
  <c r="C269" i="1"/>
  <c r="E268" i="1" a="1"/>
  <c r="E268" i="1" s="1"/>
  <c r="G268" i="1" s="1" a="1"/>
  <c r="G268" i="1" s="1"/>
  <c r="E267" i="1" a="1"/>
  <c r="E267" i="1" s="1"/>
  <c r="G267" i="1" s="1" a="1"/>
  <c r="G267" i="1" s="1"/>
  <c r="D267" i="1" a="1"/>
  <c r="D267" i="1" s="1"/>
  <c r="I267" i="1" s="1" a="1"/>
  <c r="I267" i="1" s="1"/>
  <c r="C529" i="1" l="1"/>
  <c r="D528" i="1" a="1"/>
  <c r="D528" i="1" s="1"/>
  <c r="I528" i="1" s="1" a="1"/>
  <c r="I528" i="1" s="1"/>
  <c r="E528" i="1" a="1"/>
  <c r="E528" i="1" s="1"/>
  <c r="G528" i="1" s="1" a="1"/>
  <c r="G528" i="1" s="1"/>
  <c r="C270" i="1"/>
  <c r="E269" i="1" a="1"/>
  <c r="E269" i="1" s="1"/>
  <c r="G269" i="1" s="1" a="1"/>
  <c r="G269" i="1" s="1"/>
  <c r="D269" i="1" a="1"/>
  <c r="D269" i="1" s="1"/>
  <c r="I269" i="1" s="1" a="1"/>
  <c r="I269" i="1" s="1"/>
  <c r="E529" i="1" l="1" a="1"/>
  <c r="E529" i="1" s="1"/>
  <c r="G529" i="1" s="1" a="1"/>
  <c r="G529" i="1" s="1"/>
  <c r="C530" i="1"/>
  <c r="D529" i="1" a="1"/>
  <c r="D529" i="1" s="1"/>
  <c r="I529" i="1" s="1" a="1"/>
  <c r="I529" i="1" s="1"/>
  <c r="C271" i="1"/>
  <c r="D270" i="1" a="1"/>
  <c r="D270" i="1" s="1"/>
  <c r="I270" i="1" s="1" a="1"/>
  <c r="I270" i="1" s="1"/>
  <c r="E270" i="1" a="1"/>
  <c r="E270" i="1" s="1"/>
  <c r="G270" i="1" s="1" a="1"/>
  <c r="G270" i="1" s="1"/>
  <c r="E530" i="1" l="1" a="1"/>
  <c r="E530" i="1" s="1"/>
  <c r="G530" i="1" s="1" a="1"/>
  <c r="G530" i="1" s="1"/>
  <c r="D530" i="1" a="1"/>
  <c r="D530" i="1" s="1"/>
  <c r="I530" i="1" s="1" a="1"/>
  <c r="I530" i="1" s="1"/>
  <c r="C531" i="1"/>
  <c r="E271" i="1" a="1"/>
  <c r="E271" i="1" s="1"/>
  <c r="G271" i="1" s="1" a="1"/>
  <c r="G271" i="1" s="1"/>
  <c r="C272" i="1"/>
  <c r="D271" i="1" a="1"/>
  <c r="D271" i="1" s="1"/>
  <c r="I271" i="1" s="1" a="1"/>
  <c r="I271" i="1" s="1"/>
  <c r="E531" i="1" l="1" a="1"/>
  <c r="E531" i="1" s="1"/>
  <c r="G531" i="1" s="1" a="1"/>
  <c r="G531" i="1" s="1"/>
  <c r="C532" i="1"/>
  <c r="D531" i="1" a="1"/>
  <c r="D531" i="1" s="1"/>
  <c r="I531" i="1" s="1" a="1"/>
  <c r="I531" i="1" s="1"/>
  <c r="C273" i="1"/>
  <c r="D272" i="1" a="1"/>
  <c r="D272" i="1" s="1"/>
  <c r="I272" i="1" s="1" a="1"/>
  <c r="I272" i="1" s="1"/>
  <c r="E272" i="1" a="1"/>
  <c r="E272" i="1" s="1"/>
  <c r="G272" i="1" s="1" a="1"/>
  <c r="G272" i="1" s="1"/>
  <c r="E532" i="1" l="1" a="1"/>
  <c r="E532" i="1" s="1"/>
  <c r="G532" i="1" s="1" a="1"/>
  <c r="G532" i="1" s="1"/>
  <c r="C533" i="1"/>
  <c r="D532" i="1" a="1"/>
  <c r="D532" i="1" s="1"/>
  <c r="I532" i="1" s="1" a="1"/>
  <c r="I532" i="1" s="1"/>
  <c r="E273" i="1" a="1"/>
  <c r="E273" i="1" s="1"/>
  <c r="G273" i="1" s="1" a="1"/>
  <c r="G273" i="1" s="1"/>
  <c r="C274" i="1"/>
  <c r="D273" i="1" a="1"/>
  <c r="D273" i="1" s="1"/>
  <c r="I273" i="1" s="1" a="1"/>
  <c r="I273" i="1" s="1"/>
  <c r="E533" i="1" l="1" a="1"/>
  <c r="E533" i="1" s="1"/>
  <c r="G533" i="1" s="1" a="1"/>
  <c r="G533" i="1" s="1"/>
  <c r="D533" i="1" a="1"/>
  <c r="D533" i="1" s="1"/>
  <c r="I533" i="1" s="1" a="1"/>
  <c r="I533" i="1" s="1"/>
  <c r="D274" i="1" a="1"/>
  <c r="D274" i="1" s="1"/>
  <c r="I274" i="1" s="1" a="1"/>
  <c r="I274" i="1" s="1"/>
  <c r="C275" i="1"/>
  <c r="E274" i="1" a="1"/>
  <c r="E274" i="1" s="1"/>
  <c r="G274" i="1" s="1" a="1"/>
  <c r="G274" i="1" s="1"/>
  <c r="C276" i="1" l="1"/>
  <c r="E275" i="1" a="1"/>
  <c r="E275" i="1" s="1"/>
  <c r="G275" i="1" s="1" a="1"/>
  <c r="G275" i="1" s="1"/>
  <c r="D275" i="1" a="1"/>
  <c r="D275" i="1" s="1"/>
  <c r="I275" i="1" s="1" a="1"/>
  <c r="I275" i="1" s="1"/>
  <c r="D276" i="1" l="1" a="1"/>
  <c r="D276" i="1" s="1"/>
  <c r="I276" i="1" s="1" a="1"/>
  <c r="I276" i="1" s="1"/>
  <c r="E276" i="1" a="1"/>
  <c r="E276" i="1" s="1"/>
  <c r="G276" i="1" s="1" a="1"/>
  <c r="G276" i="1" s="1"/>
  <c r="C277" i="1"/>
  <c r="D277" i="1" l="1" a="1"/>
  <c r="D277" i="1" s="1"/>
  <c r="I277" i="1" s="1" a="1"/>
  <c r="I277" i="1" s="1"/>
  <c r="E277" i="1" a="1"/>
  <c r="E277" i="1" s="1"/>
  <c r="G277" i="1" s="1" a="1"/>
  <c r="G277" i="1" s="1"/>
  <c r="K27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<sst xmlns="http://schemas.openxmlformats.org/spreadsheetml/2006/main" count="560" uniqueCount="34">
  <si>
    <t xml:space="preserve">Length of side </t>
  </si>
  <si>
    <t>Number of Transducers - 1</t>
  </si>
  <si>
    <t>Distance between centres</t>
  </si>
  <si>
    <t>Top Board Transducer Positions</t>
  </si>
  <si>
    <t>z</t>
  </si>
  <si>
    <t>x</t>
  </si>
  <si>
    <t>ARRAY_HEIGHT,</t>
  </si>
  <si>
    <t>Transducer location in Array</t>
  </si>
  <si>
    <t>Location Data In Format Required by EmitterPos.c</t>
  </si>
  <si>
    <t>Transducer Number</t>
  </si>
  <si>
    <t>r</t>
  </si>
  <si>
    <t>q</t>
  </si>
  <si>
    <t>p</t>
  </si>
  <si>
    <t>o</t>
  </si>
  <si>
    <t>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</si>
  <si>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</si>
  <si>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</si>
  <si>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</si>
  <si>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</si>
  <si>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</si>
  <si>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</si>
  <si>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</si>
  <si>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</si>
  <si>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</si>
  <si>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</si>
  <si>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</si>
  <si>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0,</t>
  </si>
  <si>
    <t>Bottom Board</t>
  </si>
  <si>
    <t>Reverse this column to reverse transducer positions</t>
  </si>
  <si>
    <t>Z Axis</t>
  </si>
  <si>
    <t>X Axis</t>
  </si>
  <si>
    <t>Bottom Board Transducer Positions - derived from top board</t>
  </si>
  <si>
    <t>Use this row in direct lookup function to reverse transducer positions</t>
  </si>
  <si>
    <t>Use this row  in direct lookup function to keep transducer postions in same order as top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</si>
</sst>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D8CE-E75D-4F6A-A8DE-CAFBBA026BE4}">
  <dimension ref="A2:AL533"/>
  <sheetViews>
    <sheetView tabSelected="1" topLeftCell="M1" workbookViewId="0">
      <selection activeCell="V5" sqref="V5"/>
    </sheetView>
  </sheetViews>
  <sheetFormatPr defaultRowHeight="14.4" x14ac:dyDescent="0.3"/>
  <sheetData>
    <row r="2" spans="1:38" x14ac:dyDescent="0.3">
      <c r="A2" t="s">
        <v>0</v>
      </c>
      <c r="B2">
        <v>0.158</v>
      </c>
      <c r="C2" t="s">
        <v>3</v>
      </c>
      <c r="J2" t="s">
        <v>30</v>
      </c>
      <c r="U2" t="s">
        <v>31</v>
      </c>
    </row>
    <row r="3" spans="1:38" x14ac:dyDescent="0.3">
      <c r="A3" t="s">
        <v>1</v>
      </c>
      <c r="B3">
        <v>15</v>
      </c>
      <c r="C3">
        <v>1</v>
      </c>
      <c r="D3">
        <v>5</v>
      </c>
      <c r="E3">
        <v>9</v>
      </c>
      <c r="F3">
        <v>13</v>
      </c>
      <c r="G3">
        <v>17</v>
      </c>
      <c r="H3">
        <v>21</v>
      </c>
      <c r="I3">
        <v>25</v>
      </c>
      <c r="J3">
        <v>29</v>
      </c>
      <c r="K3">
        <v>33</v>
      </c>
      <c r="L3">
        <v>37</v>
      </c>
      <c r="M3">
        <v>41</v>
      </c>
      <c r="N3">
        <v>45</v>
      </c>
      <c r="O3">
        <v>49</v>
      </c>
      <c r="P3">
        <v>53</v>
      </c>
      <c r="Q3">
        <v>57</v>
      </c>
      <c r="R3">
        <v>61</v>
      </c>
      <c r="S3" cm="1">
        <f t="array" ref="S3:S18">TRANSPOSE(C19:R19)</f>
        <v>-7.9000000000000001E-2</v>
      </c>
      <c r="U3" t="s">
        <v>28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25</v>
      </c>
      <c r="AB3" t="s">
        <v>24</v>
      </c>
      <c r="AC3" t="s">
        <v>23</v>
      </c>
      <c r="AD3" t="s">
        <v>22</v>
      </c>
      <c r="AE3" t="s">
        <v>21</v>
      </c>
      <c r="AF3" t="s">
        <v>20</v>
      </c>
      <c r="AG3" t="s">
        <v>19</v>
      </c>
      <c r="AH3" t="s">
        <v>18</v>
      </c>
      <c r="AI3" t="s">
        <v>17</v>
      </c>
      <c r="AJ3" t="s">
        <v>16</v>
      </c>
      <c r="AK3" t="s">
        <v>15</v>
      </c>
      <c r="AL3" t="s">
        <v>32</v>
      </c>
    </row>
    <row r="4" spans="1:38" x14ac:dyDescent="0.3">
      <c r="A4" t="s">
        <v>2</v>
      </c>
      <c r="B4">
        <f>0.158/15</f>
        <v>1.0533333333333334E-2</v>
      </c>
      <c r="C4">
        <v>8</v>
      </c>
      <c r="D4">
        <v>4</v>
      </c>
      <c r="E4">
        <v>16</v>
      </c>
      <c r="F4">
        <v>12</v>
      </c>
      <c r="G4">
        <v>24</v>
      </c>
      <c r="H4">
        <v>20</v>
      </c>
      <c r="I4">
        <v>32</v>
      </c>
      <c r="J4">
        <v>28</v>
      </c>
      <c r="K4">
        <v>40</v>
      </c>
      <c r="L4">
        <v>36</v>
      </c>
      <c r="M4">
        <v>48</v>
      </c>
      <c r="N4">
        <v>44</v>
      </c>
      <c r="O4">
        <v>56</v>
      </c>
      <c r="P4">
        <v>52</v>
      </c>
      <c r="Q4">
        <v>64</v>
      </c>
      <c r="R4">
        <v>60</v>
      </c>
      <c r="S4">
        <v>-6.8466666666666662E-2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F4" t="s">
        <v>25</v>
      </c>
      <c r="AG4" t="s">
        <v>14</v>
      </c>
      <c r="AH4" t="s">
        <v>13</v>
      </c>
      <c r="AI4" t="s">
        <v>12</v>
      </c>
      <c r="AJ4" t="s">
        <v>11</v>
      </c>
      <c r="AK4" t="s">
        <v>10</v>
      </c>
      <c r="AL4" t="s">
        <v>33</v>
      </c>
    </row>
    <row r="5" spans="1:38" x14ac:dyDescent="0.3">
      <c r="C5">
        <v>2</v>
      </c>
      <c r="D5">
        <v>7</v>
      </c>
      <c r="E5">
        <v>10</v>
      </c>
      <c r="F5">
        <v>15</v>
      </c>
      <c r="G5">
        <v>18</v>
      </c>
      <c r="H5">
        <v>23</v>
      </c>
      <c r="I5">
        <v>26</v>
      </c>
      <c r="J5">
        <v>31</v>
      </c>
      <c r="K5">
        <v>34</v>
      </c>
      <c r="L5">
        <v>39</v>
      </c>
      <c r="M5">
        <v>42</v>
      </c>
      <c r="N5">
        <v>47</v>
      </c>
      <c r="O5">
        <v>50</v>
      </c>
      <c r="P5">
        <v>55</v>
      </c>
      <c r="Q5">
        <v>58</v>
      </c>
      <c r="R5">
        <v>63</v>
      </c>
      <c r="S5">
        <v>-5.793333333333333E-2</v>
      </c>
      <c r="U5">
        <v>3</v>
      </c>
      <c r="V5" cm="1">
        <f t="array" aca="1" ref="V5" ca="1">INDIRECT(V$3&amp;$U5)</f>
        <v>61</v>
      </c>
      <c r="W5" cm="1">
        <f t="array" aca="1" ref="W5" ca="1">INDIRECT(W$3&amp;$U5)</f>
        <v>57</v>
      </c>
      <c r="X5" cm="1">
        <f t="array" aca="1" ref="X5" ca="1">INDIRECT(X$3&amp;$U5)</f>
        <v>53</v>
      </c>
      <c r="Y5" cm="1">
        <f t="array" aca="1" ref="Y5" ca="1">INDIRECT(Y$3&amp;$U5)</f>
        <v>49</v>
      </c>
      <c r="Z5" cm="1">
        <f t="array" aca="1" ref="Z5" ca="1">INDIRECT(Z$3&amp;$U5)</f>
        <v>45</v>
      </c>
      <c r="AA5" cm="1">
        <f t="array" aca="1" ref="AA5" ca="1">INDIRECT(AA$3&amp;$U5)</f>
        <v>41</v>
      </c>
      <c r="AB5" cm="1">
        <f t="array" aca="1" ref="AB5" ca="1">INDIRECT(AB$3&amp;$U5)</f>
        <v>37</v>
      </c>
      <c r="AC5" cm="1">
        <f t="array" aca="1" ref="AC5" ca="1">INDIRECT(AC$3&amp;$U5)</f>
        <v>33</v>
      </c>
      <c r="AD5" cm="1">
        <f t="array" aca="1" ref="AD5" ca="1">INDIRECT(AD$3&amp;$U5)</f>
        <v>29</v>
      </c>
      <c r="AE5" cm="1">
        <f t="array" aca="1" ref="AE5" ca="1">INDIRECT(AE$3&amp;$U5)</f>
        <v>25</v>
      </c>
      <c r="AF5" cm="1">
        <f t="array" aca="1" ref="AF5" ca="1">INDIRECT(AF$3&amp;$U5)</f>
        <v>21</v>
      </c>
      <c r="AG5" cm="1">
        <f t="array" aca="1" ref="AG5" ca="1">INDIRECT(AG$3&amp;$U5)</f>
        <v>17</v>
      </c>
      <c r="AH5" cm="1">
        <f t="array" aca="1" ref="AH5" ca="1">INDIRECT(AH$3&amp;$U5)</f>
        <v>13</v>
      </c>
      <c r="AI5" cm="1">
        <f t="array" aca="1" ref="AI5" ca="1">INDIRECT(AI$3&amp;$U5)</f>
        <v>9</v>
      </c>
      <c r="AJ5" cm="1">
        <f t="array" aca="1" ref="AJ5" ca="1">INDIRECT(AJ$3&amp;$U5)</f>
        <v>5</v>
      </c>
      <c r="AK5" cm="1">
        <f t="array" aca="1" ref="AK5" ca="1">INDIRECT(AK$3&amp;$U5)</f>
        <v>1</v>
      </c>
      <c r="AL5">
        <f>S3</f>
        <v>-7.9000000000000001E-2</v>
      </c>
    </row>
    <row r="6" spans="1:38" x14ac:dyDescent="0.3">
      <c r="C6">
        <v>3</v>
      </c>
      <c r="D6">
        <v>6</v>
      </c>
      <c r="E6">
        <v>11</v>
      </c>
      <c r="F6">
        <v>14</v>
      </c>
      <c r="G6">
        <v>19</v>
      </c>
      <c r="H6">
        <v>22</v>
      </c>
      <c r="I6">
        <v>27</v>
      </c>
      <c r="J6">
        <v>30</v>
      </c>
      <c r="K6">
        <v>35</v>
      </c>
      <c r="L6">
        <v>38</v>
      </c>
      <c r="M6">
        <v>43</v>
      </c>
      <c r="N6">
        <v>46</v>
      </c>
      <c r="O6">
        <v>51</v>
      </c>
      <c r="P6">
        <v>54</v>
      </c>
      <c r="Q6">
        <v>59</v>
      </c>
      <c r="R6">
        <v>62</v>
      </c>
      <c r="S6">
        <v>-4.7399999999999998E-2</v>
      </c>
      <c r="U6">
        <f>U5+1</f>
        <v>4</v>
      </c>
      <c r="V6" cm="1">
        <f t="array" aca="1" ref="V6" ca="1">INDIRECT(V$3&amp;$U6)</f>
        <v>60</v>
      </c>
      <c r="W6" cm="1">
        <f t="array" aca="1" ref="W6" ca="1">INDIRECT(W$3&amp;$U6)</f>
        <v>64</v>
      </c>
      <c r="X6" cm="1">
        <f t="array" aca="1" ref="X6" ca="1">INDIRECT(X$3&amp;$U6)</f>
        <v>52</v>
      </c>
      <c r="Y6" cm="1">
        <f t="array" aca="1" ref="Y6" ca="1">INDIRECT(Y$3&amp;$U6)</f>
        <v>56</v>
      </c>
      <c r="Z6" cm="1">
        <f t="array" aca="1" ref="Z6" ca="1">INDIRECT(Z$3&amp;$U6)</f>
        <v>44</v>
      </c>
      <c r="AA6" cm="1">
        <f t="array" aca="1" ref="AA6" ca="1">INDIRECT(AA$3&amp;$U6)</f>
        <v>48</v>
      </c>
      <c r="AB6" cm="1">
        <f t="array" aca="1" ref="AB6" ca="1">INDIRECT(AB$3&amp;$U6)</f>
        <v>36</v>
      </c>
      <c r="AC6" cm="1">
        <f t="array" aca="1" ref="AC6" ca="1">INDIRECT(AC$3&amp;$U6)</f>
        <v>40</v>
      </c>
      <c r="AD6" cm="1">
        <f t="array" aca="1" ref="AD6" ca="1">INDIRECT(AD$3&amp;$U6)</f>
        <v>28</v>
      </c>
      <c r="AE6" cm="1">
        <f t="array" aca="1" ref="AE6" ca="1">INDIRECT(AE$3&amp;$U6)</f>
        <v>32</v>
      </c>
      <c r="AF6" cm="1">
        <f t="array" aca="1" ref="AF6" ca="1">INDIRECT(AF$3&amp;$U6)</f>
        <v>20</v>
      </c>
      <c r="AG6" cm="1">
        <f t="array" aca="1" ref="AG6" ca="1">INDIRECT(AG$3&amp;$U6)</f>
        <v>24</v>
      </c>
      <c r="AH6" cm="1">
        <f t="array" aca="1" ref="AH6" ca="1">INDIRECT(AH$3&amp;$U6)</f>
        <v>12</v>
      </c>
      <c r="AI6" cm="1">
        <f t="array" aca="1" ref="AI6" ca="1">INDIRECT(AI$3&amp;$U6)</f>
        <v>16</v>
      </c>
      <c r="AJ6" cm="1">
        <f t="array" aca="1" ref="AJ6" ca="1">INDIRECT(AJ$3&amp;$U6)</f>
        <v>4</v>
      </c>
      <c r="AK6" cm="1">
        <f t="array" aca="1" ref="AK6" ca="1">INDIRECT(AK$3&amp;$U6)</f>
        <v>8</v>
      </c>
      <c r="AL6">
        <f t="shared" ref="AL6:AL20" si="0">S4</f>
        <v>-6.8466666666666662E-2</v>
      </c>
    </row>
    <row r="7" spans="1:38" x14ac:dyDescent="0.3">
      <c r="C7">
        <v>65</v>
      </c>
      <c r="D7">
        <v>69</v>
      </c>
      <c r="E7">
        <v>73</v>
      </c>
      <c r="F7">
        <v>77</v>
      </c>
      <c r="G7">
        <v>81</v>
      </c>
      <c r="H7">
        <v>85</v>
      </c>
      <c r="I7">
        <v>89</v>
      </c>
      <c r="J7">
        <v>93</v>
      </c>
      <c r="K7">
        <v>97</v>
      </c>
      <c r="L7">
        <v>101</v>
      </c>
      <c r="M7">
        <v>105</v>
      </c>
      <c r="N7">
        <v>109</v>
      </c>
      <c r="O7">
        <v>113</v>
      </c>
      <c r="P7">
        <v>117</v>
      </c>
      <c r="Q7">
        <v>121</v>
      </c>
      <c r="R7">
        <v>125</v>
      </c>
      <c r="S7">
        <v>-3.6866666666666666E-2</v>
      </c>
      <c r="U7">
        <f t="shared" ref="U7:U20" si="1">U6+1</f>
        <v>5</v>
      </c>
      <c r="V7" cm="1">
        <f t="array" aca="1" ref="V7" ca="1">INDIRECT(V$3&amp;$U7)</f>
        <v>63</v>
      </c>
      <c r="W7" cm="1">
        <f t="array" aca="1" ref="W7" ca="1">INDIRECT(W$3&amp;$U7)</f>
        <v>58</v>
      </c>
      <c r="X7" cm="1">
        <f t="array" aca="1" ref="X7" ca="1">INDIRECT(X$3&amp;$U7)</f>
        <v>55</v>
      </c>
      <c r="Y7" cm="1">
        <f t="array" aca="1" ref="Y7" ca="1">INDIRECT(Y$3&amp;$U7)</f>
        <v>50</v>
      </c>
      <c r="Z7" cm="1">
        <f t="array" aca="1" ref="Z7" ca="1">INDIRECT(Z$3&amp;$U7)</f>
        <v>47</v>
      </c>
      <c r="AA7" cm="1">
        <f t="array" aca="1" ref="AA7" ca="1">INDIRECT(AA$3&amp;$U7)</f>
        <v>42</v>
      </c>
      <c r="AB7" cm="1">
        <f t="array" aca="1" ref="AB7" ca="1">INDIRECT(AB$3&amp;$U7)</f>
        <v>39</v>
      </c>
      <c r="AC7" cm="1">
        <f t="array" aca="1" ref="AC7" ca="1">INDIRECT(AC$3&amp;$U7)</f>
        <v>34</v>
      </c>
      <c r="AD7" cm="1">
        <f t="array" aca="1" ref="AD7" ca="1">INDIRECT(AD$3&amp;$U7)</f>
        <v>31</v>
      </c>
      <c r="AE7" cm="1">
        <f t="array" aca="1" ref="AE7" ca="1">INDIRECT(AE$3&amp;$U7)</f>
        <v>26</v>
      </c>
      <c r="AF7" cm="1">
        <f t="array" aca="1" ref="AF7" ca="1">INDIRECT(AF$3&amp;$U7)</f>
        <v>23</v>
      </c>
      <c r="AG7" cm="1">
        <f t="array" aca="1" ref="AG7" ca="1">INDIRECT(AG$3&amp;$U7)</f>
        <v>18</v>
      </c>
      <c r="AH7" cm="1">
        <f t="array" aca="1" ref="AH7" ca="1">INDIRECT(AH$3&amp;$U7)</f>
        <v>15</v>
      </c>
      <c r="AI7" cm="1">
        <f t="array" aca="1" ref="AI7" ca="1">INDIRECT(AI$3&amp;$U7)</f>
        <v>10</v>
      </c>
      <c r="AJ7" cm="1">
        <f t="array" aca="1" ref="AJ7" ca="1">INDIRECT(AJ$3&amp;$U7)</f>
        <v>7</v>
      </c>
      <c r="AK7" cm="1">
        <f t="array" aca="1" ref="AK7" ca="1">INDIRECT(AK$3&amp;$U7)</f>
        <v>2</v>
      </c>
      <c r="AL7">
        <f t="shared" si="0"/>
        <v>-5.793333333333333E-2</v>
      </c>
    </row>
    <row r="8" spans="1:38" x14ac:dyDescent="0.3">
      <c r="C8">
        <v>72</v>
      </c>
      <c r="D8">
        <v>68</v>
      </c>
      <c r="E8">
        <v>80</v>
      </c>
      <c r="F8">
        <v>76</v>
      </c>
      <c r="G8">
        <v>88</v>
      </c>
      <c r="H8">
        <v>84</v>
      </c>
      <c r="I8">
        <v>96</v>
      </c>
      <c r="J8">
        <v>92</v>
      </c>
      <c r="K8">
        <v>104</v>
      </c>
      <c r="L8">
        <v>100</v>
      </c>
      <c r="M8">
        <v>112</v>
      </c>
      <c r="N8">
        <v>108</v>
      </c>
      <c r="O8">
        <v>120</v>
      </c>
      <c r="P8">
        <v>116</v>
      </c>
      <c r="Q8">
        <v>128</v>
      </c>
      <c r="R8">
        <v>124</v>
      </c>
      <c r="S8">
        <v>-2.6333333333333334E-2</v>
      </c>
      <c r="U8">
        <f t="shared" si="1"/>
        <v>6</v>
      </c>
      <c r="V8" cm="1">
        <f t="array" aca="1" ref="V8" ca="1">INDIRECT(V$3&amp;$U8)</f>
        <v>62</v>
      </c>
      <c r="W8" cm="1">
        <f t="array" aca="1" ref="W8" ca="1">INDIRECT(W$3&amp;$U8)</f>
        <v>59</v>
      </c>
      <c r="X8" cm="1">
        <f t="array" aca="1" ref="X8" ca="1">INDIRECT(X$3&amp;$U8)</f>
        <v>54</v>
      </c>
      <c r="Y8" cm="1">
        <f t="array" aca="1" ref="Y8" ca="1">INDIRECT(Y$3&amp;$U8)</f>
        <v>51</v>
      </c>
      <c r="Z8" cm="1">
        <f t="array" aca="1" ref="Z8" ca="1">INDIRECT(Z$3&amp;$U8)</f>
        <v>46</v>
      </c>
      <c r="AA8" cm="1">
        <f t="array" aca="1" ref="AA8" ca="1">INDIRECT(AA$3&amp;$U8)</f>
        <v>43</v>
      </c>
      <c r="AB8" cm="1">
        <f t="array" aca="1" ref="AB8" ca="1">INDIRECT(AB$3&amp;$U8)</f>
        <v>38</v>
      </c>
      <c r="AC8" cm="1">
        <f t="array" aca="1" ref="AC8" ca="1">INDIRECT(AC$3&amp;$U8)</f>
        <v>35</v>
      </c>
      <c r="AD8" cm="1">
        <f t="array" aca="1" ref="AD8" ca="1">INDIRECT(AD$3&amp;$U8)</f>
        <v>30</v>
      </c>
      <c r="AE8" cm="1">
        <f t="array" aca="1" ref="AE8" ca="1">INDIRECT(AE$3&amp;$U8)</f>
        <v>27</v>
      </c>
      <c r="AF8" cm="1">
        <f t="array" aca="1" ref="AF8" ca="1">INDIRECT(AF$3&amp;$U8)</f>
        <v>22</v>
      </c>
      <c r="AG8" cm="1">
        <f t="array" aca="1" ref="AG8" ca="1">INDIRECT(AG$3&amp;$U8)</f>
        <v>19</v>
      </c>
      <c r="AH8" cm="1">
        <f t="array" aca="1" ref="AH8" ca="1">INDIRECT(AH$3&amp;$U8)</f>
        <v>14</v>
      </c>
      <c r="AI8" cm="1">
        <f t="array" aca="1" ref="AI8" ca="1">INDIRECT(AI$3&amp;$U8)</f>
        <v>11</v>
      </c>
      <c r="AJ8" cm="1">
        <f t="array" aca="1" ref="AJ8" ca="1">INDIRECT(AJ$3&amp;$U8)</f>
        <v>6</v>
      </c>
      <c r="AK8" cm="1">
        <f t="array" aca="1" ref="AK8" ca="1">INDIRECT(AK$3&amp;$U8)</f>
        <v>3</v>
      </c>
      <c r="AL8">
        <f t="shared" si="0"/>
        <v>-4.7399999999999998E-2</v>
      </c>
    </row>
    <row r="9" spans="1:38" x14ac:dyDescent="0.3">
      <c r="C9">
        <v>66</v>
      </c>
      <c r="D9">
        <v>71</v>
      </c>
      <c r="E9">
        <v>74</v>
      </c>
      <c r="F9">
        <v>79</v>
      </c>
      <c r="G9">
        <v>82</v>
      </c>
      <c r="H9">
        <v>87</v>
      </c>
      <c r="I9">
        <v>90</v>
      </c>
      <c r="J9">
        <v>95</v>
      </c>
      <c r="K9">
        <v>98</v>
      </c>
      <c r="L9">
        <v>103</v>
      </c>
      <c r="M9">
        <v>106</v>
      </c>
      <c r="N9">
        <v>111</v>
      </c>
      <c r="O9">
        <v>114</v>
      </c>
      <c r="P9">
        <v>119</v>
      </c>
      <c r="Q9">
        <v>122</v>
      </c>
      <c r="R9">
        <v>127</v>
      </c>
      <c r="S9">
        <v>-1.5800000000000002E-2</v>
      </c>
      <c r="U9">
        <f t="shared" si="1"/>
        <v>7</v>
      </c>
      <c r="V9" cm="1">
        <f t="array" aca="1" ref="V9" ca="1">INDIRECT(V$3&amp;$U9)</f>
        <v>125</v>
      </c>
      <c r="W9" cm="1">
        <f t="array" aca="1" ref="W9" ca="1">INDIRECT(W$3&amp;$U9)</f>
        <v>121</v>
      </c>
      <c r="X9" cm="1">
        <f t="array" aca="1" ref="X9" ca="1">INDIRECT(X$3&amp;$U9)</f>
        <v>117</v>
      </c>
      <c r="Y9" cm="1">
        <f t="array" aca="1" ref="Y9" ca="1">INDIRECT(Y$3&amp;$U9)</f>
        <v>113</v>
      </c>
      <c r="Z9" cm="1">
        <f t="array" aca="1" ref="Z9" ca="1">INDIRECT(Z$3&amp;$U9)</f>
        <v>109</v>
      </c>
      <c r="AA9" cm="1">
        <f t="array" aca="1" ref="AA9" ca="1">INDIRECT(AA$3&amp;$U9)</f>
        <v>105</v>
      </c>
      <c r="AB9" cm="1">
        <f t="array" aca="1" ref="AB9" ca="1">INDIRECT(AB$3&amp;$U9)</f>
        <v>101</v>
      </c>
      <c r="AC9" cm="1">
        <f t="array" aca="1" ref="AC9" ca="1">INDIRECT(AC$3&amp;$U9)</f>
        <v>97</v>
      </c>
      <c r="AD9" cm="1">
        <f t="array" aca="1" ref="AD9" ca="1">INDIRECT(AD$3&amp;$U9)</f>
        <v>93</v>
      </c>
      <c r="AE9" cm="1">
        <f t="array" aca="1" ref="AE9" ca="1">INDIRECT(AE$3&amp;$U9)</f>
        <v>89</v>
      </c>
      <c r="AF9" cm="1">
        <f t="array" aca="1" ref="AF9" ca="1">INDIRECT(AF$3&amp;$U9)</f>
        <v>85</v>
      </c>
      <c r="AG9" cm="1">
        <f t="array" aca="1" ref="AG9" ca="1">INDIRECT(AG$3&amp;$U9)</f>
        <v>81</v>
      </c>
      <c r="AH9" cm="1">
        <f t="array" aca="1" ref="AH9" ca="1">INDIRECT(AH$3&amp;$U9)</f>
        <v>77</v>
      </c>
      <c r="AI9" cm="1">
        <f t="array" aca="1" ref="AI9" ca="1">INDIRECT(AI$3&amp;$U9)</f>
        <v>73</v>
      </c>
      <c r="AJ9" cm="1">
        <f t="array" aca="1" ref="AJ9" ca="1">INDIRECT(AJ$3&amp;$U9)</f>
        <v>69</v>
      </c>
      <c r="AK9" cm="1">
        <f t="array" aca="1" ref="AK9" ca="1">INDIRECT(AK$3&amp;$U9)</f>
        <v>65</v>
      </c>
      <c r="AL9">
        <f t="shared" si="0"/>
        <v>-3.6866666666666666E-2</v>
      </c>
    </row>
    <row r="10" spans="1:38" x14ac:dyDescent="0.3">
      <c r="C10">
        <v>67</v>
      </c>
      <c r="D10">
        <v>70</v>
      </c>
      <c r="E10">
        <v>75</v>
      </c>
      <c r="F10">
        <v>78</v>
      </c>
      <c r="G10">
        <v>83</v>
      </c>
      <c r="H10">
        <v>86</v>
      </c>
      <c r="I10">
        <v>91</v>
      </c>
      <c r="J10">
        <v>94</v>
      </c>
      <c r="K10">
        <v>99</v>
      </c>
      <c r="L10">
        <v>102</v>
      </c>
      <c r="M10">
        <v>107</v>
      </c>
      <c r="N10">
        <v>110</v>
      </c>
      <c r="O10">
        <v>115</v>
      </c>
      <c r="P10">
        <v>118</v>
      </c>
      <c r="Q10">
        <v>123</v>
      </c>
      <c r="R10">
        <v>126</v>
      </c>
      <c r="S10">
        <v>-5.2666666666666669E-3</v>
      </c>
      <c r="U10">
        <f t="shared" si="1"/>
        <v>8</v>
      </c>
      <c r="V10" cm="1">
        <f t="array" aca="1" ref="V10" ca="1">INDIRECT(V$3&amp;$U10)</f>
        <v>124</v>
      </c>
      <c r="W10" cm="1">
        <f t="array" aca="1" ref="W10" ca="1">INDIRECT(W$3&amp;$U10)</f>
        <v>128</v>
      </c>
      <c r="X10" cm="1">
        <f t="array" aca="1" ref="X10" ca="1">INDIRECT(X$3&amp;$U10)</f>
        <v>116</v>
      </c>
      <c r="Y10" cm="1">
        <f t="array" aca="1" ref="Y10" ca="1">INDIRECT(Y$3&amp;$U10)</f>
        <v>120</v>
      </c>
      <c r="Z10" cm="1">
        <f t="array" aca="1" ref="Z10" ca="1">INDIRECT(Z$3&amp;$U10)</f>
        <v>108</v>
      </c>
      <c r="AA10" cm="1">
        <f t="array" aca="1" ref="AA10" ca="1">INDIRECT(AA$3&amp;$U10)</f>
        <v>112</v>
      </c>
      <c r="AB10" cm="1">
        <f t="array" aca="1" ref="AB10" ca="1">INDIRECT(AB$3&amp;$U10)</f>
        <v>100</v>
      </c>
      <c r="AC10" cm="1">
        <f t="array" aca="1" ref="AC10" ca="1">INDIRECT(AC$3&amp;$U10)</f>
        <v>104</v>
      </c>
      <c r="AD10" cm="1">
        <f t="array" aca="1" ref="AD10" ca="1">INDIRECT(AD$3&amp;$U10)</f>
        <v>92</v>
      </c>
      <c r="AE10" cm="1">
        <f t="array" aca="1" ref="AE10" ca="1">INDIRECT(AE$3&amp;$U10)</f>
        <v>96</v>
      </c>
      <c r="AF10" cm="1">
        <f t="array" aca="1" ref="AF10" ca="1">INDIRECT(AF$3&amp;$U10)</f>
        <v>84</v>
      </c>
      <c r="AG10" cm="1">
        <f t="array" aca="1" ref="AG10" ca="1">INDIRECT(AG$3&amp;$U10)</f>
        <v>88</v>
      </c>
      <c r="AH10" cm="1">
        <f t="array" aca="1" ref="AH10" ca="1">INDIRECT(AH$3&amp;$U10)</f>
        <v>76</v>
      </c>
      <c r="AI10" cm="1">
        <f t="array" aca="1" ref="AI10" ca="1">INDIRECT(AI$3&amp;$U10)</f>
        <v>80</v>
      </c>
      <c r="AJ10" cm="1">
        <f t="array" aca="1" ref="AJ10" ca="1">INDIRECT(AJ$3&amp;$U10)</f>
        <v>68</v>
      </c>
      <c r="AK10" cm="1">
        <f t="array" aca="1" ref="AK10" ca="1">INDIRECT(AK$3&amp;$U10)</f>
        <v>72</v>
      </c>
      <c r="AL10">
        <f t="shared" si="0"/>
        <v>-2.6333333333333334E-2</v>
      </c>
    </row>
    <row r="11" spans="1:38" x14ac:dyDescent="0.3">
      <c r="B11" t="s">
        <v>29</v>
      </c>
      <c r="C11">
        <v>129</v>
      </c>
      <c r="D11">
        <v>133</v>
      </c>
      <c r="E11">
        <v>137</v>
      </c>
      <c r="F11">
        <v>141</v>
      </c>
      <c r="G11">
        <v>145</v>
      </c>
      <c r="H11">
        <v>149</v>
      </c>
      <c r="I11">
        <v>153</v>
      </c>
      <c r="J11">
        <v>157</v>
      </c>
      <c r="K11">
        <v>161</v>
      </c>
      <c r="L11">
        <v>165</v>
      </c>
      <c r="M11">
        <v>169</v>
      </c>
      <c r="N11">
        <v>173</v>
      </c>
      <c r="O11">
        <v>177</v>
      </c>
      <c r="P11">
        <v>181</v>
      </c>
      <c r="Q11">
        <v>185</v>
      </c>
      <c r="R11">
        <v>189</v>
      </c>
      <c r="S11">
        <v>5.2666666666666669E-3</v>
      </c>
      <c r="U11">
        <f t="shared" si="1"/>
        <v>9</v>
      </c>
      <c r="V11" cm="1">
        <f t="array" aca="1" ref="V11" ca="1">INDIRECT(V$3&amp;$U11)</f>
        <v>127</v>
      </c>
      <c r="W11" cm="1">
        <f t="array" aca="1" ref="W11" ca="1">INDIRECT(W$3&amp;$U11)</f>
        <v>122</v>
      </c>
      <c r="X11" cm="1">
        <f t="array" aca="1" ref="X11" ca="1">INDIRECT(X$3&amp;$U11)</f>
        <v>119</v>
      </c>
      <c r="Y11" cm="1">
        <f t="array" aca="1" ref="Y11" ca="1">INDIRECT(Y$3&amp;$U11)</f>
        <v>114</v>
      </c>
      <c r="Z11" cm="1">
        <f t="array" aca="1" ref="Z11" ca="1">INDIRECT(Z$3&amp;$U11)</f>
        <v>111</v>
      </c>
      <c r="AA11" cm="1">
        <f t="array" aca="1" ref="AA11" ca="1">INDIRECT(AA$3&amp;$U11)</f>
        <v>106</v>
      </c>
      <c r="AB11" cm="1">
        <f t="array" aca="1" ref="AB11" ca="1">INDIRECT(AB$3&amp;$U11)</f>
        <v>103</v>
      </c>
      <c r="AC11" cm="1">
        <f t="array" aca="1" ref="AC11" ca="1">INDIRECT(AC$3&amp;$U11)</f>
        <v>98</v>
      </c>
      <c r="AD11" cm="1">
        <f t="array" aca="1" ref="AD11" ca="1">INDIRECT(AD$3&amp;$U11)</f>
        <v>95</v>
      </c>
      <c r="AE11" cm="1">
        <f t="array" aca="1" ref="AE11" ca="1">INDIRECT(AE$3&amp;$U11)</f>
        <v>90</v>
      </c>
      <c r="AF11" cm="1">
        <f t="array" aca="1" ref="AF11" ca="1">INDIRECT(AF$3&amp;$U11)</f>
        <v>87</v>
      </c>
      <c r="AG11" cm="1">
        <f t="array" aca="1" ref="AG11" ca="1">INDIRECT(AG$3&amp;$U11)</f>
        <v>82</v>
      </c>
      <c r="AH11" cm="1">
        <f t="array" aca="1" ref="AH11" ca="1">INDIRECT(AH$3&amp;$U11)</f>
        <v>79</v>
      </c>
      <c r="AI11" cm="1">
        <f t="array" aca="1" ref="AI11" ca="1">INDIRECT(AI$3&amp;$U11)</f>
        <v>74</v>
      </c>
      <c r="AJ11" cm="1">
        <f t="array" aca="1" ref="AJ11" ca="1">INDIRECT(AJ$3&amp;$U11)</f>
        <v>71</v>
      </c>
      <c r="AK11" cm="1">
        <f t="array" aca="1" ref="AK11" ca="1">INDIRECT(AK$3&amp;$U11)</f>
        <v>66</v>
      </c>
      <c r="AL11">
        <f t="shared" si="0"/>
        <v>-1.5800000000000002E-2</v>
      </c>
    </row>
    <row r="12" spans="1:38" x14ac:dyDescent="0.3">
      <c r="C12">
        <v>136</v>
      </c>
      <c r="D12">
        <v>132</v>
      </c>
      <c r="E12">
        <v>144</v>
      </c>
      <c r="F12">
        <v>140</v>
      </c>
      <c r="G12">
        <v>152</v>
      </c>
      <c r="H12">
        <v>148</v>
      </c>
      <c r="I12">
        <v>160</v>
      </c>
      <c r="J12">
        <v>156</v>
      </c>
      <c r="K12">
        <v>168</v>
      </c>
      <c r="L12">
        <v>164</v>
      </c>
      <c r="M12">
        <v>176</v>
      </c>
      <c r="N12">
        <v>172</v>
      </c>
      <c r="O12">
        <v>184</v>
      </c>
      <c r="P12">
        <v>180</v>
      </c>
      <c r="Q12">
        <v>192</v>
      </c>
      <c r="R12">
        <v>188</v>
      </c>
      <c r="S12">
        <v>1.5800000000000002E-2</v>
      </c>
      <c r="U12">
        <f t="shared" si="1"/>
        <v>10</v>
      </c>
      <c r="V12" cm="1">
        <f t="array" aca="1" ref="V12" ca="1">INDIRECT(V$3&amp;$U12)</f>
        <v>126</v>
      </c>
      <c r="W12" cm="1">
        <f t="array" aca="1" ref="W12" ca="1">INDIRECT(W$3&amp;$U12)</f>
        <v>123</v>
      </c>
      <c r="X12" cm="1">
        <f t="array" aca="1" ref="X12" ca="1">INDIRECT(X$3&amp;$U12)</f>
        <v>118</v>
      </c>
      <c r="Y12" cm="1">
        <f t="array" aca="1" ref="Y12" ca="1">INDIRECT(Y$3&amp;$U12)</f>
        <v>115</v>
      </c>
      <c r="Z12" cm="1">
        <f t="array" aca="1" ref="Z12" ca="1">INDIRECT(Z$3&amp;$U12)</f>
        <v>110</v>
      </c>
      <c r="AA12" cm="1">
        <f t="array" aca="1" ref="AA12" ca="1">INDIRECT(AA$3&amp;$U12)</f>
        <v>107</v>
      </c>
      <c r="AB12" cm="1">
        <f t="array" aca="1" ref="AB12" ca="1">INDIRECT(AB$3&amp;$U12)</f>
        <v>102</v>
      </c>
      <c r="AC12" cm="1">
        <f t="array" aca="1" ref="AC12" ca="1">INDIRECT(AC$3&amp;$U12)</f>
        <v>99</v>
      </c>
      <c r="AD12" cm="1">
        <f t="array" aca="1" ref="AD12" ca="1">INDIRECT(AD$3&amp;$U12)</f>
        <v>94</v>
      </c>
      <c r="AE12" cm="1">
        <f t="array" aca="1" ref="AE12" ca="1">INDIRECT(AE$3&amp;$U12)</f>
        <v>91</v>
      </c>
      <c r="AF12" cm="1">
        <f t="array" aca="1" ref="AF12" ca="1">INDIRECT(AF$3&amp;$U12)</f>
        <v>86</v>
      </c>
      <c r="AG12" cm="1">
        <f t="array" aca="1" ref="AG12" ca="1">INDIRECT(AG$3&amp;$U12)</f>
        <v>83</v>
      </c>
      <c r="AH12" cm="1">
        <f t="array" aca="1" ref="AH12" ca="1">INDIRECT(AH$3&amp;$U12)</f>
        <v>78</v>
      </c>
      <c r="AI12" cm="1">
        <f t="array" aca="1" ref="AI12" ca="1">INDIRECT(AI$3&amp;$U12)</f>
        <v>75</v>
      </c>
      <c r="AJ12" cm="1">
        <f t="array" aca="1" ref="AJ12" ca="1">INDIRECT(AJ$3&amp;$U12)</f>
        <v>70</v>
      </c>
      <c r="AK12" cm="1">
        <f t="array" aca="1" ref="AK12" ca="1">INDIRECT(AK$3&amp;$U12)</f>
        <v>67</v>
      </c>
      <c r="AL12">
        <f t="shared" si="0"/>
        <v>-5.2666666666666669E-3</v>
      </c>
    </row>
    <row r="13" spans="1:38" x14ac:dyDescent="0.3">
      <c r="C13">
        <v>130</v>
      </c>
      <c r="D13">
        <v>135</v>
      </c>
      <c r="E13">
        <v>138</v>
      </c>
      <c r="F13">
        <v>143</v>
      </c>
      <c r="G13">
        <v>146</v>
      </c>
      <c r="H13">
        <v>151</v>
      </c>
      <c r="I13">
        <v>154</v>
      </c>
      <c r="J13">
        <v>159</v>
      </c>
      <c r="K13">
        <v>162</v>
      </c>
      <c r="L13">
        <v>167</v>
      </c>
      <c r="M13">
        <v>170</v>
      </c>
      <c r="N13">
        <v>175</v>
      </c>
      <c r="O13">
        <v>178</v>
      </c>
      <c r="P13">
        <v>183</v>
      </c>
      <c r="Q13">
        <v>186</v>
      </c>
      <c r="R13">
        <v>191</v>
      </c>
      <c r="S13">
        <v>2.6333333333333334E-2</v>
      </c>
      <c r="U13">
        <f t="shared" si="1"/>
        <v>11</v>
      </c>
      <c r="V13" cm="1">
        <f t="array" aca="1" ref="V13" ca="1">INDIRECT(V$3&amp;$U13)</f>
        <v>189</v>
      </c>
      <c r="W13" cm="1">
        <f t="array" aca="1" ref="W13" ca="1">INDIRECT(W$3&amp;$U13)</f>
        <v>185</v>
      </c>
      <c r="X13" cm="1">
        <f t="array" aca="1" ref="X13" ca="1">INDIRECT(X$3&amp;$U13)</f>
        <v>181</v>
      </c>
      <c r="Y13" cm="1">
        <f t="array" aca="1" ref="Y13" ca="1">INDIRECT(Y$3&amp;$U13)</f>
        <v>177</v>
      </c>
      <c r="Z13" cm="1">
        <f t="array" aca="1" ref="Z13" ca="1">INDIRECT(Z$3&amp;$U13)</f>
        <v>173</v>
      </c>
      <c r="AA13" cm="1">
        <f t="array" aca="1" ref="AA13" ca="1">INDIRECT(AA$3&amp;$U13)</f>
        <v>169</v>
      </c>
      <c r="AB13" cm="1">
        <f t="array" aca="1" ref="AB13" ca="1">INDIRECT(AB$3&amp;$U13)</f>
        <v>165</v>
      </c>
      <c r="AC13" cm="1">
        <f t="array" aca="1" ref="AC13" ca="1">INDIRECT(AC$3&amp;$U13)</f>
        <v>161</v>
      </c>
      <c r="AD13" cm="1">
        <f t="array" aca="1" ref="AD13" ca="1">INDIRECT(AD$3&amp;$U13)</f>
        <v>157</v>
      </c>
      <c r="AE13" cm="1">
        <f t="array" aca="1" ref="AE13" ca="1">INDIRECT(AE$3&amp;$U13)</f>
        <v>153</v>
      </c>
      <c r="AF13" cm="1">
        <f t="array" aca="1" ref="AF13" ca="1">INDIRECT(AF$3&amp;$U13)</f>
        <v>149</v>
      </c>
      <c r="AG13" cm="1">
        <f t="array" aca="1" ref="AG13" ca="1">INDIRECT(AG$3&amp;$U13)</f>
        <v>145</v>
      </c>
      <c r="AH13" cm="1">
        <f t="array" aca="1" ref="AH13" ca="1">INDIRECT(AH$3&amp;$U13)</f>
        <v>141</v>
      </c>
      <c r="AI13" cm="1">
        <f t="array" aca="1" ref="AI13" ca="1">INDIRECT(AI$3&amp;$U13)</f>
        <v>137</v>
      </c>
      <c r="AJ13" cm="1">
        <f t="array" aca="1" ref="AJ13" ca="1">INDIRECT(AJ$3&amp;$U13)</f>
        <v>133</v>
      </c>
      <c r="AK13" cm="1">
        <f t="array" aca="1" ref="AK13" ca="1">INDIRECT(AK$3&amp;$U13)</f>
        <v>129</v>
      </c>
      <c r="AL13">
        <f t="shared" si="0"/>
        <v>5.2666666666666669E-3</v>
      </c>
    </row>
    <row r="14" spans="1:38" x14ac:dyDescent="0.3">
      <c r="C14">
        <v>131</v>
      </c>
      <c r="D14">
        <v>134</v>
      </c>
      <c r="E14">
        <v>139</v>
      </c>
      <c r="F14">
        <v>142</v>
      </c>
      <c r="G14">
        <v>147</v>
      </c>
      <c r="H14">
        <v>150</v>
      </c>
      <c r="I14">
        <v>155</v>
      </c>
      <c r="J14">
        <v>158</v>
      </c>
      <c r="K14">
        <v>163</v>
      </c>
      <c r="L14">
        <v>166</v>
      </c>
      <c r="M14">
        <v>171</v>
      </c>
      <c r="N14">
        <v>174</v>
      </c>
      <c r="O14">
        <v>179</v>
      </c>
      <c r="P14">
        <v>182</v>
      </c>
      <c r="Q14">
        <v>187</v>
      </c>
      <c r="R14">
        <v>190</v>
      </c>
      <c r="S14">
        <v>3.6866666666666666E-2</v>
      </c>
      <c r="U14">
        <f t="shared" si="1"/>
        <v>12</v>
      </c>
      <c r="V14" cm="1">
        <f t="array" aca="1" ref="V14" ca="1">INDIRECT(V$3&amp;$U14)</f>
        <v>188</v>
      </c>
      <c r="W14" cm="1">
        <f t="array" aca="1" ref="W14" ca="1">INDIRECT(W$3&amp;$U14)</f>
        <v>192</v>
      </c>
      <c r="X14" cm="1">
        <f t="array" aca="1" ref="X14" ca="1">INDIRECT(X$3&amp;$U14)</f>
        <v>180</v>
      </c>
      <c r="Y14" cm="1">
        <f t="array" aca="1" ref="Y14" ca="1">INDIRECT(Y$3&amp;$U14)</f>
        <v>184</v>
      </c>
      <c r="Z14" cm="1">
        <f t="array" aca="1" ref="Z14" ca="1">INDIRECT(Z$3&amp;$U14)</f>
        <v>172</v>
      </c>
      <c r="AA14" cm="1">
        <f t="array" aca="1" ref="AA14" ca="1">INDIRECT(AA$3&amp;$U14)</f>
        <v>176</v>
      </c>
      <c r="AB14" cm="1">
        <f t="array" aca="1" ref="AB14" ca="1">INDIRECT(AB$3&amp;$U14)</f>
        <v>164</v>
      </c>
      <c r="AC14" cm="1">
        <f t="array" aca="1" ref="AC14" ca="1">INDIRECT(AC$3&amp;$U14)</f>
        <v>168</v>
      </c>
      <c r="AD14" cm="1">
        <f t="array" aca="1" ref="AD14" ca="1">INDIRECT(AD$3&amp;$U14)</f>
        <v>156</v>
      </c>
      <c r="AE14" cm="1">
        <f t="array" aca="1" ref="AE14" ca="1">INDIRECT(AE$3&amp;$U14)</f>
        <v>160</v>
      </c>
      <c r="AF14" cm="1">
        <f t="array" aca="1" ref="AF14" ca="1">INDIRECT(AF$3&amp;$U14)</f>
        <v>148</v>
      </c>
      <c r="AG14" cm="1">
        <f t="array" aca="1" ref="AG14" ca="1">INDIRECT(AG$3&amp;$U14)</f>
        <v>152</v>
      </c>
      <c r="AH14" cm="1">
        <f t="array" aca="1" ref="AH14" ca="1">INDIRECT(AH$3&amp;$U14)</f>
        <v>140</v>
      </c>
      <c r="AI14" cm="1">
        <f t="array" aca="1" ref="AI14" ca="1">INDIRECT(AI$3&amp;$U14)</f>
        <v>144</v>
      </c>
      <c r="AJ14" cm="1">
        <f t="array" aca="1" ref="AJ14" ca="1">INDIRECT(AJ$3&amp;$U14)</f>
        <v>132</v>
      </c>
      <c r="AK14" cm="1">
        <f t="array" aca="1" ref="AK14" ca="1">INDIRECT(AK$3&amp;$U14)</f>
        <v>136</v>
      </c>
      <c r="AL14">
        <f t="shared" si="0"/>
        <v>1.5800000000000002E-2</v>
      </c>
    </row>
    <row r="15" spans="1:38" x14ac:dyDescent="0.3">
      <c r="C15">
        <v>193</v>
      </c>
      <c r="D15">
        <v>197</v>
      </c>
      <c r="E15">
        <v>201</v>
      </c>
      <c r="F15">
        <v>205</v>
      </c>
      <c r="G15">
        <v>209</v>
      </c>
      <c r="H15">
        <v>213</v>
      </c>
      <c r="I15">
        <v>217</v>
      </c>
      <c r="J15">
        <v>221</v>
      </c>
      <c r="K15">
        <v>225</v>
      </c>
      <c r="L15">
        <v>229</v>
      </c>
      <c r="M15">
        <v>233</v>
      </c>
      <c r="N15">
        <v>237</v>
      </c>
      <c r="O15">
        <v>241</v>
      </c>
      <c r="P15">
        <v>245</v>
      </c>
      <c r="Q15">
        <v>249</v>
      </c>
      <c r="R15">
        <v>253</v>
      </c>
      <c r="S15">
        <v>4.7399999999999998E-2</v>
      </c>
      <c r="U15">
        <f t="shared" si="1"/>
        <v>13</v>
      </c>
      <c r="V15" cm="1">
        <f t="array" aca="1" ref="V15" ca="1">INDIRECT(V$3&amp;$U15)</f>
        <v>191</v>
      </c>
      <c r="W15" cm="1">
        <f t="array" aca="1" ref="W15" ca="1">INDIRECT(W$3&amp;$U15)</f>
        <v>186</v>
      </c>
      <c r="X15" cm="1">
        <f t="array" aca="1" ref="X15" ca="1">INDIRECT(X$3&amp;$U15)</f>
        <v>183</v>
      </c>
      <c r="Y15" cm="1">
        <f t="array" aca="1" ref="Y15" ca="1">INDIRECT(Y$3&amp;$U15)</f>
        <v>178</v>
      </c>
      <c r="Z15" cm="1">
        <f t="array" aca="1" ref="Z15" ca="1">INDIRECT(Z$3&amp;$U15)</f>
        <v>175</v>
      </c>
      <c r="AA15" cm="1">
        <f t="array" aca="1" ref="AA15" ca="1">INDIRECT(AA$3&amp;$U15)</f>
        <v>170</v>
      </c>
      <c r="AB15" cm="1">
        <f t="array" aca="1" ref="AB15" ca="1">INDIRECT(AB$3&amp;$U15)</f>
        <v>167</v>
      </c>
      <c r="AC15" cm="1">
        <f t="array" aca="1" ref="AC15" ca="1">INDIRECT(AC$3&amp;$U15)</f>
        <v>162</v>
      </c>
      <c r="AD15" cm="1">
        <f t="array" aca="1" ref="AD15" ca="1">INDIRECT(AD$3&amp;$U15)</f>
        <v>159</v>
      </c>
      <c r="AE15" cm="1">
        <f t="array" aca="1" ref="AE15" ca="1">INDIRECT(AE$3&amp;$U15)</f>
        <v>154</v>
      </c>
      <c r="AF15" cm="1">
        <f t="array" aca="1" ref="AF15" ca="1">INDIRECT(AF$3&amp;$U15)</f>
        <v>151</v>
      </c>
      <c r="AG15" cm="1">
        <f t="array" aca="1" ref="AG15" ca="1">INDIRECT(AG$3&amp;$U15)</f>
        <v>146</v>
      </c>
      <c r="AH15" cm="1">
        <f t="array" aca="1" ref="AH15" ca="1">INDIRECT(AH$3&amp;$U15)</f>
        <v>143</v>
      </c>
      <c r="AI15" cm="1">
        <f t="array" aca="1" ref="AI15" ca="1">INDIRECT(AI$3&amp;$U15)</f>
        <v>138</v>
      </c>
      <c r="AJ15" cm="1">
        <f t="array" aca="1" ref="AJ15" ca="1">INDIRECT(AJ$3&amp;$U15)</f>
        <v>135</v>
      </c>
      <c r="AK15" cm="1">
        <f t="array" aca="1" ref="AK15" ca="1">INDIRECT(AK$3&amp;$U15)</f>
        <v>130</v>
      </c>
      <c r="AL15">
        <f t="shared" si="0"/>
        <v>2.6333333333333334E-2</v>
      </c>
    </row>
    <row r="16" spans="1:38" x14ac:dyDescent="0.3">
      <c r="C16">
        <v>200</v>
      </c>
      <c r="D16">
        <v>196</v>
      </c>
      <c r="E16">
        <v>208</v>
      </c>
      <c r="F16">
        <v>204</v>
      </c>
      <c r="G16">
        <v>216</v>
      </c>
      <c r="H16">
        <v>212</v>
      </c>
      <c r="I16">
        <v>224</v>
      </c>
      <c r="J16">
        <v>220</v>
      </c>
      <c r="K16">
        <v>232</v>
      </c>
      <c r="L16">
        <v>228</v>
      </c>
      <c r="M16">
        <v>240</v>
      </c>
      <c r="N16">
        <v>236</v>
      </c>
      <c r="O16">
        <v>248</v>
      </c>
      <c r="P16">
        <v>244</v>
      </c>
      <c r="Q16">
        <v>256</v>
      </c>
      <c r="R16">
        <v>252</v>
      </c>
      <c r="S16">
        <v>5.793333333333333E-2</v>
      </c>
      <c r="U16">
        <f t="shared" si="1"/>
        <v>14</v>
      </c>
      <c r="V16" cm="1">
        <f t="array" aca="1" ref="V16" ca="1">INDIRECT(V$3&amp;$U16)</f>
        <v>190</v>
      </c>
      <c r="W16" cm="1">
        <f t="array" aca="1" ref="W16" ca="1">INDIRECT(W$3&amp;$U16)</f>
        <v>187</v>
      </c>
      <c r="X16" cm="1">
        <f t="array" aca="1" ref="X16" ca="1">INDIRECT(X$3&amp;$U16)</f>
        <v>182</v>
      </c>
      <c r="Y16" cm="1">
        <f t="array" aca="1" ref="Y16" ca="1">INDIRECT(Y$3&amp;$U16)</f>
        <v>179</v>
      </c>
      <c r="Z16" cm="1">
        <f t="array" aca="1" ref="Z16" ca="1">INDIRECT(Z$3&amp;$U16)</f>
        <v>174</v>
      </c>
      <c r="AA16" cm="1">
        <f t="array" aca="1" ref="AA16" ca="1">INDIRECT(AA$3&amp;$U16)</f>
        <v>171</v>
      </c>
      <c r="AB16" cm="1">
        <f t="array" aca="1" ref="AB16" ca="1">INDIRECT(AB$3&amp;$U16)</f>
        <v>166</v>
      </c>
      <c r="AC16" cm="1">
        <f t="array" aca="1" ref="AC16" ca="1">INDIRECT(AC$3&amp;$U16)</f>
        <v>163</v>
      </c>
      <c r="AD16" cm="1">
        <f t="array" aca="1" ref="AD16" ca="1">INDIRECT(AD$3&amp;$U16)</f>
        <v>158</v>
      </c>
      <c r="AE16" cm="1">
        <f t="array" aca="1" ref="AE16" ca="1">INDIRECT(AE$3&amp;$U16)</f>
        <v>155</v>
      </c>
      <c r="AF16" cm="1">
        <f t="array" aca="1" ref="AF16" ca="1">INDIRECT(AF$3&amp;$U16)</f>
        <v>150</v>
      </c>
      <c r="AG16" cm="1">
        <f t="array" aca="1" ref="AG16" ca="1">INDIRECT(AG$3&amp;$U16)</f>
        <v>147</v>
      </c>
      <c r="AH16" cm="1">
        <f t="array" aca="1" ref="AH16" ca="1">INDIRECT(AH$3&amp;$U16)</f>
        <v>142</v>
      </c>
      <c r="AI16" cm="1">
        <f t="array" aca="1" ref="AI16" ca="1">INDIRECT(AI$3&amp;$U16)</f>
        <v>139</v>
      </c>
      <c r="AJ16" cm="1">
        <f t="array" aca="1" ref="AJ16" ca="1">INDIRECT(AJ$3&amp;$U16)</f>
        <v>134</v>
      </c>
      <c r="AK16" cm="1">
        <f t="array" aca="1" ref="AK16" ca="1">INDIRECT(AK$3&amp;$U16)</f>
        <v>131</v>
      </c>
      <c r="AL16">
        <f t="shared" si="0"/>
        <v>3.6866666666666666E-2</v>
      </c>
    </row>
    <row r="17" spans="3:38" x14ac:dyDescent="0.3">
      <c r="C17">
        <v>194</v>
      </c>
      <c r="D17">
        <v>199</v>
      </c>
      <c r="E17">
        <v>202</v>
      </c>
      <c r="F17">
        <v>207</v>
      </c>
      <c r="G17">
        <v>210</v>
      </c>
      <c r="H17">
        <v>215</v>
      </c>
      <c r="I17">
        <v>218</v>
      </c>
      <c r="J17">
        <v>223</v>
      </c>
      <c r="K17">
        <v>226</v>
      </c>
      <c r="L17">
        <v>231</v>
      </c>
      <c r="M17">
        <v>234</v>
      </c>
      <c r="N17">
        <v>239</v>
      </c>
      <c r="O17">
        <v>242</v>
      </c>
      <c r="P17">
        <v>247</v>
      </c>
      <c r="Q17">
        <v>250</v>
      </c>
      <c r="R17">
        <v>255</v>
      </c>
      <c r="S17">
        <v>6.8466666666666662E-2</v>
      </c>
      <c r="U17">
        <f t="shared" si="1"/>
        <v>15</v>
      </c>
      <c r="V17" cm="1">
        <f t="array" aca="1" ref="V17" ca="1">INDIRECT(V$3&amp;$U17)</f>
        <v>253</v>
      </c>
      <c r="W17" cm="1">
        <f t="array" aca="1" ref="W17" ca="1">INDIRECT(W$3&amp;$U17)</f>
        <v>249</v>
      </c>
      <c r="X17" cm="1">
        <f t="array" aca="1" ref="X17" ca="1">INDIRECT(X$3&amp;$U17)</f>
        <v>245</v>
      </c>
      <c r="Y17" cm="1">
        <f t="array" aca="1" ref="Y17" ca="1">INDIRECT(Y$3&amp;$U17)</f>
        <v>241</v>
      </c>
      <c r="Z17" cm="1">
        <f t="array" aca="1" ref="Z17" ca="1">INDIRECT(Z$3&amp;$U17)</f>
        <v>237</v>
      </c>
      <c r="AA17" cm="1">
        <f t="array" aca="1" ref="AA17" ca="1">INDIRECT(AA$3&amp;$U17)</f>
        <v>233</v>
      </c>
      <c r="AB17" cm="1">
        <f t="array" aca="1" ref="AB17" ca="1">INDIRECT(AB$3&amp;$U17)</f>
        <v>229</v>
      </c>
      <c r="AC17" cm="1">
        <f t="array" aca="1" ref="AC17" ca="1">INDIRECT(AC$3&amp;$U17)</f>
        <v>225</v>
      </c>
      <c r="AD17" cm="1">
        <f t="array" aca="1" ref="AD17" ca="1">INDIRECT(AD$3&amp;$U17)</f>
        <v>221</v>
      </c>
      <c r="AE17" cm="1">
        <f t="array" aca="1" ref="AE17" ca="1">INDIRECT(AE$3&amp;$U17)</f>
        <v>217</v>
      </c>
      <c r="AF17" cm="1">
        <f t="array" aca="1" ref="AF17" ca="1">INDIRECT(AF$3&amp;$U17)</f>
        <v>213</v>
      </c>
      <c r="AG17" cm="1">
        <f t="array" aca="1" ref="AG17" ca="1">INDIRECT(AG$3&amp;$U17)</f>
        <v>209</v>
      </c>
      <c r="AH17" cm="1">
        <f t="array" aca="1" ref="AH17" ca="1">INDIRECT(AH$3&amp;$U17)</f>
        <v>205</v>
      </c>
      <c r="AI17" cm="1">
        <f t="array" aca="1" ref="AI17" ca="1">INDIRECT(AI$3&amp;$U17)</f>
        <v>201</v>
      </c>
      <c r="AJ17" cm="1">
        <f t="array" aca="1" ref="AJ17" ca="1">INDIRECT(AJ$3&amp;$U17)</f>
        <v>197</v>
      </c>
      <c r="AK17" cm="1">
        <f t="array" aca="1" ref="AK17" ca="1">INDIRECT(AK$3&amp;$U17)</f>
        <v>193</v>
      </c>
      <c r="AL17">
        <f t="shared" si="0"/>
        <v>4.7399999999999998E-2</v>
      </c>
    </row>
    <row r="18" spans="3:38" x14ac:dyDescent="0.3">
      <c r="C18">
        <v>195</v>
      </c>
      <c r="D18">
        <v>198</v>
      </c>
      <c r="E18">
        <v>203</v>
      </c>
      <c r="F18">
        <v>206</v>
      </c>
      <c r="G18">
        <v>211</v>
      </c>
      <c r="H18">
        <v>214</v>
      </c>
      <c r="I18">
        <v>219</v>
      </c>
      <c r="J18">
        <v>222</v>
      </c>
      <c r="K18">
        <v>227</v>
      </c>
      <c r="L18">
        <v>230</v>
      </c>
      <c r="M18">
        <v>235</v>
      </c>
      <c r="N18">
        <v>238</v>
      </c>
      <c r="O18">
        <v>243</v>
      </c>
      <c r="P18">
        <v>246</v>
      </c>
      <c r="Q18">
        <v>251</v>
      </c>
      <c r="R18">
        <v>254</v>
      </c>
      <c r="S18">
        <v>7.9000000000000001E-2</v>
      </c>
      <c r="U18">
        <f t="shared" si="1"/>
        <v>16</v>
      </c>
      <c r="V18" cm="1">
        <f t="array" aca="1" ref="V18" ca="1">INDIRECT(V$3&amp;$U18)</f>
        <v>252</v>
      </c>
      <c r="W18" cm="1">
        <f t="array" aca="1" ref="W18" ca="1">INDIRECT(W$3&amp;$U18)</f>
        <v>256</v>
      </c>
      <c r="X18" cm="1">
        <f t="array" aca="1" ref="X18" ca="1">INDIRECT(X$3&amp;$U18)</f>
        <v>244</v>
      </c>
      <c r="Y18" cm="1">
        <f t="array" aca="1" ref="Y18" ca="1">INDIRECT(Y$3&amp;$U18)</f>
        <v>248</v>
      </c>
      <c r="Z18" cm="1">
        <f t="array" aca="1" ref="Z18" ca="1">INDIRECT(Z$3&amp;$U18)</f>
        <v>236</v>
      </c>
      <c r="AA18" cm="1">
        <f t="array" aca="1" ref="AA18" ca="1">INDIRECT(AA$3&amp;$U18)</f>
        <v>240</v>
      </c>
      <c r="AB18" cm="1">
        <f t="array" aca="1" ref="AB18" ca="1">INDIRECT(AB$3&amp;$U18)</f>
        <v>228</v>
      </c>
      <c r="AC18" cm="1">
        <f t="array" aca="1" ref="AC18" ca="1">INDIRECT(AC$3&amp;$U18)</f>
        <v>232</v>
      </c>
      <c r="AD18" cm="1">
        <f t="array" aca="1" ref="AD18" ca="1">INDIRECT(AD$3&amp;$U18)</f>
        <v>220</v>
      </c>
      <c r="AE18" cm="1">
        <f t="array" aca="1" ref="AE18" ca="1">INDIRECT(AE$3&amp;$U18)</f>
        <v>224</v>
      </c>
      <c r="AF18" cm="1">
        <f t="array" aca="1" ref="AF18" ca="1">INDIRECT(AF$3&amp;$U18)</f>
        <v>212</v>
      </c>
      <c r="AG18" cm="1">
        <f t="array" aca="1" ref="AG18" ca="1">INDIRECT(AG$3&amp;$U18)</f>
        <v>216</v>
      </c>
      <c r="AH18" cm="1">
        <f t="array" aca="1" ref="AH18" ca="1">INDIRECT(AH$3&amp;$U18)</f>
        <v>204</v>
      </c>
      <c r="AI18" cm="1">
        <f t="array" aca="1" ref="AI18" ca="1">INDIRECT(AI$3&amp;$U18)</f>
        <v>208</v>
      </c>
      <c r="AJ18" cm="1">
        <f t="array" aca="1" ref="AJ18" ca="1">INDIRECT(AJ$3&amp;$U18)</f>
        <v>196</v>
      </c>
      <c r="AK18" cm="1">
        <f t="array" aca="1" ref="AK18" ca="1">INDIRECT(AK$3&amp;$U18)</f>
        <v>200</v>
      </c>
      <c r="AL18">
        <f t="shared" si="0"/>
        <v>5.793333333333333E-2</v>
      </c>
    </row>
    <row r="19" spans="3:38" x14ac:dyDescent="0.3">
      <c r="C19">
        <f t="shared" ref="C19:H19" si="2">D19-$B4</f>
        <v>-7.9000000000000001E-2</v>
      </c>
      <c r="D19">
        <f t="shared" si="2"/>
        <v>-6.8466666666666662E-2</v>
      </c>
      <c r="E19">
        <f t="shared" si="2"/>
        <v>-5.793333333333333E-2</v>
      </c>
      <c r="F19">
        <f t="shared" si="2"/>
        <v>-4.7399999999999998E-2</v>
      </c>
      <c r="G19">
        <f t="shared" si="2"/>
        <v>-3.6866666666666666E-2</v>
      </c>
      <c r="H19">
        <f t="shared" si="2"/>
        <v>-2.6333333333333334E-2</v>
      </c>
      <c r="I19">
        <f>J19-$B4</f>
        <v>-1.5800000000000002E-2</v>
      </c>
      <c r="J19">
        <f>-$B4/2</f>
        <v>-5.2666666666666669E-3</v>
      </c>
      <c r="K19">
        <f>B4/2</f>
        <v>5.2666666666666669E-3</v>
      </c>
      <c r="L19">
        <f>K19+$B4</f>
        <v>1.5800000000000002E-2</v>
      </c>
      <c r="M19">
        <f t="shared" ref="M19:R19" si="3">L19+$B4</f>
        <v>2.6333333333333334E-2</v>
      </c>
      <c r="N19">
        <f t="shared" si="3"/>
        <v>3.6866666666666666E-2</v>
      </c>
      <c r="O19">
        <f t="shared" si="3"/>
        <v>4.7399999999999998E-2</v>
      </c>
      <c r="P19">
        <f t="shared" si="3"/>
        <v>5.793333333333333E-2</v>
      </c>
      <c r="Q19">
        <f t="shared" si="3"/>
        <v>6.8466666666666662E-2</v>
      </c>
      <c r="R19">
        <f t="shared" si="3"/>
        <v>7.9000000000000001E-2</v>
      </c>
      <c r="U19">
        <f t="shared" si="1"/>
        <v>17</v>
      </c>
      <c r="V19" cm="1">
        <f t="array" aca="1" ref="V19" ca="1">INDIRECT(V$3&amp;$U19)</f>
        <v>255</v>
      </c>
      <c r="W19" cm="1">
        <f t="array" aca="1" ref="W19" ca="1">INDIRECT(W$3&amp;$U19)</f>
        <v>250</v>
      </c>
      <c r="X19" cm="1">
        <f t="array" aca="1" ref="X19" ca="1">INDIRECT(X$3&amp;$U19)</f>
        <v>247</v>
      </c>
      <c r="Y19" cm="1">
        <f t="array" aca="1" ref="Y19" ca="1">INDIRECT(Y$3&amp;$U19)</f>
        <v>242</v>
      </c>
      <c r="Z19" cm="1">
        <f t="array" aca="1" ref="Z19" ca="1">INDIRECT(Z$3&amp;$U19)</f>
        <v>239</v>
      </c>
      <c r="AA19" cm="1">
        <f t="array" aca="1" ref="AA19" ca="1">INDIRECT(AA$3&amp;$U19)</f>
        <v>234</v>
      </c>
      <c r="AB19" cm="1">
        <f t="array" aca="1" ref="AB19" ca="1">INDIRECT(AB$3&amp;$U19)</f>
        <v>231</v>
      </c>
      <c r="AC19" cm="1">
        <f t="array" aca="1" ref="AC19" ca="1">INDIRECT(AC$3&amp;$U19)</f>
        <v>226</v>
      </c>
      <c r="AD19" cm="1">
        <f t="array" aca="1" ref="AD19" ca="1">INDIRECT(AD$3&amp;$U19)</f>
        <v>223</v>
      </c>
      <c r="AE19" cm="1">
        <f t="array" aca="1" ref="AE19" ca="1">INDIRECT(AE$3&amp;$U19)</f>
        <v>218</v>
      </c>
      <c r="AF19" cm="1">
        <f t="array" aca="1" ref="AF19" ca="1">INDIRECT(AF$3&amp;$U19)</f>
        <v>215</v>
      </c>
      <c r="AG19" cm="1">
        <f t="array" aca="1" ref="AG19" ca="1">INDIRECT(AG$3&amp;$U19)</f>
        <v>210</v>
      </c>
      <c r="AH19" cm="1">
        <f t="array" aca="1" ref="AH19" ca="1">INDIRECT(AH$3&amp;$U19)</f>
        <v>207</v>
      </c>
      <c r="AI19" cm="1">
        <f t="array" aca="1" ref="AI19" ca="1">INDIRECT(AI$3&amp;$U19)</f>
        <v>202</v>
      </c>
      <c r="AJ19" cm="1">
        <f t="array" aca="1" ref="AJ19" ca="1">INDIRECT(AJ$3&amp;$U19)</f>
        <v>199</v>
      </c>
      <c r="AK19" cm="1">
        <f t="array" aca="1" ref="AK19" ca="1">INDIRECT(AK$3&amp;$U19)</f>
        <v>194</v>
      </c>
      <c r="AL19">
        <f t="shared" si="0"/>
        <v>6.8466666666666662E-2</v>
      </c>
    </row>
    <row r="20" spans="3:38" x14ac:dyDescent="0.3">
      <c r="D20" t="s">
        <v>7</v>
      </c>
      <c r="U20">
        <f t="shared" si="1"/>
        <v>18</v>
      </c>
      <c r="V20" cm="1">
        <f t="array" aca="1" ref="V20" ca="1">INDIRECT(V$3&amp;$U20)</f>
        <v>254</v>
      </c>
      <c r="W20" cm="1">
        <f t="array" aca="1" ref="W20" ca="1">INDIRECT(W$3&amp;$U20)</f>
        <v>251</v>
      </c>
      <c r="X20" cm="1">
        <f t="array" aca="1" ref="X20" ca="1">INDIRECT(X$3&amp;$U20)</f>
        <v>246</v>
      </c>
      <c r="Y20" cm="1">
        <f t="array" aca="1" ref="Y20" ca="1">INDIRECT(Y$3&amp;$U20)</f>
        <v>243</v>
      </c>
      <c r="Z20" cm="1">
        <f t="array" aca="1" ref="Z20" ca="1">INDIRECT(Z$3&amp;$U20)</f>
        <v>238</v>
      </c>
      <c r="AA20" cm="1">
        <f t="array" aca="1" ref="AA20" ca="1">INDIRECT(AA$3&amp;$U20)</f>
        <v>235</v>
      </c>
      <c r="AB20" cm="1">
        <f t="array" aca="1" ref="AB20" ca="1">INDIRECT(AB$3&amp;$U20)</f>
        <v>230</v>
      </c>
      <c r="AC20" cm="1">
        <f t="array" aca="1" ref="AC20" ca="1">INDIRECT(AC$3&amp;$U20)</f>
        <v>227</v>
      </c>
      <c r="AD20" cm="1">
        <f t="array" aca="1" ref="AD20" ca="1">INDIRECT(AD$3&amp;$U20)</f>
        <v>222</v>
      </c>
      <c r="AE20" cm="1">
        <f t="array" aca="1" ref="AE20" ca="1">INDIRECT(AE$3&amp;$U20)</f>
        <v>219</v>
      </c>
      <c r="AF20" cm="1">
        <f t="array" aca="1" ref="AF20" ca="1">INDIRECT(AF$3&amp;$U20)</f>
        <v>214</v>
      </c>
      <c r="AG20" cm="1">
        <f t="array" aca="1" ref="AG20" ca="1">INDIRECT(AG$3&amp;$U20)</f>
        <v>211</v>
      </c>
      <c r="AH20" cm="1">
        <f t="array" aca="1" ref="AH20" ca="1">INDIRECT(AH$3&amp;$U20)</f>
        <v>206</v>
      </c>
      <c r="AI20" cm="1">
        <f t="array" aca="1" ref="AI20" ca="1">INDIRECT(AI$3&amp;$U20)</f>
        <v>203</v>
      </c>
      <c r="AJ20" cm="1">
        <f t="array" aca="1" ref="AJ20" ca="1">INDIRECT(AJ$3&amp;$U20)</f>
        <v>198</v>
      </c>
      <c r="AK20" cm="1">
        <f t="array" aca="1" ref="AK20" ca="1">INDIRECT(AK$3&amp;$U20)</f>
        <v>195</v>
      </c>
      <c r="AL20">
        <f t="shared" si="0"/>
        <v>7.9000000000000001E-2</v>
      </c>
    </row>
    <row r="21" spans="3:38" x14ac:dyDescent="0.3">
      <c r="C21" t="s">
        <v>9</v>
      </c>
      <c r="D21" t="s">
        <v>4</v>
      </c>
      <c r="E21" t="s">
        <v>5</v>
      </c>
      <c r="G21" t="s">
        <v>8</v>
      </c>
      <c r="V21">
        <f>C19</f>
        <v>-7.9000000000000001E-2</v>
      </c>
      <c r="W21">
        <f t="shared" ref="W21:AK21" si="4">D19</f>
        <v>-6.8466666666666662E-2</v>
      </c>
      <c r="X21">
        <f t="shared" si="4"/>
        <v>-5.793333333333333E-2</v>
      </c>
      <c r="Y21">
        <f t="shared" si="4"/>
        <v>-4.7399999999999998E-2</v>
      </c>
      <c r="Z21">
        <f t="shared" si="4"/>
        <v>-3.6866666666666666E-2</v>
      </c>
      <c r="AA21">
        <f t="shared" si="4"/>
        <v>-2.6333333333333334E-2</v>
      </c>
      <c r="AB21">
        <f t="shared" si="4"/>
        <v>-1.5800000000000002E-2</v>
      </c>
      <c r="AC21">
        <f t="shared" si="4"/>
        <v>-5.2666666666666669E-3</v>
      </c>
      <c r="AD21">
        <f t="shared" si="4"/>
        <v>5.2666666666666669E-3</v>
      </c>
      <c r="AE21">
        <f t="shared" si="4"/>
        <v>1.5800000000000002E-2</v>
      </c>
      <c r="AF21">
        <f t="shared" si="4"/>
        <v>2.6333333333333334E-2</v>
      </c>
      <c r="AG21">
        <f t="shared" si="4"/>
        <v>3.6866666666666666E-2</v>
      </c>
      <c r="AH21">
        <f t="shared" si="4"/>
        <v>4.7399999999999998E-2</v>
      </c>
      <c r="AI21">
        <f t="shared" si="4"/>
        <v>5.793333333333333E-2</v>
      </c>
      <c r="AJ21">
        <f t="shared" si="4"/>
        <v>6.8466666666666662E-2</v>
      </c>
      <c r="AK21">
        <f t="shared" si="4"/>
        <v>7.9000000000000001E-2</v>
      </c>
    </row>
    <row r="22" spans="3:38" x14ac:dyDescent="0.3">
      <c r="C22">
        <v>1</v>
      </c>
      <c r="D22" cm="1">
        <f t="array" ref="D22">SUMPRODUCT(--(TopBoard=C22)*ROW(TopBoard))-2</f>
        <v>1</v>
      </c>
      <c r="E22" cm="1">
        <f t="array" ref="E22">SUMPRODUCT(--(TopBoard=C22)*COLUMN(TopBoard))-2</f>
        <v>1</v>
      </c>
      <c r="G22" s="1" t="str" cm="1">
        <f t="array" ref="G22">TEXT(INDEX(TopBoard,17,E22),"0.00000000")&amp;","</f>
        <v>-0.07900000,</v>
      </c>
      <c r="H22" s="1" t="s">
        <v>6</v>
      </c>
      <c r="I22" s="1" t="str" cm="1">
        <f t="array" ref="I22">TEXT(INDEX(TopBoard,D22,17),"0.00000000")&amp;","</f>
        <v>-0.07900000,</v>
      </c>
    </row>
    <row r="23" spans="3:38" x14ac:dyDescent="0.3">
      <c r="C23">
        <f>C22+1</f>
        <v>2</v>
      </c>
      <c r="D23" cm="1">
        <f t="array" ref="D23">SUMPRODUCT(--(TopBoard=C23)*ROW(TopBoard))-2</f>
        <v>3</v>
      </c>
      <c r="E23" cm="1">
        <f t="array" ref="E23">SUMPRODUCT(--(TopBoard=C23)*COLUMN(TopBoard))-2</f>
        <v>1</v>
      </c>
      <c r="G23" s="1" t="str" cm="1">
        <f t="array" ref="G23">TEXT(INDEX(TopBoard,17,E23),"0.00000000")&amp;","</f>
        <v>-0.07900000,</v>
      </c>
      <c r="H23" s="1" t="s">
        <v>6</v>
      </c>
      <c r="I23" s="1" t="str" cm="1">
        <f t="array" ref="I23">TEXT(INDEX(TopBoard,D23,17),"0.00000000")&amp;","</f>
        <v>-0.05793333,</v>
      </c>
      <c r="AL23">
        <f t="shared" ref="W23:AL23" si="5">AL5</f>
        <v>-7.9000000000000001E-2</v>
      </c>
    </row>
    <row r="24" spans="3:38" x14ac:dyDescent="0.3">
      <c r="C24">
        <f t="shared" ref="C24:C277" si="6">C23+1</f>
        <v>3</v>
      </c>
      <c r="D24" cm="1">
        <f t="array" ref="D24">SUMPRODUCT(--(TopBoard=C24)*ROW(TopBoard))-2</f>
        <v>4</v>
      </c>
      <c r="E24" cm="1">
        <f t="array" ref="E24">SUMPRODUCT(--(TopBoard=C24)*COLUMN(TopBoard))-2</f>
        <v>1</v>
      </c>
      <c r="G24" s="1" t="str" cm="1">
        <f t="array" ref="G24">TEXT(INDEX(TopBoard,17,E24),"0.00000000")&amp;","</f>
        <v>-0.07900000,</v>
      </c>
      <c r="H24" s="1" t="s">
        <v>6</v>
      </c>
      <c r="I24" s="1" t="str" cm="1">
        <f t="array" ref="I24">TEXT(INDEX(TopBoard,D24,17),"0.00000000")&amp;","</f>
        <v>-0.04740000,</v>
      </c>
      <c r="AL24">
        <f t="shared" ref="V24:AL24" si="7">AL6</f>
        <v>-6.8466666666666662E-2</v>
      </c>
    </row>
    <row r="25" spans="3:38" x14ac:dyDescent="0.3">
      <c r="C25">
        <f t="shared" si="6"/>
        <v>4</v>
      </c>
      <c r="D25" cm="1">
        <f t="array" ref="D25">SUMPRODUCT(--(TopBoard=C25)*ROW(TopBoard))-2</f>
        <v>2</v>
      </c>
      <c r="E25" cm="1">
        <f t="array" ref="E25">SUMPRODUCT(--(TopBoard=C25)*COLUMN(TopBoard))-2</f>
        <v>2</v>
      </c>
      <c r="G25" s="1" t="str" cm="1">
        <f t="array" ref="G25">TEXT(INDEX(TopBoard,17,E25),"0.00000000")&amp;","</f>
        <v>-0.06846667,</v>
      </c>
      <c r="H25" s="1" t="s">
        <v>6</v>
      </c>
      <c r="I25" s="1" t="str" cm="1">
        <f t="array" ref="I25">TEXT(INDEX(TopBoard,D25,17),"0.00000000")&amp;","</f>
        <v>-0.06846667,</v>
      </c>
      <c r="AL25">
        <f t="shared" ref="V25:AL25" si="8">AL7</f>
        <v>-5.793333333333333E-2</v>
      </c>
    </row>
    <row r="26" spans="3:38" x14ac:dyDescent="0.3">
      <c r="C26">
        <f t="shared" si="6"/>
        <v>5</v>
      </c>
      <c r="D26" cm="1">
        <f t="array" ref="D26">SUMPRODUCT(--(TopBoard=C26)*ROW(TopBoard))-2</f>
        <v>1</v>
      </c>
      <c r="E26" cm="1">
        <f t="array" ref="E26">SUMPRODUCT(--(TopBoard=C26)*COLUMN(TopBoard))-2</f>
        <v>2</v>
      </c>
      <c r="G26" s="1" t="str" cm="1">
        <f t="array" ref="G26">TEXT(INDEX(TopBoard,17,E26),"0.00000000")&amp;","</f>
        <v>-0.06846667,</v>
      </c>
      <c r="H26" s="1" t="s">
        <v>6</v>
      </c>
      <c r="I26" s="1" t="str" cm="1">
        <f t="array" ref="I26">TEXT(INDEX(TopBoard,D26,17),"0.00000000")&amp;","</f>
        <v>-0.07900000,</v>
      </c>
      <c r="AL26">
        <f t="shared" ref="V26:AL26" si="9">AL8</f>
        <v>-4.7399999999999998E-2</v>
      </c>
    </row>
    <row r="27" spans="3:38" x14ac:dyDescent="0.3">
      <c r="C27">
        <f t="shared" si="6"/>
        <v>6</v>
      </c>
      <c r="D27" cm="1">
        <f t="array" ref="D27">SUMPRODUCT(--(TopBoard=C27)*ROW(TopBoard))-2</f>
        <v>4</v>
      </c>
      <c r="E27" cm="1">
        <f t="array" ref="E27">SUMPRODUCT(--(TopBoard=C27)*COLUMN(TopBoard))-2</f>
        <v>2</v>
      </c>
      <c r="G27" s="1" t="str" cm="1">
        <f t="array" ref="G27">TEXT(INDEX(TopBoard,17,E27),"0.00000000")&amp;","</f>
        <v>-0.06846667,</v>
      </c>
      <c r="H27" s="1" t="s">
        <v>6</v>
      </c>
      <c r="I27" s="1" t="str" cm="1">
        <f t="array" ref="I27">TEXT(INDEX(TopBoard,D27,17),"0.00000000")&amp;","</f>
        <v>-0.04740000,</v>
      </c>
      <c r="AL27">
        <f t="shared" ref="V27:AL27" si="10">AL9</f>
        <v>-3.6866666666666666E-2</v>
      </c>
    </row>
    <row r="28" spans="3:38" x14ac:dyDescent="0.3">
      <c r="C28">
        <f t="shared" si="6"/>
        <v>7</v>
      </c>
      <c r="D28" cm="1">
        <f t="array" ref="D28">SUMPRODUCT(--(TopBoard=C28)*ROW(TopBoard))-2</f>
        <v>3</v>
      </c>
      <c r="E28" cm="1">
        <f t="array" ref="E28">SUMPRODUCT(--(TopBoard=C28)*COLUMN(TopBoard))-2</f>
        <v>2</v>
      </c>
      <c r="G28" s="1" t="str" cm="1">
        <f t="array" ref="G28">TEXT(INDEX(TopBoard,17,E28),"0.00000000")&amp;","</f>
        <v>-0.06846667,</v>
      </c>
      <c r="H28" s="1" t="s">
        <v>6</v>
      </c>
      <c r="I28" s="1" t="str" cm="1">
        <f t="array" ref="I28">TEXT(INDEX(TopBoard,D28,17),"0.00000000")&amp;","</f>
        <v>-0.05793333,</v>
      </c>
      <c r="AL28">
        <f t="shared" ref="V28:AL28" si="11">AL10</f>
        <v>-2.6333333333333334E-2</v>
      </c>
    </row>
    <row r="29" spans="3:38" x14ac:dyDescent="0.3">
      <c r="C29">
        <f t="shared" si="6"/>
        <v>8</v>
      </c>
      <c r="D29" cm="1">
        <f t="array" ref="D29">SUMPRODUCT(--(TopBoard=C29)*ROW(TopBoard))-2</f>
        <v>2</v>
      </c>
      <c r="E29" cm="1">
        <f t="array" ref="E29">SUMPRODUCT(--(TopBoard=C29)*COLUMN(TopBoard))-2</f>
        <v>1</v>
      </c>
      <c r="G29" s="1" t="str" cm="1">
        <f t="array" ref="G29">TEXT(INDEX(TopBoard,17,E29),"0.00000000")&amp;","</f>
        <v>-0.07900000,</v>
      </c>
      <c r="H29" s="1" t="s">
        <v>6</v>
      </c>
      <c r="I29" s="1" t="str" cm="1">
        <f t="array" ref="I29">TEXT(INDEX(TopBoard,D29,17),"0.00000000")&amp;","</f>
        <v>-0.06846667,</v>
      </c>
      <c r="AL29">
        <f t="shared" ref="V29:AL29" si="12">AL11</f>
        <v>-1.5800000000000002E-2</v>
      </c>
    </row>
    <row r="30" spans="3:38" x14ac:dyDescent="0.3">
      <c r="C30">
        <f t="shared" si="6"/>
        <v>9</v>
      </c>
      <c r="D30" cm="1">
        <f t="array" ref="D30">SUMPRODUCT(--(TopBoard=C30)*ROW(TopBoard))-2</f>
        <v>1</v>
      </c>
      <c r="E30" cm="1">
        <f t="array" ref="E30">SUMPRODUCT(--(TopBoard=C30)*COLUMN(TopBoard))-2</f>
        <v>3</v>
      </c>
      <c r="G30" s="1" t="str" cm="1">
        <f t="array" ref="G30">TEXT(INDEX(TopBoard,17,E30),"0.00000000")&amp;","</f>
        <v>-0.05793333,</v>
      </c>
      <c r="H30" s="1" t="s">
        <v>6</v>
      </c>
      <c r="I30" s="1" t="str" cm="1">
        <f t="array" ref="I30">TEXT(INDEX(TopBoard,D30,17),"0.00000000")&amp;","</f>
        <v>-0.07900000,</v>
      </c>
      <c r="AL30">
        <f t="shared" ref="V30:AL30" si="13">AL12</f>
        <v>-5.2666666666666669E-3</v>
      </c>
    </row>
    <row r="31" spans="3:38" x14ac:dyDescent="0.3">
      <c r="C31">
        <f t="shared" si="6"/>
        <v>10</v>
      </c>
      <c r="D31" cm="1">
        <f t="array" ref="D31">SUMPRODUCT(--(TopBoard=C31)*ROW(TopBoard))-2</f>
        <v>3</v>
      </c>
      <c r="E31" cm="1">
        <f t="array" ref="E31">SUMPRODUCT(--(TopBoard=C31)*COLUMN(TopBoard))-2</f>
        <v>3</v>
      </c>
      <c r="G31" s="1" t="str" cm="1">
        <f t="array" ref="G31">TEXT(INDEX(TopBoard,17,E31),"0.00000000")&amp;","</f>
        <v>-0.05793333,</v>
      </c>
      <c r="H31" s="1" t="s">
        <v>6</v>
      </c>
      <c r="I31" s="1" t="str" cm="1">
        <f t="array" ref="I31">TEXT(INDEX(TopBoard,D31,17),"0.00000000")&amp;","</f>
        <v>-0.05793333,</v>
      </c>
      <c r="AL31">
        <f t="shared" ref="V31:AL31" si="14">AL13</f>
        <v>5.2666666666666669E-3</v>
      </c>
    </row>
    <row r="32" spans="3:38" x14ac:dyDescent="0.3">
      <c r="C32">
        <f t="shared" si="6"/>
        <v>11</v>
      </c>
      <c r="D32" cm="1">
        <f t="array" ref="D32">SUMPRODUCT(--(TopBoard=C32)*ROW(TopBoard))-2</f>
        <v>4</v>
      </c>
      <c r="E32" cm="1">
        <f t="array" ref="E32">SUMPRODUCT(--(TopBoard=C32)*COLUMN(TopBoard))-2</f>
        <v>3</v>
      </c>
      <c r="G32" s="1" t="str" cm="1">
        <f t="array" ref="G32">TEXT(INDEX(TopBoard,17,E32),"0.00000000")&amp;","</f>
        <v>-0.05793333,</v>
      </c>
      <c r="H32" s="1" t="s">
        <v>6</v>
      </c>
      <c r="I32" s="1" t="str" cm="1">
        <f t="array" ref="I32">TEXT(INDEX(TopBoard,D32,17),"0.00000000")&amp;","</f>
        <v>-0.04740000,</v>
      </c>
      <c r="AL32">
        <f t="shared" ref="V32:AL32" si="15">AL14</f>
        <v>1.5800000000000002E-2</v>
      </c>
    </row>
    <row r="33" spans="3:38" x14ac:dyDescent="0.3">
      <c r="C33">
        <f t="shared" si="6"/>
        <v>12</v>
      </c>
      <c r="D33" cm="1">
        <f t="array" ref="D33">SUMPRODUCT(--(TopBoard=C33)*ROW(TopBoard))-2</f>
        <v>2</v>
      </c>
      <c r="E33" cm="1">
        <f t="array" ref="E33">SUMPRODUCT(--(TopBoard=C33)*COLUMN(TopBoard))-2</f>
        <v>4</v>
      </c>
      <c r="G33" s="1" t="str" cm="1">
        <f t="array" ref="G33">TEXT(INDEX(TopBoard,17,E33),"0.00000000")&amp;","</f>
        <v>-0.04740000,</v>
      </c>
      <c r="H33" s="1" t="s">
        <v>6</v>
      </c>
      <c r="I33" s="1" t="str" cm="1">
        <f t="array" ref="I33">TEXT(INDEX(TopBoard,D33,17),"0.00000000")&amp;","</f>
        <v>-0.06846667,</v>
      </c>
      <c r="AL33">
        <f t="shared" ref="V33:AL33" si="16">AL15</f>
        <v>2.6333333333333334E-2</v>
      </c>
    </row>
    <row r="34" spans="3:38" x14ac:dyDescent="0.3">
      <c r="C34">
        <f t="shared" si="6"/>
        <v>13</v>
      </c>
      <c r="D34" cm="1">
        <f t="array" ref="D34">SUMPRODUCT(--(TopBoard=C34)*ROW(TopBoard))-2</f>
        <v>1</v>
      </c>
      <c r="E34" cm="1">
        <f t="array" ref="E34">SUMPRODUCT(--(TopBoard=C34)*COLUMN(TopBoard))-2</f>
        <v>4</v>
      </c>
      <c r="G34" s="1" t="str" cm="1">
        <f t="array" ref="G34">TEXT(INDEX(TopBoard,17,E34),"0.00000000")&amp;","</f>
        <v>-0.04740000,</v>
      </c>
      <c r="H34" s="1" t="s">
        <v>6</v>
      </c>
      <c r="I34" s="1" t="str" cm="1">
        <f t="array" ref="I34">TEXT(INDEX(TopBoard,D34,17),"0.00000000")&amp;","</f>
        <v>-0.07900000,</v>
      </c>
      <c r="AL34">
        <f t="shared" ref="V34:AL34" si="17">AL16</f>
        <v>3.6866666666666666E-2</v>
      </c>
    </row>
    <row r="35" spans="3:38" x14ac:dyDescent="0.3">
      <c r="C35">
        <f t="shared" si="6"/>
        <v>14</v>
      </c>
      <c r="D35" cm="1">
        <f t="array" ref="D35">SUMPRODUCT(--(TopBoard=C35)*ROW(TopBoard))-2</f>
        <v>4</v>
      </c>
      <c r="E35" cm="1">
        <f t="array" ref="E35">SUMPRODUCT(--(TopBoard=C35)*COLUMN(TopBoard))-2</f>
        <v>4</v>
      </c>
      <c r="G35" s="1" t="str" cm="1">
        <f t="array" ref="G35">TEXT(INDEX(TopBoard,17,E35),"0.00000000")&amp;","</f>
        <v>-0.04740000,</v>
      </c>
      <c r="H35" s="1" t="s">
        <v>6</v>
      </c>
      <c r="I35" s="1" t="str" cm="1">
        <f t="array" ref="I35">TEXT(INDEX(TopBoard,D35,17),"0.00000000")&amp;","</f>
        <v>-0.04740000,</v>
      </c>
      <c r="AL35">
        <f t="shared" ref="V35:AL35" si="18">AL17</f>
        <v>4.7399999999999998E-2</v>
      </c>
    </row>
    <row r="36" spans="3:38" x14ac:dyDescent="0.3">
      <c r="C36">
        <f t="shared" si="6"/>
        <v>15</v>
      </c>
      <c r="D36" cm="1">
        <f t="array" ref="D36">SUMPRODUCT(--(TopBoard=C36)*ROW(TopBoard))-2</f>
        <v>3</v>
      </c>
      <c r="E36" cm="1">
        <f t="array" ref="E36">SUMPRODUCT(--(TopBoard=C36)*COLUMN(TopBoard))-2</f>
        <v>4</v>
      </c>
      <c r="G36" s="1" t="str" cm="1">
        <f t="array" ref="G36">TEXT(INDEX(TopBoard,17,E36),"0.00000000")&amp;","</f>
        <v>-0.04740000,</v>
      </c>
      <c r="H36" s="1" t="s">
        <v>6</v>
      </c>
      <c r="I36" s="1" t="str" cm="1">
        <f t="array" ref="I36">TEXT(INDEX(TopBoard,D36,17),"0.00000000")&amp;","</f>
        <v>-0.05793333,</v>
      </c>
      <c r="AL36">
        <f t="shared" ref="V36:AL36" si="19">AL18</f>
        <v>5.793333333333333E-2</v>
      </c>
    </row>
    <row r="37" spans="3:38" x14ac:dyDescent="0.3">
      <c r="C37">
        <f t="shared" si="6"/>
        <v>16</v>
      </c>
      <c r="D37" cm="1">
        <f t="array" ref="D37">SUMPRODUCT(--(TopBoard=C37)*ROW(TopBoard))-2</f>
        <v>2</v>
      </c>
      <c r="E37" cm="1">
        <f t="array" ref="E37">SUMPRODUCT(--(TopBoard=C37)*COLUMN(TopBoard))-2</f>
        <v>3</v>
      </c>
      <c r="G37" s="1" t="str" cm="1">
        <f t="array" ref="G37">TEXT(INDEX(TopBoard,17,E37),"0.00000000")&amp;","</f>
        <v>-0.05793333,</v>
      </c>
      <c r="H37" s="1" t="s">
        <v>6</v>
      </c>
      <c r="I37" s="1" t="str" cm="1">
        <f t="array" ref="I37">TEXT(INDEX(TopBoard,D37,17),"0.00000000")&amp;","</f>
        <v>-0.06846667,</v>
      </c>
      <c r="AL37">
        <f t="shared" ref="V37:AL37" si="20">AL19</f>
        <v>6.8466666666666662E-2</v>
      </c>
    </row>
    <row r="38" spans="3:38" x14ac:dyDescent="0.3">
      <c r="C38">
        <f t="shared" si="6"/>
        <v>17</v>
      </c>
      <c r="D38" cm="1">
        <f t="array" ref="D38">SUMPRODUCT(--(TopBoard=C38)*ROW(TopBoard))-2</f>
        <v>1</v>
      </c>
      <c r="E38" cm="1">
        <f t="array" ref="E38">SUMPRODUCT(--(TopBoard=C38)*COLUMN(TopBoard))-2</f>
        <v>5</v>
      </c>
      <c r="G38" s="1" t="str" cm="1">
        <f t="array" ref="G38">TEXT(INDEX(TopBoard,17,E38),"0.00000000")&amp;","</f>
        <v>-0.03686667,</v>
      </c>
      <c r="H38" s="1" t="s">
        <v>6</v>
      </c>
      <c r="I38" s="1" t="str" cm="1">
        <f t="array" ref="I38">TEXT(INDEX(TopBoard,D38,17),"0.00000000")&amp;","</f>
        <v>-0.07900000,</v>
      </c>
      <c r="AL38">
        <f t="shared" ref="V38:AL38" si="21">AL20</f>
        <v>7.9000000000000001E-2</v>
      </c>
    </row>
    <row r="39" spans="3:38" x14ac:dyDescent="0.3">
      <c r="C39">
        <f t="shared" si="6"/>
        <v>18</v>
      </c>
      <c r="D39" cm="1">
        <f t="array" ref="D39">SUMPRODUCT(--(TopBoard=C39)*ROW(TopBoard))-2</f>
        <v>3</v>
      </c>
      <c r="E39" cm="1">
        <f t="array" ref="E39">SUMPRODUCT(--(TopBoard=C39)*COLUMN(TopBoard))-2</f>
        <v>5</v>
      </c>
      <c r="G39" s="1" t="str" cm="1">
        <f t="array" ref="G39">TEXT(INDEX(TopBoard,17,E39),"0.00000000")&amp;","</f>
        <v>-0.03686667,</v>
      </c>
      <c r="H39" s="1" t="s">
        <v>6</v>
      </c>
      <c r="I39" s="1" t="str" cm="1">
        <f t="array" ref="I39">TEXT(INDEX(TopBoard,D39,17),"0.00000000")&amp;","</f>
        <v>-0.05793333,</v>
      </c>
      <c r="V39">
        <f t="shared" ref="V39:AL39" si="22">V21</f>
        <v>-7.9000000000000001E-2</v>
      </c>
      <c r="W39">
        <f t="shared" si="22"/>
        <v>-6.8466666666666662E-2</v>
      </c>
      <c r="X39">
        <f t="shared" si="22"/>
        <v>-5.793333333333333E-2</v>
      </c>
      <c r="Y39">
        <f t="shared" si="22"/>
        <v>-4.7399999999999998E-2</v>
      </c>
      <c r="Z39">
        <f t="shared" si="22"/>
        <v>-3.6866666666666666E-2</v>
      </c>
      <c r="AA39">
        <f t="shared" si="22"/>
        <v>-2.6333333333333334E-2</v>
      </c>
      <c r="AB39">
        <f t="shared" si="22"/>
        <v>-1.5800000000000002E-2</v>
      </c>
      <c r="AC39">
        <f t="shared" si="22"/>
        <v>-5.2666666666666669E-3</v>
      </c>
      <c r="AD39">
        <f t="shared" si="22"/>
        <v>5.2666666666666669E-3</v>
      </c>
      <c r="AE39">
        <f t="shared" si="22"/>
        <v>1.5800000000000002E-2</v>
      </c>
      <c r="AF39">
        <f t="shared" si="22"/>
        <v>2.6333333333333334E-2</v>
      </c>
      <c r="AG39">
        <f t="shared" si="22"/>
        <v>3.6866666666666666E-2</v>
      </c>
      <c r="AH39">
        <f t="shared" si="22"/>
        <v>4.7399999999999998E-2</v>
      </c>
      <c r="AI39">
        <f t="shared" si="22"/>
        <v>5.793333333333333E-2</v>
      </c>
      <c r="AJ39">
        <f t="shared" si="22"/>
        <v>6.8466666666666662E-2</v>
      </c>
      <c r="AK39">
        <f t="shared" si="22"/>
        <v>7.9000000000000001E-2</v>
      </c>
      <c r="AL39">
        <f t="shared" si="22"/>
        <v>0</v>
      </c>
    </row>
    <row r="40" spans="3:38" x14ac:dyDescent="0.3">
      <c r="C40">
        <f t="shared" si="6"/>
        <v>19</v>
      </c>
      <c r="D40" cm="1">
        <f t="array" ref="D40">SUMPRODUCT(--(TopBoard=C40)*ROW(TopBoard))-2</f>
        <v>4</v>
      </c>
      <c r="E40" cm="1">
        <f t="array" ref="E40">SUMPRODUCT(--(TopBoard=C40)*COLUMN(TopBoard))-2</f>
        <v>5</v>
      </c>
      <c r="G40" s="1" t="str" cm="1">
        <f t="array" ref="G40">TEXT(INDEX(TopBoard,17,E40),"0.00000000")&amp;","</f>
        <v>-0.03686667,</v>
      </c>
      <c r="H40" s="1" t="s">
        <v>6</v>
      </c>
      <c r="I40" s="1" t="str" cm="1">
        <f t="array" ref="I40">TEXT(INDEX(TopBoard,D40,17),"0.00000000")&amp;","</f>
        <v>-0.04740000,</v>
      </c>
    </row>
    <row r="41" spans="3:38" x14ac:dyDescent="0.3">
      <c r="C41">
        <f t="shared" si="6"/>
        <v>20</v>
      </c>
      <c r="D41" cm="1">
        <f t="array" ref="D41">SUMPRODUCT(--(TopBoard=C41)*ROW(TopBoard))-2</f>
        <v>2</v>
      </c>
      <c r="E41" cm="1">
        <f t="array" ref="E41">SUMPRODUCT(--(TopBoard=C41)*COLUMN(TopBoard))-2</f>
        <v>6</v>
      </c>
      <c r="G41" s="1" t="str" cm="1">
        <f t="array" ref="G41">TEXT(INDEX(TopBoard,17,E41),"0.00000000")&amp;","</f>
        <v>-0.02633333,</v>
      </c>
      <c r="H41" s="1" t="s">
        <v>6</v>
      </c>
      <c r="I41" s="1" t="str" cm="1">
        <f t="array" ref="I41">TEXT(INDEX(TopBoard,D41,17),"0.00000000")&amp;","</f>
        <v>-0.06846667,</v>
      </c>
    </row>
    <row r="42" spans="3:38" x14ac:dyDescent="0.3">
      <c r="C42">
        <f t="shared" si="6"/>
        <v>21</v>
      </c>
      <c r="D42" cm="1">
        <f t="array" ref="D42">SUMPRODUCT(--(TopBoard=C42)*ROW(TopBoard))-2</f>
        <v>1</v>
      </c>
      <c r="E42" cm="1">
        <f t="array" ref="E42">SUMPRODUCT(--(TopBoard=C42)*COLUMN(TopBoard))-2</f>
        <v>6</v>
      </c>
      <c r="G42" s="1" t="str" cm="1">
        <f t="array" ref="G42">TEXT(INDEX(TopBoard,17,E42),"0.00000000")&amp;","</f>
        <v>-0.02633333,</v>
      </c>
      <c r="H42" s="1" t="s">
        <v>6</v>
      </c>
      <c r="I42" s="1" t="str" cm="1">
        <f t="array" ref="I42">TEXT(INDEX(TopBoard,D42,17),"0.00000000")&amp;","</f>
        <v>-0.07900000,</v>
      </c>
    </row>
    <row r="43" spans="3:38" x14ac:dyDescent="0.3">
      <c r="C43">
        <f t="shared" si="6"/>
        <v>22</v>
      </c>
      <c r="D43" cm="1">
        <f t="array" ref="D43">SUMPRODUCT(--(TopBoard=C43)*ROW(TopBoard))-2</f>
        <v>4</v>
      </c>
      <c r="E43" cm="1">
        <f t="array" ref="E43">SUMPRODUCT(--(TopBoard=C43)*COLUMN(TopBoard))-2</f>
        <v>6</v>
      </c>
      <c r="G43" s="1" t="str" cm="1">
        <f t="array" ref="G43">TEXT(INDEX(TopBoard,17,E43),"0.00000000")&amp;","</f>
        <v>-0.02633333,</v>
      </c>
      <c r="H43" s="1" t="s">
        <v>6</v>
      </c>
      <c r="I43" s="1" t="str" cm="1">
        <f t="array" ref="I43">TEXT(INDEX(TopBoard,D43,17),"0.00000000")&amp;","</f>
        <v>-0.04740000,</v>
      </c>
    </row>
    <row r="44" spans="3:38" x14ac:dyDescent="0.3">
      <c r="C44">
        <f t="shared" si="6"/>
        <v>23</v>
      </c>
      <c r="D44" cm="1">
        <f t="array" ref="D44">SUMPRODUCT(--(TopBoard=C44)*ROW(TopBoard))-2</f>
        <v>3</v>
      </c>
      <c r="E44" cm="1">
        <f t="array" ref="E44">SUMPRODUCT(--(TopBoard=C44)*COLUMN(TopBoard))-2</f>
        <v>6</v>
      </c>
      <c r="G44" s="1" t="str" cm="1">
        <f t="array" ref="G44">TEXT(INDEX(TopBoard,17,E44),"0.00000000")&amp;","</f>
        <v>-0.02633333,</v>
      </c>
      <c r="H44" s="1" t="s">
        <v>6</v>
      </c>
      <c r="I44" s="1" t="str" cm="1">
        <f t="array" ref="I44">TEXT(INDEX(TopBoard,D44,17),"0.00000000")&amp;","</f>
        <v>-0.05793333,</v>
      </c>
    </row>
    <row r="45" spans="3:38" x14ac:dyDescent="0.3">
      <c r="C45">
        <f t="shared" si="6"/>
        <v>24</v>
      </c>
      <c r="D45" cm="1">
        <f t="array" ref="D45">SUMPRODUCT(--(TopBoard=C45)*ROW(TopBoard))-2</f>
        <v>2</v>
      </c>
      <c r="E45" cm="1">
        <f t="array" ref="E45">SUMPRODUCT(--(TopBoard=C45)*COLUMN(TopBoard))-2</f>
        <v>5</v>
      </c>
      <c r="G45" s="1" t="str" cm="1">
        <f t="array" ref="G45">TEXT(INDEX(TopBoard,17,E45),"0.00000000")&amp;","</f>
        <v>-0.03686667,</v>
      </c>
      <c r="H45" s="1" t="s">
        <v>6</v>
      </c>
      <c r="I45" s="1" t="str" cm="1">
        <f t="array" ref="I45">TEXT(INDEX(TopBoard,D45,17),"0.00000000")&amp;","</f>
        <v>-0.06846667,</v>
      </c>
    </row>
    <row r="46" spans="3:38" x14ac:dyDescent="0.3">
      <c r="C46">
        <f t="shared" si="6"/>
        <v>25</v>
      </c>
      <c r="D46" cm="1">
        <f t="array" ref="D46">SUMPRODUCT(--(TopBoard=C46)*ROW(TopBoard))-2</f>
        <v>1</v>
      </c>
      <c r="E46" cm="1">
        <f t="array" ref="E46">SUMPRODUCT(--(TopBoard=C46)*COLUMN(TopBoard))-2</f>
        <v>7</v>
      </c>
      <c r="G46" s="1" t="str" cm="1">
        <f t="array" ref="G46">TEXT(INDEX(TopBoard,17,E46),"0.00000000")&amp;","</f>
        <v>-0.01580000,</v>
      </c>
      <c r="H46" s="1" t="s">
        <v>6</v>
      </c>
      <c r="I46" s="1" t="str" cm="1">
        <f t="array" ref="I46">TEXT(INDEX(TopBoard,D46,17),"0.00000000")&amp;","</f>
        <v>-0.07900000,</v>
      </c>
    </row>
    <row r="47" spans="3:38" x14ac:dyDescent="0.3">
      <c r="C47">
        <f t="shared" si="6"/>
        <v>26</v>
      </c>
      <c r="D47" cm="1">
        <f t="array" ref="D47">SUMPRODUCT(--(TopBoard=C47)*ROW(TopBoard))-2</f>
        <v>3</v>
      </c>
      <c r="E47" cm="1">
        <f t="array" ref="E47">SUMPRODUCT(--(TopBoard=C47)*COLUMN(TopBoard))-2</f>
        <v>7</v>
      </c>
      <c r="G47" s="1" t="str" cm="1">
        <f t="array" ref="G47">TEXT(INDEX(TopBoard,17,E47),"0.00000000")&amp;","</f>
        <v>-0.01580000,</v>
      </c>
      <c r="H47" s="1" t="s">
        <v>6</v>
      </c>
      <c r="I47" s="1" t="str" cm="1">
        <f t="array" ref="I47">TEXT(INDEX(TopBoard,D47,17),"0.00000000")&amp;","</f>
        <v>-0.05793333,</v>
      </c>
    </row>
    <row r="48" spans="3:38" x14ac:dyDescent="0.3">
      <c r="C48">
        <f t="shared" si="6"/>
        <v>27</v>
      </c>
      <c r="D48" cm="1">
        <f t="array" ref="D48">SUMPRODUCT(--(TopBoard=C48)*ROW(TopBoard))-2</f>
        <v>4</v>
      </c>
      <c r="E48" cm="1">
        <f t="array" ref="E48">SUMPRODUCT(--(TopBoard=C48)*COLUMN(TopBoard))-2</f>
        <v>7</v>
      </c>
      <c r="G48" s="1" t="str" cm="1">
        <f t="array" ref="G48">TEXT(INDEX(TopBoard,17,E48),"0.00000000")&amp;","</f>
        <v>-0.01580000,</v>
      </c>
      <c r="H48" s="1" t="s">
        <v>6</v>
      </c>
      <c r="I48" s="1" t="str" cm="1">
        <f t="array" ref="I48">TEXT(INDEX(TopBoard,D48,17),"0.00000000")&amp;","</f>
        <v>-0.04740000,</v>
      </c>
    </row>
    <row r="49" spans="3:9" x14ac:dyDescent="0.3">
      <c r="C49">
        <f t="shared" si="6"/>
        <v>28</v>
      </c>
      <c r="D49" cm="1">
        <f t="array" ref="D49">SUMPRODUCT(--(TopBoard=C49)*ROW(TopBoard))-2</f>
        <v>2</v>
      </c>
      <c r="E49" cm="1">
        <f t="array" ref="E49">SUMPRODUCT(--(TopBoard=C49)*COLUMN(TopBoard))-2</f>
        <v>8</v>
      </c>
      <c r="G49" s="1" t="str" cm="1">
        <f t="array" ref="G49">TEXT(INDEX(TopBoard,17,E49),"0.00000000")&amp;","</f>
        <v>-0.00526667,</v>
      </c>
      <c r="H49" s="1" t="s">
        <v>6</v>
      </c>
      <c r="I49" s="1" t="str" cm="1">
        <f t="array" ref="I49">TEXT(INDEX(TopBoard,D49,17),"0.00000000")&amp;","</f>
        <v>-0.06846667,</v>
      </c>
    </row>
    <row r="50" spans="3:9" x14ac:dyDescent="0.3">
      <c r="C50">
        <f t="shared" si="6"/>
        <v>29</v>
      </c>
      <c r="D50" cm="1">
        <f t="array" ref="D50">SUMPRODUCT(--(TopBoard=C50)*ROW(TopBoard))-2</f>
        <v>1</v>
      </c>
      <c r="E50" cm="1">
        <f t="array" ref="E50">SUMPRODUCT(--(TopBoard=C50)*COLUMN(TopBoard))-2</f>
        <v>8</v>
      </c>
      <c r="G50" s="1" t="str" cm="1">
        <f t="array" ref="G50">TEXT(INDEX(TopBoard,17,E50),"0.00000000")&amp;","</f>
        <v>-0.00526667,</v>
      </c>
      <c r="H50" s="1" t="s">
        <v>6</v>
      </c>
      <c r="I50" s="1" t="str" cm="1">
        <f t="array" ref="I50">TEXT(INDEX(TopBoard,D50,17),"0.00000000")&amp;","</f>
        <v>-0.07900000,</v>
      </c>
    </row>
    <row r="51" spans="3:9" x14ac:dyDescent="0.3">
      <c r="C51">
        <f t="shared" si="6"/>
        <v>30</v>
      </c>
      <c r="D51" cm="1">
        <f t="array" ref="D51">SUMPRODUCT(--(TopBoard=C51)*ROW(TopBoard))-2</f>
        <v>4</v>
      </c>
      <c r="E51" cm="1">
        <f t="array" ref="E51">SUMPRODUCT(--(TopBoard=C51)*COLUMN(TopBoard))-2</f>
        <v>8</v>
      </c>
      <c r="G51" s="1" t="str" cm="1">
        <f t="array" ref="G51">TEXT(INDEX(TopBoard,17,E51),"0.00000000")&amp;","</f>
        <v>-0.00526667,</v>
      </c>
      <c r="H51" s="1" t="s">
        <v>6</v>
      </c>
      <c r="I51" s="1" t="str" cm="1">
        <f t="array" ref="I51">TEXT(INDEX(TopBoard,D51,17),"0.00000000")&amp;","</f>
        <v>-0.04740000,</v>
      </c>
    </row>
    <row r="52" spans="3:9" x14ac:dyDescent="0.3">
      <c r="C52">
        <f t="shared" si="6"/>
        <v>31</v>
      </c>
      <c r="D52" cm="1">
        <f t="array" ref="D52">SUMPRODUCT(--(TopBoard=C52)*ROW(TopBoard))-2</f>
        <v>3</v>
      </c>
      <c r="E52" cm="1">
        <f t="array" ref="E52">SUMPRODUCT(--(TopBoard=C52)*COLUMN(TopBoard))-2</f>
        <v>8</v>
      </c>
      <c r="G52" s="1" t="str" cm="1">
        <f t="array" ref="G52">TEXT(INDEX(TopBoard,17,E52),"0.00000000")&amp;","</f>
        <v>-0.00526667,</v>
      </c>
      <c r="H52" s="1" t="s">
        <v>6</v>
      </c>
      <c r="I52" s="1" t="str" cm="1">
        <f t="array" ref="I52">TEXT(INDEX(TopBoard,D52,17),"0.00000000")&amp;","</f>
        <v>-0.05793333,</v>
      </c>
    </row>
    <row r="53" spans="3:9" x14ac:dyDescent="0.3">
      <c r="C53">
        <f t="shared" si="6"/>
        <v>32</v>
      </c>
      <c r="D53" cm="1">
        <f t="array" ref="D53">SUMPRODUCT(--(TopBoard=C53)*ROW(TopBoard))-2</f>
        <v>2</v>
      </c>
      <c r="E53" cm="1">
        <f t="array" ref="E53">SUMPRODUCT(--(TopBoard=C53)*COLUMN(TopBoard))-2</f>
        <v>7</v>
      </c>
      <c r="G53" s="1" t="str" cm="1">
        <f t="array" ref="G53">TEXT(INDEX(TopBoard,17,E53),"0.00000000")&amp;","</f>
        <v>-0.01580000,</v>
      </c>
      <c r="H53" s="1" t="s">
        <v>6</v>
      </c>
      <c r="I53" s="1" t="str" cm="1">
        <f t="array" ref="I53">TEXT(INDEX(TopBoard,D53,17),"0.00000000")&amp;","</f>
        <v>-0.06846667,</v>
      </c>
    </row>
    <row r="54" spans="3:9" x14ac:dyDescent="0.3">
      <c r="C54">
        <f t="shared" si="6"/>
        <v>33</v>
      </c>
      <c r="D54" cm="1">
        <f t="array" ref="D54">SUMPRODUCT(--(TopBoard=C54)*ROW(TopBoard))-2</f>
        <v>1</v>
      </c>
      <c r="E54" cm="1">
        <f t="array" ref="E54">SUMPRODUCT(--(TopBoard=C54)*COLUMN(TopBoard))-2</f>
        <v>9</v>
      </c>
      <c r="G54" s="1" t="str" cm="1">
        <f t="array" ref="G54">TEXT(INDEX(TopBoard,17,E54),"0.00000000")&amp;","</f>
        <v>0.00526667,</v>
      </c>
      <c r="H54" s="1" t="s">
        <v>6</v>
      </c>
      <c r="I54" s="1" t="str" cm="1">
        <f t="array" ref="I54">TEXT(INDEX(TopBoard,D54,17),"0.00000000")&amp;","</f>
        <v>-0.07900000,</v>
      </c>
    </row>
    <row r="55" spans="3:9" x14ac:dyDescent="0.3">
      <c r="C55">
        <f t="shared" si="6"/>
        <v>34</v>
      </c>
      <c r="D55" cm="1">
        <f t="array" ref="D55">SUMPRODUCT(--(TopBoard=C55)*ROW(TopBoard))-2</f>
        <v>3</v>
      </c>
      <c r="E55" cm="1">
        <f t="array" ref="E55">SUMPRODUCT(--(TopBoard=C55)*COLUMN(TopBoard))-2</f>
        <v>9</v>
      </c>
      <c r="G55" s="1" t="str" cm="1">
        <f t="array" ref="G55">TEXT(INDEX(TopBoard,17,E55),"0.00000000")&amp;","</f>
        <v>0.00526667,</v>
      </c>
      <c r="H55" s="1" t="s">
        <v>6</v>
      </c>
      <c r="I55" s="1" t="str" cm="1">
        <f t="array" ref="I55">TEXT(INDEX(TopBoard,D55,17),"0.00000000")&amp;","</f>
        <v>-0.05793333,</v>
      </c>
    </row>
    <row r="56" spans="3:9" x14ac:dyDescent="0.3">
      <c r="C56">
        <f t="shared" si="6"/>
        <v>35</v>
      </c>
      <c r="D56" cm="1">
        <f t="array" ref="D56">SUMPRODUCT(--(TopBoard=C56)*ROW(TopBoard))-2</f>
        <v>4</v>
      </c>
      <c r="E56" cm="1">
        <f t="array" ref="E56">SUMPRODUCT(--(TopBoard=C56)*COLUMN(TopBoard))-2</f>
        <v>9</v>
      </c>
      <c r="G56" s="1" t="str" cm="1">
        <f t="array" ref="G56">TEXT(INDEX(TopBoard,17,E56),"0.00000000")&amp;","</f>
        <v>0.00526667,</v>
      </c>
      <c r="H56" s="1" t="s">
        <v>6</v>
      </c>
      <c r="I56" s="1" t="str" cm="1">
        <f t="array" ref="I56">TEXT(INDEX(TopBoard,D56,17),"0.00000000")&amp;","</f>
        <v>-0.04740000,</v>
      </c>
    </row>
    <row r="57" spans="3:9" x14ac:dyDescent="0.3">
      <c r="C57">
        <f t="shared" si="6"/>
        <v>36</v>
      </c>
      <c r="D57" cm="1">
        <f t="array" ref="D57">SUMPRODUCT(--(TopBoard=C57)*ROW(TopBoard))-2</f>
        <v>2</v>
      </c>
      <c r="E57" cm="1">
        <f t="array" ref="E57">SUMPRODUCT(--(TopBoard=C57)*COLUMN(TopBoard))-2</f>
        <v>10</v>
      </c>
      <c r="G57" s="1" t="str" cm="1">
        <f t="array" ref="G57">TEXT(INDEX(TopBoard,17,E57),"0.00000000")&amp;","</f>
        <v>0.01580000,</v>
      </c>
      <c r="H57" s="1" t="s">
        <v>6</v>
      </c>
      <c r="I57" s="1" t="str" cm="1">
        <f t="array" ref="I57">TEXT(INDEX(TopBoard,D57,17),"0.00000000")&amp;","</f>
        <v>-0.06846667,</v>
      </c>
    </row>
    <row r="58" spans="3:9" x14ac:dyDescent="0.3">
      <c r="C58">
        <f t="shared" si="6"/>
        <v>37</v>
      </c>
      <c r="D58" cm="1">
        <f t="array" ref="D58">SUMPRODUCT(--(TopBoard=C58)*ROW(TopBoard))-2</f>
        <v>1</v>
      </c>
      <c r="E58" cm="1">
        <f t="array" ref="E58">SUMPRODUCT(--(TopBoard=C58)*COLUMN(TopBoard))-2</f>
        <v>10</v>
      </c>
      <c r="G58" s="1" t="str" cm="1">
        <f t="array" ref="G58">TEXT(INDEX(TopBoard,17,E58),"0.00000000")&amp;","</f>
        <v>0.01580000,</v>
      </c>
      <c r="H58" s="1" t="s">
        <v>6</v>
      </c>
      <c r="I58" s="1" t="str" cm="1">
        <f t="array" ref="I58">TEXT(INDEX(TopBoard,D58,17),"0.00000000")&amp;","</f>
        <v>-0.07900000,</v>
      </c>
    </row>
    <row r="59" spans="3:9" x14ac:dyDescent="0.3">
      <c r="C59">
        <f t="shared" si="6"/>
        <v>38</v>
      </c>
      <c r="D59" cm="1">
        <f t="array" ref="D59">SUMPRODUCT(--(TopBoard=C59)*ROW(TopBoard))-2</f>
        <v>4</v>
      </c>
      <c r="E59" cm="1">
        <f t="array" ref="E59">SUMPRODUCT(--(TopBoard=C59)*COLUMN(TopBoard))-2</f>
        <v>10</v>
      </c>
      <c r="G59" s="1" t="str" cm="1">
        <f t="array" ref="G59">TEXT(INDEX(TopBoard,17,E59),"0.00000000")&amp;","</f>
        <v>0.01580000,</v>
      </c>
      <c r="H59" s="1" t="s">
        <v>6</v>
      </c>
      <c r="I59" s="1" t="str" cm="1">
        <f t="array" ref="I59">TEXT(INDEX(TopBoard,D59,17),"0.00000000")&amp;","</f>
        <v>-0.04740000,</v>
      </c>
    </row>
    <row r="60" spans="3:9" x14ac:dyDescent="0.3">
      <c r="C60">
        <f t="shared" si="6"/>
        <v>39</v>
      </c>
      <c r="D60" cm="1">
        <f t="array" ref="D60">SUMPRODUCT(--(TopBoard=C60)*ROW(TopBoard))-2</f>
        <v>3</v>
      </c>
      <c r="E60" cm="1">
        <f t="array" ref="E60">SUMPRODUCT(--(TopBoard=C60)*COLUMN(TopBoard))-2</f>
        <v>10</v>
      </c>
      <c r="G60" s="1" t="str" cm="1">
        <f t="array" ref="G60">TEXT(INDEX(TopBoard,17,E60),"0.00000000")&amp;","</f>
        <v>0.01580000,</v>
      </c>
      <c r="H60" s="1" t="s">
        <v>6</v>
      </c>
      <c r="I60" s="1" t="str" cm="1">
        <f t="array" ref="I60">TEXT(INDEX(TopBoard,D60,17),"0.00000000")&amp;","</f>
        <v>-0.05793333,</v>
      </c>
    </row>
    <row r="61" spans="3:9" x14ac:dyDescent="0.3">
      <c r="C61">
        <f t="shared" si="6"/>
        <v>40</v>
      </c>
      <c r="D61" cm="1">
        <f t="array" ref="D61">SUMPRODUCT(--(TopBoard=C61)*ROW(TopBoard))-2</f>
        <v>2</v>
      </c>
      <c r="E61" cm="1">
        <f t="array" ref="E61">SUMPRODUCT(--(TopBoard=C61)*COLUMN(TopBoard))-2</f>
        <v>9</v>
      </c>
      <c r="G61" s="1" t="str" cm="1">
        <f t="array" ref="G61">TEXT(INDEX(TopBoard,17,E61),"0.00000000")&amp;","</f>
        <v>0.00526667,</v>
      </c>
      <c r="H61" s="1" t="s">
        <v>6</v>
      </c>
      <c r="I61" s="1" t="str" cm="1">
        <f t="array" ref="I61">TEXT(INDEX(TopBoard,D61,17),"0.00000000")&amp;","</f>
        <v>-0.06846667,</v>
      </c>
    </row>
    <row r="62" spans="3:9" x14ac:dyDescent="0.3">
      <c r="C62">
        <f t="shared" si="6"/>
        <v>41</v>
      </c>
      <c r="D62" cm="1">
        <f t="array" ref="D62">SUMPRODUCT(--(TopBoard=C62)*ROW(TopBoard))-2</f>
        <v>1</v>
      </c>
      <c r="E62" cm="1">
        <f t="array" ref="E62">SUMPRODUCT(--(TopBoard=C62)*COLUMN(TopBoard))-2</f>
        <v>11</v>
      </c>
      <c r="G62" s="1" t="str" cm="1">
        <f t="array" ref="G62">TEXT(INDEX(TopBoard,17,E62),"0.00000000")&amp;","</f>
        <v>0.02633333,</v>
      </c>
      <c r="H62" s="1" t="s">
        <v>6</v>
      </c>
      <c r="I62" s="1" t="str" cm="1">
        <f t="array" ref="I62">TEXT(INDEX(TopBoard,D62,17),"0.00000000")&amp;","</f>
        <v>-0.07900000,</v>
      </c>
    </row>
    <row r="63" spans="3:9" x14ac:dyDescent="0.3">
      <c r="C63">
        <f t="shared" si="6"/>
        <v>42</v>
      </c>
      <c r="D63" cm="1">
        <f t="array" ref="D63">SUMPRODUCT(--(TopBoard=C63)*ROW(TopBoard))-2</f>
        <v>3</v>
      </c>
      <c r="E63" cm="1">
        <f t="array" ref="E63">SUMPRODUCT(--(TopBoard=C63)*COLUMN(TopBoard))-2</f>
        <v>11</v>
      </c>
      <c r="G63" s="1" t="str" cm="1">
        <f t="array" ref="G63">TEXT(INDEX(TopBoard,17,E63),"0.00000000")&amp;","</f>
        <v>0.02633333,</v>
      </c>
      <c r="H63" s="1" t="s">
        <v>6</v>
      </c>
      <c r="I63" s="1" t="str" cm="1">
        <f t="array" ref="I63">TEXT(INDEX(TopBoard,D63,17),"0.00000000")&amp;","</f>
        <v>-0.05793333,</v>
      </c>
    </row>
    <row r="64" spans="3:9" x14ac:dyDescent="0.3">
      <c r="C64">
        <f t="shared" si="6"/>
        <v>43</v>
      </c>
      <c r="D64" cm="1">
        <f t="array" ref="D64">SUMPRODUCT(--(TopBoard=C64)*ROW(TopBoard))-2</f>
        <v>4</v>
      </c>
      <c r="E64" cm="1">
        <f t="array" ref="E64">SUMPRODUCT(--(TopBoard=C64)*COLUMN(TopBoard))-2</f>
        <v>11</v>
      </c>
      <c r="G64" s="1" t="str" cm="1">
        <f t="array" ref="G64">TEXT(INDEX(TopBoard,17,E64),"0.00000000")&amp;","</f>
        <v>0.02633333,</v>
      </c>
      <c r="H64" s="1" t="s">
        <v>6</v>
      </c>
      <c r="I64" s="1" t="str" cm="1">
        <f t="array" ref="I64">TEXT(INDEX(TopBoard,D64,17),"0.00000000")&amp;","</f>
        <v>-0.04740000,</v>
      </c>
    </row>
    <row r="65" spans="3:9" x14ac:dyDescent="0.3">
      <c r="C65">
        <f t="shared" si="6"/>
        <v>44</v>
      </c>
      <c r="D65" cm="1">
        <f t="array" ref="D65">SUMPRODUCT(--(TopBoard=C65)*ROW(TopBoard))-2</f>
        <v>2</v>
      </c>
      <c r="E65" cm="1">
        <f t="array" ref="E65">SUMPRODUCT(--(TopBoard=C65)*COLUMN(TopBoard))-2</f>
        <v>12</v>
      </c>
      <c r="G65" s="1" t="str" cm="1">
        <f t="array" ref="G65">TEXT(INDEX(TopBoard,17,E65),"0.00000000")&amp;","</f>
        <v>0.03686667,</v>
      </c>
      <c r="H65" s="1" t="s">
        <v>6</v>
      </c>
      <c r="I65" s="1" t="str" cm="1">
        <f t="array" ref="I65">TEXT(INDEX(TopBoard,D65,17),"0.00000000")&amp;","</f>
        <v>-0.06846667,</v>
      </c>
    </row>
    <row r="66" spans="3:9" x14ac:dyDescent="0.3">
      <c r="C66">
        <f t="shared" si="6"/>
        <v>45</v>
      </c>
      <c r="D66" cm="1">
        <f t="array" ref="D66">SUMPRODUCT(--(TopBoard=C66)*ROW(TopBoard))-2</f>
        <v>1</v>
      </c>
      <c r="E66" cm="1">
        <f t="array" ref="E66">SUMPRODUCT(--(TopBoard=C66)*COLUMN(TopBoard))-2</f>
        <v>12</v>
      </c>
      <c r="G66" s="1" t="str" cm="1">
        <f t="array" ref="G66">TEXT(INDEX(TopBoard,17,E66),"0.00000000")&amp;","</f>
        <v>0.03686667,</v>
      </c>
      <c r="H66" s="1" t="s">
        <v>6</v>
      </c>
      <c r="I66" s="1" t="str" cm="1">
        <f t="array" ref="I66">TEXT(INDEX(TopBoard,D66,17),"0.00000000")&amp;","</f>
        <v>-0.07900000,</v>
      </c>
    </row>
    <row r="67" spans="3:9" x14ac:dyDescent="0.3">
      <c r="C67">
        <f t="shared" si="6"/>
        <v>46</v>
      </c>
      <c r="D67" cm="1">
        <f t="array" ref="D67">SUMPRODUCT(--(TopBoard=C67)*ROW(TopBoard))-2</f>
        <v>4</v>
      </c>
      <c r="E67" cm="1">
        <f t="array" ref="E67">SUMPRODUCT(--(TopBoard=C67)*COLUMN(TopBoard))-2</f>
        <v>12</v>
      </c>
      <c r="G67" s="1" t="str" cm="1">
        <f t="array" ref="G67">TEXT(INDEX(TopBoard,17,E67),"0.00000000")&amp;","</f>
        <v>0.03686667,</v>
      </c>
      <c r="H67" s="1" t="s">
        <v>6</v>
      </c>
      <c r="I67" s="1" t="str" cm="1">
        <f t="array" ref="I67">TEXT(INDEX(TopBoard,D67,17),"0.00000000")&amp;","</f>
        <v>-0.04740000,</v>
      </c>
    </row>
    <row r="68" spans="3:9" x14ac:dyDescent="0.3">
      <c r="C68">
        <f t="shared" si="6"/>
        <v>47</v>
      </c>
      <c r="D68" cm="1">
        <f t="array" ref="D68">SUMPRODUCT(--(TopBoard=C68)*ROW(TopBoard))-2</f>
        <v>3</v>
      </c>
      <c r="E68" cm="1">
        <f t="array" ref="E68">SUMPRODUCT(--(TopBoard=C68)*COLUMN(TopBoard))-2</f>
        <v>12</v>
      </c>
      <c r="G68" s="1" t="str" cm="1">
        <f t="array" ref="G68">TEXT(INDEX(TopBoard,17,E68),"0.00000000")&amp;","</f>
        <v>0.03686667,</v>
      </c>
      <c r="H68" s="1" t="s">
        <v>6</v>
      </c>
      <c r="I68" s="1" t="str" cm="1">
        <f t="array" ref="I68">TEXT(INDEX(TopBoard,D68,17),"0.00000000")&amp;","</f>
        <v>-0.05793333,</v>
      </c>
    </row>
    <row r="69" spans="3:9" x14ac:dyDescent="0.3">
      <c r="C69">
        <f t="shared" si="6"/>
        <v>48</v>
      </c>
      <c r="D69" cm="1">
        <f t="array" ref="D69">SUMPRODUCT(--(TopBoard=C69)*ROW(TopBoard))-2</f>
        <v>2</v>
      </c>
      <c r="E69" cm="1">
        <f t="array" ref="E69">SUMPRODUCT(--(TopBoard=C69)*COLUMN(TopBoard))-2</f>
        <v>11</v>
      </c>
      <c r="G69" s="1" t="str" cm="1">
        <f t="array" ref="G69">TEXT(INDEX(TopBoard,17,E69),"0.00000000")&amp;","</f>
        <v>0.02633333,</v>
      </c>
      <c r="H69" s="1" t="s">
        <v>6</v>
      </c>
      <c r="I69" s="1" t="str" cm="1">
        <f t="array" ref="I69">TEXT(INDEX(TopBoard,D69,17),"0.00000000")&amp;","</f>
        <v>-0.06846667,</v>
      </c>
    </row>
    <row r="70" spans="3:9" x14ac:dyDescent="0.3">
      <c r="C70">
        <f t="shared" si="6"/>
        <v>49</v>
      </c>
      <c r="D70" cm="1">
        <f t="array" ref="D70">SUMPRODUCT(--(TopBoard=C70)*ROW(TopBoard))-2</f>
        <v>1</v>
      </c>
      <c r="E70" cm="1">
        <f t="array" ref="E70">SUMPRODUCT(--(TopBoard=C70)*COLUMN(TopBoard))-2</f>
        <v>13</v>
      </c>
      <c r="G70" s="1" t="str" cm="1">
        <f t="array" ref="G70">TEXT(INDEX(TopBoard,17,E70),"0.00000000")&amp;","</f>
        <v>0.04740000,</v>
      </c>
      <c r="H70" s="1" t="s">
        <v>6</v>
      </c>
      <c r="I70" s="1" t="str" cm="1">
        <f t="array" ref="I70">TEXT(INDEX(TopBoard,D70,17),"0.00000000")&amp;","</f>
        <v>-0.07900000,</v>
      </c>
    </row>
    <row r="71" spans="3:9" x14ac:dyDescent="0.3">
      <c r="C71">
        <f t="shared" si="6"/>
        <v>50</v>
      </c>
      <c r="D71" cm="1">
        <f t="array" ref="D71">SUMPRODUCT(--(TopBoard=C71)*ROW(TopBoard))-2</f>
        <v>3</v>
      </c>
      <c r="E71" cm="1">
        <f t="array" ref="E71">SUMPRODUCT(--(TopBoard=C71)*COLUMN(TopBoard))-2</f>
        <v>13</v>
      </c>
      <c r="G71" s="1" t="str" cm="1">
        <f t="array" ref="G71">TEXT(INDEX(TopBoard,17,E71),"0.00000000")&amp;","</f>
        <v>0.04740000,</v>
      </c>
      <c r="H71" s="1" t="s">
        <v>6</v>
      </c>
      <c r="I71" s="1" t="str" cm="1">
        <f t="array" ref="I71">TEXT(INDEX(TopBoard,D71,17),"0.00000000")&amp;","</f>
        <v>-0.05793333,</v>
      </c>
    </row>
    <row r="72" spans="3:9" x14ac:dyDescent="0.3">
      <c r="C72">
        <f t="shared" si="6"/>
        <v>51</v>
      </c>
      <c r="D72" cm="1">
        <f t="array" ref="D72">SUMPRODUCT(--(TopBoard=C72)*ROW(TopBoard))-2</f>
        <v>4</v>
      </c>
      <c r="E72" cm="1">
        <f t="array" ref="E72">SUMPRODUCT(--(TopBoard=C72)*COLUMN(TopBoard))-2</f>
        <v>13</v>
      </c>
      <c r="G72" s="1" t="str" cm="1">
        <f t="array" ref="G72">TEXT(INDEX(TopBoard,17,E72),"0.00000000")&amp;","</f>
        <v>0.04740000,</v>
      </c>
      <c r="H72" s="1" t="s">
        <v>6</v>
      </c>
      <c r="I72" s="1" t="str" cm="1">
        <f t="array" ref="I72">TEXT(INDEX(TopBoard,D72,17),"0.00000000")&amp;","</f>
        <v>-0.04740000,</v>
      </c>
    </row>
    <row r="73" spans="3:9" x14ac:dyDescent="0.3">
      <c r="C73">
        <f t="shared" si="6"/>
        <v>52</v>
      </c>
      <c r="D73" cm="1">
        <f t="array" ref="D73">SUMPRODUCT(--(TopBoard=C73)*ROW(TopBoard))-2</f>
        <v>2</v>
      </c>
      <c r="E73" cm="1">
        <f t="array" ref="E73">SUMPRODUCT(--(TopBoard=C73)*COLUMN(TopBoard))-2</f>
        <v>14</v>
      </c>
      <c r="G73" s="1" t="str" cm="1">
        <f t="array" ref="G73">TEXT(INDEX(TopBoard,17,E73),"0.00000000")&amp;","</f>
        <v>0.05793333,</v>
      </c>
      <c r="H73" s="1" t="s">
        <v>6</v>
      </c>
      <c r="I73" s="1" t="str" cm="1">
        <f t="array" ref="I73">TEXT(INDEX(TopBoard,D73,17),"0.00000000")&amp;","</f>
        <v>-0.06846667,</v>
      </c>
    </row>
    <row r="74" spans="3:9" x14ac:dyDescent="0.3">
      <c r="C74">
        <f t="shared" si="6"/>
        <v>53</v>
      </c>
      <c r="D74" cm="1">
        <f t="array" ref="D74">SUMPRODUCT(--(TopBoard=C74)*ROW(TopBoard))-2</f>
        <v>1</v>
      </c>
      <c r="E74" cm="1">
        <f t="array" ref="E74">SUMPRODUCT(--(TopBoard=C74)*COLUMN(TopBoard))-2</f>
        <v>14</v>
      </c>
      <c r="G74" s="1" t="str" cm="1">
        <f t="array" ref="G74">TEXT(INDEX(TopBoard,17,E74),"0.00000000")&amp;","</f>
        <v>0.05793333,</v>
      </c>
      <c r="H74" s="1" t="s">
        <v>6</v>
      </c>
      <c r="I74" s="1" t="str" cm="1">
        <f t="array" ref="I74">TEXT(INDEX(TopBoard,D74,17),"0.00000000")&amp;","</f>
        <v>-0.07900000,</v>
      </c>
    </row>
    <row r="75" spans="3:9" x14ac:dyDescent="0.3">
      <c r="C75">
        <f t="shared" si="6"/>
        <v>54</v>
      </c>
      <c r="D75" cm="1">
        <f t="array" ref="D75">SUMPRODUCT(--(TopBoard=C75)*ROW(TopBoard))-2</f>
        <v>4</v>
      </c>
      <c r="E75" cm="1">
        <f t="array" ref="E75">SUMPRODUCT(--(TopBoard=C75)*COLUMN(TopBoard))-2</f>
        <v>14</v>
      </c>
      <c r="G75" s="1" t="str" cm="1">
        <f t="array" ref="G75">TEXT(INDEX(TopBoard,17,E75),"0.00000000")&amp;","</f>
        <v>0.05793333,</v>
      </c>
      <c r="H75" s="1" t="s">
        <v>6</v>
      </c>
      <c r="I75" s="1" t="str" cm="1">
        <f t="array" ref="I75">TEXT(INDEX(TopBoard,D75,17),"0.00000000")&amp;","</f>
        <v>-0.04740000,</v>
      </c>
    </row>
    <row r="76" spans="3:9" x14ac:dyDescent="0.3">
      <c r="C76">
        <f t="shared" si="6"/>
        <v>55</v>
      </c>
      <c r="D76" cm="1">
        <f t="array" ref="D76">SUMPRODUCT(--(TopBoard=C76)*ROW(TopBoard))-2</f>
        <v>3</v>
      </c>
      <c r="E76" cm="1">
        <f t="array" ref="E76">SUMPRODUCT(--(TopBoard=C76)*COLUMN(TopBoard))-2</f>
        <v>14</v>
      </c>
      <c r="G76" s="1" t="str" cm="1">
        <f t="array" ref="G76">TEXT(INDEX(TopBoard,17,E76),"0.00000000")&amp;","</f>
        <v>0.05793333,</v>
      </c>
      <c r="H76" s="1" t="s">
        <v>6</v>
      </c>
      <c r="I76" s="1" t="str" cm="1">
        <f t="array" ref="I76">TEXT(INDEX(TopBoard,D76,17),"0.00000000")&amp;","</f>
        <v>-0.05793333,</v>
      </c>
    </row>
    <row r="77" spans="3:9" x14ac:dyDescent="0.3">
      <c r="C77">
        <f t="shared" si="6"/>
        <v>56</v>
      </c>
      <c r="D77" cm="1">
        <f t="array" ref="D77">SUMPRODUCT(--(TopBoard=C77)*ROW(TopBoard))-2</f>
        <v>2</v>
      </c>
      <c r="E77" cm="1">
        <f t="array" ref="E77">SUMPRODUCT(--(TopBoard=C77)*COLUMN(TopBoard))-2</f>
        <v>13</v>
      </c>
      <c r="G77" s="1" t="str" cm="1">
        <f t="array" ref="G77">TEXT(INDEX(TopBoard,17,E77),"0.00000000")&amp;","</f>
        <v>0.04740000,</v>
      </c>
      <c r="H77" s="1" t="s">
        <v>6</v>
      </c>
      <c r="I77" s="1" t="str" cm="1">
        <f t="array" ref="I77">TEXT(INDEX(TopBoard,D77,17),"0.00000000")&amp;","</f>
        <v>-0.06846667,</v>
      </c>
    </row>
    <row r="78" spans="3:9" x14ac:dyDescent="0.3">
      <c r="C78">
        <f t="shared" si="6"/>
        <v>57</v>
      </c>
      <c r="D78" cm="1">
        <f t="array" ref="D78">SUMPRODUCT(--(TopBoard=C78)*ROW(TopBoard))-2</f>
        <v>1</v>
      </c>
      <c r="E78" cm="1">
        <f t="array" ref="E78">SUMPRODUCT(--(TopBoard=C78)*COLUMN(TopBoard))-2</f>
        <v>15</v>
      </c>
      <c r="G78" s="1" t="str" cm="1">
        <f t="array" ref="G78">TEXT(INDEX(TopBoard,17,E78),"0.00000000")&amp;","</f>
        <v>0.06846667,</v>
      </c>
      <c r="H78" s="1" t="s">
        <v>6</v>
      </c>
      <c r="I78" s="1" t="str" cm="1">
        <f t="array" ref="I78">TEXT(INDEX(TopBoard,D78,17),"0.00000000")&amp;","</f>
        <v>-0.07900000,</v>
      </c>
    </row>
    <row r="79" spans="3:9" x14ac:dyDescent="0.3">
      <c r="C79">
        <f t="shared" si="6"/>
        <v>58</v>
      </c>
      <c r="D79" cm="1">
        <f t="array" ref="D79">SUMPRODUCT(--(TopBoard=C79)*ROW(TopBoard))-2</f>
        <v>3</v>
      </c>
      <c r="E79" cm="1">
        <f t="array" ref="E79">SUMPRODUCT(--(TopBoard=C79)*COLUMN(TopBoard))-2</f>
        <v>15</v>
      </c>
      <c r="G79" s="1" t="str" cm="1">
        <f t="array" ref="G79">TEXT(INDEX(TopBoard,17,E79),"0.00000000")&amp;","</f>
        <v>0.06846667,</v>
      </c>
      <c r="H79" s="1" t="s">
        <v>6</v>
      </c>
      <c r="I79" s="1" t="str" cm="1">
        <f t="array" ref="I79">TEXT(INDEX(TopBoard,D79,17),"0.00000000")&amp;","</f>
        <v>-0.05793333,</v>
      </c>
    </row>
    <row r="80" spans="3:9" x14ac:dyDescent="0.3">
      <c r="C80">
        <f t="shared" si="6"/>
        <v>59</v>
      </c>
      <c r="D80" cm="1">
        <f t="array" ref="D80">SUMPRODUCT(--(TopBoard=C80)*ROW(TopBoard))-2</f>
        <v>4</v>
      </c>
      <c r="E80" cm="1">
        <f t="array" ref="E80">SUMPRODUCT(--(TopBoard=C80)*COLUMN(TopBoard))-2</f>
        <v>15</v>
      </c>
      <c r="G80" s="1" t="str" cm="1">
        <f t="array" ref="G80">TEXT(INDEX(TopBoard,17,E80),"0.00000000")&amp;","</f>
        <v>0.06846667,</v>
      </c>
      <c r="H80" s="1" t="s">
        <v>6</v>
      </c>
      <c r="I80" s="1" t="str" cm="1">
        <f t="array" ref="I80">TEXT(INDEX(TopBoard,D80,17),"0.00000000")&amp;","</f>
        <v>-0.04740000,</v>
      </c>
    </row>
    <row r="81" spans="3:9" x14ac:dyDescent="0.3">
      <c r="C81">
        <f t="shared" si="6"/>
        <v>60</v>
      </c>
      <c r="D81" cm="1">
        <f t="array" ref="D81">SUMPRODUCT(--(TopBoard=C81)*ROW(TopBoard))-2</f>
        <v>2</v>
      </c>
      <c r="E81" cm="1">
        <f t="array" ref="E81">SUMPRODUCT(--(TopBoard=C81)*COLUMN(TopBoard))-2</f>
        <v>16</v>
      </c>
      <c r="G81" s="1" t="str" cm="1">
        <f t="array" ref="G81">TEXT(INDEX(TopBoard,17,E81),"0.00000000")&amp;","</f>
        <v>0.07900000,</v>
      </c>
      <c r="H81" s="1" t="s">
        <v>6</v>
      </c>
      <c r="I81" s="1" t="str" cm="1">
        <f t="array" ref="I81">TEXT(INDEX(TopBoard,D81,17),"0.00000000")&amp;","</f>
        <v>-0.06846667,</v>
      </c>
    </row>
    <row r="82" spans="3:9" x14ac:dyDescent="0.3">
      <c r="C82">
        <f t="shared" si="6"/>
        <v>61</v>
      </c>
      <c r="D82" cm="1">
        <f t="array" ref="D82">SUMPRODUCT(--(TopBoard=C82)*ROW(TopBoard))-2</f>
        <v>1</v>
      </c>
      <c r="E82" cm="1">
        <f t="array" ref="E82">SUMPRODUCT(--(TopBoard=C82)*COLUMN(TopBoard))-2</f>
        <v>16</v>
      </c>
      <c r="G82" s="1" t="str" cm="1">
        <f t="array" ref="G82">TEXT(INDEX(TopBoard,17,E82),"0.00000000")&amp;","</f>
        <v>0.07900000,</v>
      </c>
      <c r="H82" s="1" t="s">
        <v>6</v>
      </c>
      <c r="I82" s="1" t="str" cm="1">
        <f t="array" ref="I82">TEXT(INDEX(TopBoard,D82,17),"0.00000000")&amp;","</f>
        <v>-0.07900000,</v>
      </c>
    </row>
    <row r="83" spans="3:9" x14ac:dyDescent="0.3">
      <c r="C83">
        <f t="shared" si="6"/>
        <v>62</v>
      </c>
      <c r="D83" cm="1">
        <f t="array" ref="D83">SUMPRODUCT(--(TopBoard=C83)*ROW(TopBoard))-2</f>
        <v>4</v>
      </c>
      <c r="E83" cm="1">
        <f t="array" ref="E83">SUMPRODUCT(--(TopBoard=C83)*COLUMN(TopBoard))-2</f>
        <v>16</v>
      </c>
      <c r="G83" s="1" t="str" cm="1">
        <f t="array" ref="G83">TEXT(INDEX(TopBoard,17,E83),"0.00000000")&amp;","</f>
        <v>0.07900000,</v>
      </c>
      <c r="H83" s="1" t="s">
        <v>6</v>
      </c>
      <c r="I83" s="1" t="str" cm="1">
        <f t="array" ref="I83">TEXT(INDEX(TopBoard,D83,17),"0.00000000")&amp;","</f>
        <v>-0.04740000,</v>
      </c>
    </row>
    <row r="84" spans="3:9" x14ac:dyDescent="0.3">
      <c r="C84">
        <f t="shared" si="6"/>
        <v>63</v>
      </c>
      <c r="D84" cm="1">
        <f t="array" ref="D84">SUMPRODUCT(--(TopBoard=C84)*ROW(TopBoard))-2</f>
        <v>3</v>
      </c>
      <c r="E84" cm="1">
        <f t="array" ref="E84">SUMPRODUCT(--(TopBoard=C84)*COLUMN(TopBoard))-2</f>
        <v>16</v>
      </c>
      <c r="G84" s="1" t="str" cm="1">
        <f t="array" ref="G84">TEXT(INDEX(TopBoard,17,E84),"0.00000000")&amp;","</f>
        <v>0.07900000,</v>
      </c>
      <c r="H84" s="1" t="s">
        <v>6</v>
      </c>
      <c r="I84" s="1" t="str" cm="1">
        <f t="array" ref="I84">TEXT(INDEX(TopBoard,D84,17),"0.00000000")&amp;","</f>
        <v>-0.05793333,</v>
      </c>
    </row>
    <row r="85" spans="3:9" x14ac:dyDescent="0.3">
      <c r="C85">
        <f t="shared" si="6"/>
        <v>64</v>
      </c>
      <c r="D85" cm="1">
        <f t="array" ref="D85">SUMPRODUCT(--(TopBoard=C85)*ROW(TopBoard))-2</f>
        <v>2</v>
      </c>
      <c r="E85" cm="1">
        <f t="array" ref="E85">SUMPRODUCT(--(TopBoard=C85)*COLUMN(TopBoard))-2</f>
        <v>15</v>
      </c>
      <c r="G85" s="1" t="str" cm="1">
        <f t="array" ref="G85">TEXT(INDEX(TopBoard,17,E85),"0.00000000")&amp;","</f>
        <v>0.06846667,</v>
      </c>
      <c r="H85" s="1" t="s">
        <v>6</v>
      </c>
      <c r="I85" s="1" t="str" cm="1">
        <f t="array" ref="I85">TEXT(INDEX(TopBoard,D85,17),"0.00000000")&amp;","</f>
        <v>-0.06846667,</v>
      </c>
    </row>
    <row r="86" spans="3:9" x14ac:dyDescent="0.3">
      <c r="C86">
        <f t="shared" si="6"/>
        <v>65</v>
      </c>
      <c r="D86" cm="1">
        <f t="array" ref="D86">SUMPRODUCT(--(TopBoard=C86)*ROW(TopBoard))-2</f>
        <v>5</v>
      </c>
      <c r="E86" cm="1">
        <f t="array" ref="E86">SUMPRODUCT(--(TopBoard=C86)*COLUMN(TopBoard))-2</f>
        <v>1</v>
      </c>
      <c r="G86" s="1" t="str" cm="1">
        <f t="array" ref="G86">TEXT(INDEX(TopBoard,17,E86),"0.00000000")&amp;","</f>
        <v>-0.07900000,</v>
      </c>
      <c r="H86" s="1" t="s">
        <v>6</v>
      </c>
      <c r="I86" s="1" t="str" cm="1">
        <f t="array" ref="I86">TEXT(INDEX(TopBoard,D86,17),"0.00000000")&amp;","</f>
        <v>-0.03686667,</v>
      </c>
    </row>
    <row r="87" spans="3:9" x14ac:dyDescent="0.3">
      <c r="C87">
        <f t="shared" si="6"/>
        <v>66</v>
      </c>
      <c r="D87" cm="1">
        <f t="array" ref="D87">SUMPRODUCT(--(TopBoard=C87)*ROW(TopBoard))-2</f>
        <v>7</v>
      </c>
      <c r="E87" cm="1">
        <f t="array" ref="E87">SUMPRODUCT(--(TopBoard=C87)*COLUMN(TopBoard))-2</f>
        <v>1</v>
      </c>
      <c r="G87" s="1" t="str" cm="1">
        <f t="array" ref="G87">TEXT(INDEX(TopBoard,17,E87),"0.00000000")&amp;","</f>
        <v>-0.07900000,</v>
      </c>
      <c r="H87" s="1" t="s">
        <v>6</v>
      </c>
      <c r="I87" s="1" t="str" cm="1">
        <f t="array" ref="I87">TEXT(INDEX(TopBoard,D87,17),"0.00000000")&amp;","</f>
        <v>-0.01580000,</v>
      </c>
    </row>
    <row r="88" spans="3:9" x14ac:dyDescent="0.3">
      <c r="C88">
        <f t="shared" si="6"/>
        <v>67</v>
      </c>
      <c r="D88" cm="1">
        <f t="array" ref="D88">SUMPRODUCT(--(TopBoard=C88)*ROW(TopBoard))-2</f>
        <v>8</v>
      </c>
      <c r="E88" cm="1">
        <f t="array" ref="E88">SUMPRODUCT(--(TopBoard=C88)*COLUMN(TopBoard))-2</f>
        <v>1</v>
      </c>
      <c r="G88" s="1" t="str" cm="1">
        <f t="array" ref="G88">TEXT(INDEX(TopBoard,17,E88),"0.00000000")&amp;","</f>
        <v>-0.07900000,</v>
      </c>
      <c r="H88" s="1" t="s">
        <v>6</v>
      </c>
      <c r="I88" s="1" t="str" cm="1">
        <f t="array" ref="I88">TEXT(INDEX(TopBoard,D88,17),"0.00000000")&amp;","</f>
        <v>-0.00526667,</v>
      </c>
    </row>
    <row r="89" spans="3:9" x14ac:dyDescent="0.3">
      <c r="C89">
        <f t="shared" si="6"/>
        <v>68</v>
      </c>
      <c r="D89" cm="1">
        <f t="array" ref="D89">SUMPRODUCT(--(TopBoard=C89)*ROW(TopBoard))-2</f>
        <v>6</v>
      </c>
      <c r="E89" cm="1">
        <f t="array" ref="E89">SUMPRODUCT(--(TopBoard=C89)*COLUMN(TopBoard))-2</f>
        <v>2</v>
      </c>
      <c r="G89" s="1" t="str" cm="1">
        <f t="array" ref="G89">TEXT(INDEX(TopBoard,17,E89),"0.00000000")&amp;","</f>
        <v>-0.06846667,</v>
      </c>
      <c r="H89" s="1" t="s">
        <v>6</v>
      </c>
      <c r="I89" s="1" t="str" cm="1">
        <f t="array" ref="I89">TEXT(INDEX(TopBoard,D89,17),"0.00000000")&amp;","</f>
        <v>-0.02633333,</v>
      </c>
    </row>
    <row r="90" spans="3:9" x14ac:dyDescent="0.3">
      <c r="C90">
        <f t="shared" si="6"/>
        <v>69</v>
      </c>
      <c r="D90" cm="1">
        <f t="array" ref="D90">SUMPRODUCT(--(TopBoard=C90)*ROW(TopBoard))-2</f>
        <v>5</v>
      </c>
      <c r="E90" cm="1">
        <f t="array" ref="E90">SUMPRODUCT(--(TopBoard=C90)*COLUMN(TopBoard))-2</f>
        <v>2</v>
      </c>
      <c r="G90" s="1" t="str" cm="1">
        <f t="array" ref="G90">TEXT(INDEX(TopBoard,17,E90),"0.00000000")&amp;","</f>
        <v>-0.06846667,</v>
      </c>
      <c r="H90" s="1" t="s">
        <v>6</v>
      </c>
      <c r="I90" s="1" t="str" cm="1">
        <f t="array" ref="I90">TEXT(INDEX(TopBoard,D90,17),"0.00000000")&amp;","</f>
        <v>-0.03686667,</v>
      </c>
    </row>
    <row r="91" spans="3:9" x14ac:dyDescent="0.3">
      <c r="C91">
        <f t="shared" si="6"/>
        <v>70</v>
      </c>
      <c r="D91" cm="1">
        <f t="array" ref="D91">SUMPRODUCT(--(TopBoard=C91)*ROW(TopBoard))-2</f>
        <v>8</v>
      </c>
      <c r="E91" cm="1">
        <f t="array" ref="E91">SUMPRODUCT(--(TopBoard=C91)*COLUMN(TopBoard))-2</f>
        <v>2</v>
      </c>
      <c r="G91" s="1" t="str" cm="1">
        <f t="array" ref="G91">TEXT(INDEX(TopBoard,17,E91),"0.00000000")&amp;","</f>
        <v>-0.06846667,</v>
      </c>
      <c r="H91" s="1" t="s">
        <v>6</v>
      </c>
      <c r="I91" s="1" t="str" cm="1">
        <f t="array" ref="I91">TEXT(INDEX(TopBoard,D91,17),"0.00000000")&amp;","</f>
        <v>-0.00526667,</v>
      </c>
    </row>
    <row r="92" spans="3:9" x14ac:dyDescent="0.3">
      <c r="C92">
        <f t="shared" si="6"/>
        <v>71</v>
      </c>
      <c r="D92" cm="1">
        <f t="array" ref="D92">SUMPRODUCT(--(TopBoard=C92)*ROW(TopBoard))-2</f>
        <v>7</v>
      </c>
      <c r="E92" cm="1">
        <f t="array" ref="E92">SUMPRODUCT(--(TopBoard=C92)*COLUMN(TopBoard))-2</f>
        <v>2</v>
      </c>
      <c r="G92" s="1" t="str" cm="1">
        <f t="array" ref="G92">TEXT(INDEX(TopBoard,17,E92),"0.00000000")&amp;","</f>
        <v>-0.06846667,</v>
      </c>
      <c r="H92" s="1" t="s">
        <v>6</v>
      </c>
      <c r="I92" s="1" t="str" cm="1">
        <f t="array" ref="I92">TEXT(INDEX(TopBoard,D92,17),"0.00000000")&amp;","</f>
        <v>-0.01580000,</v>
      </c>
    </row>
    <row r="93" spans="3:9" x14ac:dyDescent="0.3">
      <c r="C93">
        <f t="shared" si="6"/>
        <v>72</v>
      </c>
      <c r="D93" cm="1">
        <f t="array" ref="D93">SUMPRODUCT(--(TopBoard=C93)*ROW(TopBoard))-2</f>
        <v>6</v>
      </c>
      <c r="E93" cm="1">
        <f t="array" ref="E93">SUMPRODUCT(--(TopBoard=C93)*COLUMN(TopBoard))-2</f>
        <v>1</v>
      </c>
      <c r="G93" s="1" t="str" cm="1">
        <f t="array" ref="G93">TEXT(INDEX(TopBoard,17,E93),"0.00000000")&amp;","</f>
        <v>-0.07900000,</v>
      </c>
      <c r="H93" s="1" t="s">
        <v>6</v>
      </c>
      <c r="I93" s="1" t="str" cm="1">
        <f t="array" ref="I93">TEXT(INDEX(TopBoard,D93,17),"0.00000000")&amp;","</f>
        <v>-0.02633333,</v>
      </c>
    </row>
    <row r="94" spans="3:9" x14ac:dyDescent="0.3">
      <c r="C94">
        <f t="shared" si="6"/>
        <v>73</v>
      </c>
      <c r="D94" cm="1">
        <f t="array" ref="D94">SUMPRODUCT(--(TopBoard=C94)*ROW(TopBoard))-2</f>
        <v>5</v>
      </c>
      <c r="E94" cm="1">
        <f t="array" ref="E94">SUMPRODUCT(--(TopBoard=C94)*COLUMN(TopBoard))-2</f>
        <v>3</v>
      </c>
      <c r="G94" s="1" t="str" cm="1">
        <f t="array" ref="G94">TEXT(INDEX(TopBoard,17,E94),"0.00000000")&amp;","</f>
        <v>-0.05793333,</v>
      </c>
      <c r="H94" s="1" t="s">
        <v>6</v>
      </c>
      <c r="I94" s="1" t="str" cm="1">
        <f t="array" ref="I94">TEXT(INDEX(TopBoard,D94,17),"0.00000000")&amp;","</f>
        <v>-0.03686667,</v>
      </c>
    </row>
    <row r="95" spans="3:9" x14ac:dyDescent="0.3">
      <c r="C95">
        <f t="shared" si="6"/>
        <v>74</v>
      </c>
      <c r="D95" cm="1">
        <f t="array" ref="D95">SUMPRODUCT(--(TopBoard=C95)*ROW(TopBoard))-2</f>
        <v>7</v>
      </c>
      <c r="E95" cm="1">
        <f t="array" ref="E95">SUMPRODUCT(--(TopBoard=C95)*COLUMN(TopBoard))-2</f>
        <v>3</v>
      </c>
      <c r="G95" s="1" t="str" cm="1">
        <f t="array" ref="G95">TEXT(INDEX(TopBoard,17,E95),"0.00000000")&amp;","</f>
        <v>-0.05793333,</v>
      </c>
      <c r="H95" s="1" t="s">
        <v>6</v>
      </c>
      <c r="I95" s="1" t="str" cm="1">
        <f t="array" ref="I95">TEXT(INDEX(TopBoard,D95,17),"0.00000000")&amp;","</f>
        <v>-0.01580000,</v>
      </c>
    </row>
    <row r="96" spans="3:9" x14ac:dyDescent="0.3">
      <c r="C96">
        <f t="shared" si="6"/>
        <v>75</v>
      </c>
      <c r="D96" cm="1">
        <f t="array" ref="D96">SUMPRODUCT(--(TopBoard=C96)*ROW(TopBoard))-2</f>
        <v>8</v>
      </c>
      <c r="E96" cm="1">
        <f t="array" ref="E96">SUMPRODUCT(--(TopBoard=C96)*COLUMN(TopBoard))-2</f>
        <v>3</v>
      </c>
      <c r="G96" s="1" t="str" cm="1">
        <f t="array" ref="G96">TEXT(INDEX(TopBoard,17,E96),"0.00000000")&amp;","</f>
        <v>-0.05793333,</v>
      </c>
      <c r="H96" s="1" t="s">
        <v>6</v>
      </c>
      <c r="I96" s="1" t="str" cm="1">
        <f t="array" ref="I96">TEXT(INDEX(TopBoard,D96,17),"0.00000000")&amp;","</f>
        <v>-0.00526667,</v>
      </c>
    </row>
    <row r="97" spans="3:9" x14ac:dyDescent="0.3">
      <c r="C97">
        <f t="shared" si="6"/>
        <v>76</v>
      </c>
      <c r="D97" cm="1">
        <f t="array" ref="D97">SUMPRODUCT(--(TopBoard=C97)*ROW(TopBoard))-2</f>
        <v>6</v>
      </c>
      <c r="E97" cm="1">
        <f t="array" ref="E97">SUMPRODUCT(--(TopBoard=C97)*COLUMN(TopBoard))-2</f>
        <v>4</v>
      </c>
      <c r="G97" s="1" t="str" cm="1">
        <f t="array" ref="G97">TEXT(INDEX(TopBoard,17,E97),"0.00000000")&amp;","</f>
        <v>-0.04740000,</v>
      </c>
      <c r="H97" s="1" t="s">
        <v>6</v>
      </c>
      <c r="I97" s="1" t="str" cm="1">
        <f t="array" ref="I97">TEXT(INDEX(TopBoard,D97,17),"0.00000000")&amp;","</f>
        <v>-0.02633333,</v>
      </c>
    </row>
    <row r="98" spans="3:9" x14ac:dyDescent="0.3">
      <c r="C98">
        <f t="shared" si="6"/>
        <v>77</v>
      </c>
      <c r="D98" cm="1">
        <f t="array" ref="D98">SUMPRODUCT(--(TopBoard=C98)*ROW(TopBoard))-2</f>
        <v>5</v>
      </c>
      <c r="E98" cm="1">
        <f t="array" ref="E98">SUMPRODUCT(--(TopBoard=C98)*COLUMN(TopBoard))-2</f>
        <v>4</v>
      </c>
      <c r="G98" s="1" t="str" cm="1">
        <f t="array" ref="G98">TEXT(INDEX(TopBoard,17,E98),"0.00000000")&amp;","</f>
        <v>-0.04740000,</v>
      </c>
      <c r="H98" s="1" t="s">
        <v>6</v>
      </c>
      <c r="I98" s="1" t="str" cm="1">
        <f t="array" ref="I98">TEXT(INDEX(TopBoard,D98,17),"0.00000000")&amp;","</f>
        <v>-0.03686667,</v>
      </c>
    </row>
    <row r="99" spans="3:9" x14ac:dyDescent="0.3">
      <c r="C99">
        <f t="shared" si="6"/>
        <v>78</v>
      </c>
      <c r="D99" cm="1">
        <f t="array" ref="D99">SUMPRODUCT(--(TopBoard=C99)*ROW(TopBoard))-2</f>
        <v>8</v>
      </c>
      <c r="E99" cm="1">
        <f t="array" ref="E99">SUMPRODUCT(--(TopBoard=C99)*COLUMN(TopBoard))-2</f>
        <v>4</v>
      </c>
      <c r="G99" s="1" t="str" cm="1">
        <f t="array" ref="G99">TEXT(INDEX(TopBoard,17,E99),"0.00000000")&amp;","</f>
        <v>-0.04740000,</v>
      </c>
      <c r="H99" s="1" t="s">
        <v>6</v>
      </c>
      <c r="I99" s="1" t="str" cm="1">
        <f t="array" ref="I99">TEXT(INDEX(TopBoard,D99,17),"0.00000000")&amp;","</f>
        <v>-0.00526667,</v>
      </c>
    </row>
    <row r="100" spans="3:9" x14ac:dyDescent="0.3">
      <c r="C100">
        <f t="shared" si="6"/>
        <v>79</v>
      </c>
      <c r="D100" cm="1">
        <f t="array" ref="D100">SUMPRODUCT(--(TopBoard=C100)*ROW(TopBoard))-2</f>
        <v>7</v>
      </c>
      <c r="E100" cm="1">
        <f t="array" ref="E100">SUMPRODUCT(--(TopBoard=C100)*COLUMN(TopBoard))-2</f>
        <v>4</v>
      </c>
      <c r="G100" s="1" t="str" cm="1">
        <f t="array" ref="G100">TEXT(INDEX(TopBoard,17,E100),"0.00000000")&amp;","</f>
        <v>-0.04740000,</v>
      </c>
      <c r="H100" s="1" t="s">
        <v>6</v>
      </c>
      <c r="I100" s="1" t="str" cm="1">
        <f t="array" ref="I100">TEXT(INDEX(TopBoard,D100,17),"0.00000000")&amp;","</f>
        <v>-0.01580000,</v>
      </c>
    </row>
    <row r="101" spans="3:9" x14ac:dyDescent="0.3">
      <c r="C101">
        <f t="shared" si="6"/>
        <v>80</v>
      </c>
      <c r="D101" cm="1">
        <f t="array" ref="D101">SUMPRODUCT(--(TopBoard=C101)*ROW(TopBoard))-2</f>
        <v>6</v>
      </c>
      <c r="E101" cm="1">
        <f t="array" ref="E101">SUMPRODUCT(--(TopBoard=C101)*COLUMN(TopBoard))-2</f>
        <v>3</v>
      </c>
      <c r="G101" s="1" t="str" cm="1">
        <f t="array" ref="G101">TEXT(INDEX(TopBoard,17,E101),"0.00000000")&amp;","</f>
        <v>-0.05793333,</v>
      </c>
      <c r="H101" s="1" t="s">
        <v>6</v>
      </c>
      <c r="I101" s="1" t="str" cm="1">
        <f t="array" ref="I101">TEXT(INDEX(TopBoard,D101,17),"0.00000000")&amp;","</f>
        <v>-0.02633333,</v>
      </c>
    </row>
    <row r="102" spans="3:9" x14ac:dyDescent="0.3">
      <c r="C102">
        <f t="shared" si="6"/>
        <v>81</v>
      </c>
      <c r="D102" cm="1">
        <f t="array" ref="D102">SUMPRODUCT(--(TopBoard=C102)*ROW(TopBoard))-2</f>
        <v>5</v>
      </c>
      <c r="E102" cm="1">
        <f t="array" ref="E102">SUMPRODUCT(--(TopBoard=C102)*COLUMN(TopBoard))-2</f>
        <v>5</v>
      </c>
      <c r="G102" s="1" t="str" cm="1">
        <f t="array" ref="G102">TEXT(INDEX(TopBoard,17,E102),"0.00000000")&amp;","</f>
        <v>-0.03686667,</v>
      </c>
      <c r="H102" s="1" t="s">
        <v>6</v>
      </c>
      <c r="I102" s="1" t="str" cm="1">
        <f t="array" ref="I102">TEXT(INDEX(TopBoard,D102,17),"0.00000000")&amp;","</f>
        <v>-0.03686667,</v>
      </c>
    </row>
    <row r="103" spans="3:9" x14ac:dyDescent="0.3">
      <c r="C103">
        <f t="shared" si="6"/>
        <v>82</v>
      </c>
      <c r="D103" cm="1">
        <f t="array" ref="D103">SUMPRODUCT(--(TopBoard=C103)*ROW(TopBoard))-2</f>
        <v>7</v>
      </c>
      <c r="E103" cm="1">
        <f t="array" ref="E103">SUMPRODUCT(--(TopBoard=C103)*COLUMN(TopBoard))-2</f>
        <v>5</v>
      </c>
      <c r="G103" s="1" t="str" cm="1">
        <f t="array" ref="G103">TEXT(INDEX(TopBoard,17,E103),"0.00000000")&amp;","</f>
        <v>-0.03686667,</v>
      </c>
      <c r="H103" s="1" t="s">
        <v>6</v>
      </c>
      <c r="I103" s="1" t="str" cm="1">
        <f t="array" ref="I103">TEXT(INDEX(TopBoard,D103,17),"0.00000000")&amp;","</f>
        <v>-0.01580000,</v>
      </c>
    </row>
    <row r="104" spans="3:9" x14ac:dyDescent="0.3">
      <c r="C104">
        <f t="shared" si="6"/>
        <v>83</v>
      </c>
      <c r="D104" cm="1">
        <f t="array" ref="D104">SUMPRODUCT(--(TopBoard=C104)*ROW(TopBoard))-2</f>
        <v>8</v>
      </c>
      <c r="E104" cm="1">
        <f t="array" ref="E104">SUMPRODUCT(--(TopBoard=C104)*COLUMN(TopBoard))-2</f>
        <v>5</v>
      </c>
      <c r="G104" s="1" t="str" cm="1">
        <f t="array" ref="G104">TEXT(INDEX(TopBoard,17,E104),"0.00000000")&amp;","</f>
        <v>-0.03686667,</v>
      </c>
      <c r="H104" s="1" t="s">
        <v>6</v>
      </c>
      <c r="I104" s="1" t="str" cm="1">
        <f t="array" ref="I104">TEXT(INDEX(TopBoard,D104,17),"0.00000000")&amp;","</f>
        <v>-0.00526667,</v>
      </c>
    </row>
    <row r="105" spans="3:9" x14ac:dyDescent="0.3">
      <c r="C105">
        <f t="shared" si="6"/>
        <v>84</v>
      </c>
      <c r="D105" cm="1">
        <f t="array" ref="D105">SUMPRODUCT(--(TopBoard=C105)*ROW(TopBoard))-2</f>
        <v>6</v>
      </c>
      <c r="E105" cm="1">
        <f t="array" ref="E105">SUMPRODUCT(--(TopBoard=C105)*COLUMN(TopBoard))-2</f>
        <v>6</v>
      </c>
      <c r="G105" s="1" t="str" cm="1">
        <f t="array" ref="G105">TEXT(INDEX(TopBoard,17,E105),"0.00000000")&amp;","</f>
        <v>-0.02633333,</v>
      </c>
      <c r="H105" s="1" t="s">
        <v>6</v>
      </c>
      <c r="I105" s="1" t="str" cm="1">
        <f t="array" ref="I105">TEXT(INDEX(TopBoard,D105,17),"0.00000000")&amp;","</f>
        <v>-0.02633333,</v>
      </c>
    </row>
    <row r="106" spans="3:9" x14ac:dyDescent="0.3">
      <c r="C106">
        <f t="shared" si="6"/>
        <v>85</v>
      </c>
      <c r="D106" cm="1">
        <f t="array" ref="D106">SUMPRODUCT(--(TopBoard=C106)*ROW(TopBoard))-2</f>
        <v>5</v>
      </c>
      <c r="E106" cm="1">
        <f t="array" ref="E106">SUMPRODUCT(--(TopBoard=C106)*COLUMN(TopBoard))-2</f>
        <v>6</v>
      </c>
      <c r="G106" s="1" t="str" cm="1">
        <f t="array" ref="G106">TEXT(INDEX(TopBoard,17,E106),"0.00000000")&amp;","</f>
        <v>-0.02633333,</v>
      </c>
      <c r="H106" s="1" t="s">
        <v>6</v>
      </c>
      <c r="I106" s="1" t="str" cm="1">
        <f t="array" ref="I106">TEXT(INDEX(TopBoard,D106,17),"0.00000000")&amp;","</f>
        <v>-0.03686667,</v>
      </c>
    </row>
    <row r="107" spans="3:9" x14ac:dyDescent="0.3">
      <c r="C107">
        <f t="shared" si="6"/>
        <v>86</v>
      </c>
      <c r="D107" cm="1">
        <f t="array" ref="D107">SUMPRODUCT(--(TopBoard=C107)*ROW(TopBoard))-2</f>
        <v>8</v>
      </c>
      <c r="E107" cm="1">
        <f t="array" ref="E107">SUMPRODUCT(--(TopBoard=C107)*COLUMN(TopBoard))-2</f>
        <v>6</v>
      </c>
      <c r="G107" s="1" t="str" cm="1">
        <f t="array" ref="G107">TEXT(INDEX(TopBoard,17,E107),"0.00000000")&amp;","</f>
        <v>-0.02633333,</v>
      </c>
      <c r="H107" s="1" t="s">
        <v>6</v>
      </c>
      <c r="I107" s="1" t="str" cm="1">
        <f t="array" ref="I107">TEXT(INDEX(TopBoard,D107,17),"0.00000000")&amp;","</f>
        <v>-0.00526667,</v>
      </c>
    </row>
    <row r="108" spans="3:9" x14ac:dyDescent="0.3">
      <c r="C108">
        <f t="shared" si="6"/>
        <v>87</v>
      </c>
      <c r="D108" cm="1">
        <f t="array" ref="D108">SUMPRODUCT(--(TopBoard=C108)*ROW(TopBoard))-2</f>
        <v>7</v>
      </c>
      <c r="E108" cm="1">
        <f t="array" ref="E108">SUMPRODUCT(--(TopBoard=C108)*COLUMN(TopBoard))-2</f>
        <v>6</v>
      </c>
      <c r="G108" s="1" t="str" cm="1">
        <f t="array" ref="G108">TEXT(INDEX(TopBoard,17,E108),"0.00000000")&amp;","</f>
        <v>-0.02633333,</v>
      </c>
      <c r="H108" s="1" t="s">
        <v>6</v>
      </c>
      <c r="I108" s="1" t="str" cm="1">
        <f t="array" ref="I108">TEXT(INDEX(TopBoard,D108,17),"0.00000000")&amp;","</f>
        <v>-0.01580000,</v>
      </c>
    </row>
    <row r="109" spans="3:9" x14ac:dyDescent="0.3">
      <c r="C109">
        <f t="shared" si="6"/>
        <v>88</v>
      </c>
      <c r="D109" cm="1">
        <f t="array" ref="D109">SUMPRODUCT(--(TopBoard=C109)*ROW(TopBoard))-2</f>
        <v>6</v>
      </c>
      <c r="E109" cm="1">
        <f t="array" ref="E109">SUMPRODUCT(--(TopBoard=C109)*COLUMN(TopBoard))-2</f>
        <v>5</v>
      </c>
      <c r="G109" s="1" t="str" cm="1">
        <f t="array" ref="G109">TEXT(INDEX(TopBoard,17,E109),"0.00000000")&amp;","</f>
        <v>-0.03686667,</v>
      </c>
      <c r="H109" s="1" t="s">
        <v>6</v>
      </c>
      <c r="I109" s="1" t="str" cm="1">
        <f t="array" ref="I109">TEXT(INDEX(TopBoard,D109,17),"0.00000000")&amp;","</f>
        <v>-0.02633333,</v>
      </c>
    </row>
    <row r="110" spans="3:9" x14ac:dyDescent="0.3">
      <c r="C110">
        <f t="shared" si="6"/>
        <v>89</v>
      </c>
      <c r="D110" cm="1">
        <f t="array" ref="D110">SUMPRODUCT(--(TopBoard=C110)*ROW(TopBoard))-2</f>
        <v>5</v>
      </c>
      <c r="E110" cm="1">
        <f t="array" ref="E110">SUMPRODUCT(--(TopBoard=C110)*COLUMN(TopBoard))-2</f>
        <v>7</v>
      </c>
      <c r="G110" s="1" t="str" cm="1">
        <f t="array" ref="G110">TEXT(INDEX(TopBoard,17,E110),"0.00000000")&amp;","</f>
        <v>-0.01580000,</v>
      </c>
      <c r="H110" s="1" t="s">
        <v>6</v>
      </c>
      <c r="I110" s="1" t="str" cm="1">
        <f t="array" ref="I110">TEXT(INDEX(TopBoard,D110,17),"0.00000000")&amp;","</f>
        <v>-0.03686667,</v>
      </c>
    </row>
    <row r="111" spans="3:9" x14ac:dyDescent="0.3">
      <c r="C111">
        <f t="shared" si="6"/>
        <v>90</v>
      </c>
      <c r="D111" cm="1">
        <f t="array" ref="D111">SUMPRODUCT(--(TopBoard=C111)*ROW(TopBoard))-2</f>
        <v>7</v>
      </c>
      <c r="E111" cm="1">
        <f t="array" ref="E111">SUMPRODUCT(--(TopBoard=C111)*COLUMN(TopBoard))-2</f>
        <v>7</v>
      </c>
      <c r="G111" s="1" t="str" cm="1">
        <f t="array" ref="G111">TEXT(INDEX(TopBoard,17,E111),"0.00000000")&amp;","</f>
        <v>-0.01580000,</v>
      </c>
      <c r="H111" s="1" t="s">
        <v>6</v>
      </c>
      <c r="I111" s="1" t="str" cm="1">
        <f t="array" ref="I111">TEXT(INDEX(TopBoard,D111,17),"0.00000000")&amp;","</f>
        <v>-0.01580000,</v>
      </c>
    </row>
    <row r="112" spans="3:9" x14ac:dyDescent="0.3">
      <c r="C112">
        <f t="shared" si="6"/>
        <v>91</v>
      </c>
      <c r="D112" cm="1">
        <f t="array" ref="D112">SUMPRODUCT(--(TopBoard=C112)*ROW(TopBoard))-2</f>
        <v>8</v>
      </c>
      <c r="E112" cm="1">
        <f t="array" ref="E112">SUMPRODUCT(--(TopBoard=C112)*COLUMN(TopBoard))-2</f>
        <v>7</v>
      </c>
      <c r="G112" s="1" t="str" cm="1">
        <f t="array" ref="G112">TEXT(INDEX(TopBoard,17,E112),"0.00000000")&amp;","</f>
        <v>-0.01580000,</v>
      </c>
      <c r="H112" s="1" t="s">
        <v>6</v>
      </c>
      <c r="I112" s="1" t="str" cm="1">
        <f t="array" ref="I112">TEXT(INDEX(TopBoard,D112,17),"0.00000000")&amp;","</f>
        <v>-0.00526667,</v>
      </c>
    </row>
    <row r="113" spans="3:9" x14ac:dyDescent="0.3">
      <c r="C113">
        <f t="shared" si="6"/>
        <v>92</v>
      </c>
      <c r="D113" cm="1">
        <f t="array" ref="D113">SUMPRODUCT(--(TopBoard=C113)*ROW(TopBoard))-2</f>
        <v>6</v>
      </c>
      <c r="E113" cm="1">
        <f t="array" ref="E113">SUMPRODUCT(--(TopBoard=C113)*COLUMN(TopBoard))-2</f>
        <v>8</v>
      </c>
      <c r="G113" s="1" t="str" cm="1">
        <f t="array" ref="G113">TEXT(INDEX(TopBoard,17,E113),"0.00000000")&amp;","</f>
        <v>-0.00526667,</v>
      </c>
      <c r="H113" s="1" t="s">
        <v>6</v>
      </c>
      <c r="I113" s="1" t="str" cm="1">
        <f t="array" ref="I113">TEXT(INDEX(TopBoard,D113,17),"0.00000000")&amp;","</f>
        <v>-0.02633333,</v>
      </c>
    </row>
    <row r="114" spans="3:9" x14ac:dyDescent="0.3">
      <c r="C114">
        <f t="shared" si="6"/>
        <v>93</v>
      </c>
      <c r="D114" cm="1">
        <f t="array" ref="D114">SUMPRODUCT(--(TopBoard=C114)*ROW(TopBoard))-2</f>
        <v>5</v>
      </c>
      <c r="E114" cm="1">
        <f t="array" ref="E114">SUMPRODUCT(--(TopBoard=C114)*COLUMN(TopBoard))-2</f>
        <v>8</v>
      </c>
      <c r="G114" s="1" t="str" cm="1">
        <f t="array" ref="G114">TEXT(INDEX(TopBoard,17,E114),"0.00000000")&amp;","</f>
        <v>-0.00526667,</v>
      </c>
      <c r="H114" s="1" t="s">
        <v>6</v>
      </c>
      <c r="I114" s="1" t="str" cm="1">
        <f t="array" ref="I114">TEXT(INDEX(TopBoard,D114,17),"0.00000000")&amp;","</f>
        <v>-0.03686667,</v>
      </c>
    </row>
    <row r="115" spans="3:9" x14ac:dyDescent="0.3">
      <c r="C115">
        <f t="shared" si="6"/>
        <v>94</v>
      </c>
      <c r="D115" cm="1">
        <f t="array" ref="D115">SUMPRODUCT(--(TopBoard=C115)*ROW(TopBoard))-2</f>
        <v>8</v>
      </c>
      <c r="E115" cm="1">
        <f t="array" ref="E115">SUMPRODUCT(--(TopBoard=C115)*COLUMN(TopBoard))-2</f>
        <v>8</v>
      </c>
      <c r="G115" s="1" t="str" cm="1">
        <f t="array" ref="G115">TEXT(INDEX(TopBoard,17,E115),"0.00000000")&amp;","</f>
        <v>-0.00526667,</v>
      </c>
      <c r="H115" s="1" t="s">
        <v>6</v>
      </c>
      <c r="I115" s="1" t="str" cm="1">
        <f t="array" ref="I115">TEXT(INDEX(TopBoard,D115,17),"0.00000000")&amp;","</f>
        <v>-0.00526667,</v>
      </c>
    </row>
    <row r="116" spans="3:9" x14ac:dyDescent="0.3">
      <c r="C116">
        <f t="shared" si="6"/>
        <v>95</v>
      </c>
      <c r="D116" cm="1">
        <f t="array" ref="D116">SUMPRODUCT(--(TopBoard=C116)*ROW(TopBoard))-2</f>
        <v>7</v>
      </c>
      <c r="E116" cm="1">
        <f t="array" ref="E116">SUMPRODUCT(--(TopBoard=C116)*COLUMN(TopBoard))-2</f>
        <v>8</v>
      </c>
      <c r="G116" s="1" t="str" cm="1">
        <f t="array" ref="G116">TEXT(INDEX(TopBoard,17,E116),"0.00000000")&amp;","</f>
        <v>-0.00526667,</v>
      </c>
      <c r="H116" s="1" t="s">
        <v>6</v>
      </c>
      <c r="I116" s="1" t="str" cm="1">
        <f t="array" ref="I116">TEXT(INDEX(TopBoard,D116,17),"0.00000000")&amp;","</f>
        <v>-0.01580000,</v>
      </c>
    </row>
    <row r="117" spans="3:9" x14ac:dyDescent="0.3">
      <c r="C117">
        <f t="shared" si="6"/>
        <v>96</v>
      </c>
      <c r="D117" cm="1">
        <f t="array" ref="D117">SUMPRODUCT(--(TopBoard=C117)*ROW(TopBoard))-2</f>
        <v>6</v>
      </c>
      <c r="E117" cm="1">
        <f t="array" ref="E117">SUMPRODUCT(--(TopBoard=C117)*COLUMN(TopBoard))-2</f>
        <v>7</v>
      </c>
      <c r="G117" s="1" t="str" cm="1">
        <f t="array" ref="G117">TEXT(INDEX(TopBoard,17,E117),"0.00000000")&amp;","</f>
        <v>-0.01580000,</v>
      </c>
      <c r="H117" s="1" t="s">
        <v>6</v>
      </c>
      <c r="I117" s="1" t="str" cm="1">
        <f t="array" ref="I117">TEXT(INDEX(TopBoard,D117,17),"0.00000000")&amp;","</f>
        <v>-0.02633333,</v>
      </c>
    </row>
    <row r="118" spans="3:9" x14ac:dyDescent="0.3">
      <c r="C118">
        <f t="shared" si="6"/>
        <v>97</v>
      </c>
      <c r="D118" cm="1">
        <f t="array" ref="D118">SUMPRODUCT(--(TopBoard=C118)*ROW(TopBoard))-2</f>
        <v>5</v>
      </c>
      <c r="E118" cm="1">
        <f t="array" ref="E118">SUMPRODUCT(--(TopBoard=C118)*COLUMN(TopBoard))-2</f>
        <v>9</v>
      </c>
      <c r="G118" s="1" t="str" cm="1">
        <f t="array" ref="G118">TEXT(INDEX(TopBoard,17,E118),"0.00000000")&amp;","</f>
        <v>0.00526667,</v>
      </c>
      <c r="H118" s="1" t="s">
        <v>6</v>
      </c>
      <c r="I118" s="1" t="str" cm="1">
        <f t="array" ref="I118">TEXT(INDEX(TopBoard,D118,17),"0.00000000")&amp;","</f>
        <v>-0.03686667,</v>
      </c>
    </row>
    <row r="119" spans="3:9" x14ac:dyDescent="0.3">
      <c r="C119">
        <f t="shared" si="6"/>
        <v>98</v>
      </c>
      <c r="D119" cm="1">
        <f t="array" ref="D119">SUMPRODUCT(--(TopBoard=C119)*ROW(TopBoard))-2</f>
        <v>7</v>
      </c>
      <c r="E119" cm="1">
        <f t="array" ref="E119">SUMPRODUCT(--(TopBoard=C119)*COLUMN(TopBoard))-2</f>
        <v>9</v>
      </c>
      <c r="G119" s="1" t="str" cm="1">
        <f t="array" ref="G119">TEXT(INDEX(TopBoard,17,E119),"0.00000000")&amp;","</f>
        <v>0.00526667,</v>
      </c>
      <c r="H119" s="1" t="s">
        <v>6</v>
      </c>
      <c r="I119" s="1" t="str" cm="1">
        <f t="array" ref="I119">TEXT(INDEX(TopBoard,D119,17),"0.00000000")&amp;","</f>
        <v>-0.01580000,</v>
      </c>
    </row>
    <row r="120" spans="3:9" x14ac:dyDescent="0.3">
      <c r="C120">
        <f t="shared" si="6"/>
        <v>99</v>
      </c>
      <c r="D120" cm="1">
        <f t="array" ref="D120">SUMPRODUCT(--(TopBoard=C120)*ROW(TopBoard))-2</f>
        <v>8</v>
      </c>
      <c r="E120" cm="1">
        <f t="array" ref="E120">SUMPRODUCT(--(TopBoard=C120)*COLUMN(TopBoard))-2</f>
        <v>9</v>
      </c>
      <c r="G120" s="1" t="str" cm="1">
        <f t="array" ref="G120">TEXT(INDEX(TopBoard,17,E120),"0.00000000")&amp;","</f>
        <v>0.00526667,</v>
      </c>
      <c r="H120" s="1" t="s">
        <v>6</v>
      </c>
      <c r="I120" s="1" t="str" cm="1">
        <f t="array" ref="I120">TEXT(INDEX(TopBoard,D120,17),"0.00000000")&amp;","</f>
        <v>-0.00526667,</v>
      </c>
    </row>
    <row r="121" spans="3:9" x14ac:dyDescent="0.3">
      <c r="C121">
        <f t="shared" si="6"/>
        <v>100</v>
      </c>
      <c r="D121" cm="1">
        <f t="array" ref="D121">SUMPRODUCT(--(TopBoard=C121)*ROW(TopBoard))-2</f>
        <v>6</v>
      </c>
      <c r="E121" cm="1">
        <f t="array" ref="E121">SUMPRODUCT(--(TopBoard=C121)*COLUMN(TopBoard))-2</f>
        <v>10</v>
      </c>
      <c r="G121" s="1" t="str" cm="1">
        <f t="array" ref="G121">TEXT(INDEX(TopBoard,17,E121),"0.00000000")&amp;","</f>
        <v>0.01580000,</v>
      </c>
      <c r="H121" s="1" t="s">
        <v>6</v>
      </c>
      <c r="I121" s="1" t="str" cm="1">
        <f t="array" ref="I121">TEXT(INDEX(TopBoard,D121,17),"0.00000000")&amp;","</f>
        <v>-0.02633333,</v>
      </c>
    </row>
    <row r="122" spans="3:9" x14ac:dyDescent="0.3">
      <c r="C122">
        <f t="shared" si="6"/>
        <v>101</v>
      </c>
      <c r="D122" cm="1">
        <f t="array" ref="D122">SUMPRODUCT(--(TopBoard=C122)*ROW(TopBoard))-2</f>
        <v>5</v>
      </c>
      <c r="E122" cm="1">
        <f t="array" ref="E122">SUMPRODUCT(--(TopBoard=C122)*COLUMN(TopBoard))-2</f>
        <v>10</v>
      </c>
      <c r="G122" s="1" t="str" cm="1">
        <f t="array" ref="G122">TEXT(INDEX(TopBoard,17,E122),"0.00000000")&amp;","</f>
        <v>0.01580000,</v>
      </c>
      <c r="H122" s="1" t="s">
        <v>6</v>
      </c>
      <c r="I122" s="1" t="str" cm="1">
        <f t="array" ref="I122">TEXT(INDEX(TopBoard,D122,17),"0.00000000")&amp;","</f>
        <v>-0.03686667,</v>
      </c>
    </row>
    <row r="123" spans="3:9" x14ac:dyDescent="0.3">
      <c r="C123">
        <f t="shared" si="6"/>
        <v>102</v>
      </c>
      <c r="D123" cm="1">
        <f t="array" ref="D123">SUMPRODUCT(--(TopBoard=C123)*ROW(TopBoard))-2</f>
        <v>8</v>
      </c>
      <c r="E123" cm="1">
        <f t="array" ref="E123">SUMPRODUCT(--(TopBoard=C123)*COLUMN(TopBoard))-2</f>
        <v>10</v>
      </c>
      <c r="G123" s="1" t="str" cm="1">
        <f t="array" ref="G123">TEXT(INDEX(TopBoard,17,E123),"0.00000000")&amp;","</f>
        <v>0.01580000,</v>
      </c>
      <c r="H123" s="1" t="s">
        <v>6</v>
      </c>
      <c r="I123" s="1" t="str" cm="1">
        <f t="array" ref="I123">TEXT(INDEX(TopBoard,D123,17),"0.00000000")&amp;","</f>
        <v>-0.00526667,</v>
      </c>
    </row>
    <row r="124" spans="3:9" x14ac:dyDescent="0.3">
      <c r="C124">
        <f t="shared" si="6"/>
        <v>103</v>
      </c>
      <c r="D124" cm="1">
        <f t="array" ref="D124">SUMPRODUCT(--(TopBoard=C124)*ROW(TopBoard))-2</f>
        <v>7</v>
      </c>
      <c r="E124" cm="1">
        <f t="array" ref="E124">SUMPRODUCT(--(TopBoard=C124)*COLUMN(TopBoard))-2</f>
        <v>10</v>
      </c>
      <c r="G124" s="1" t="str" cm="1">
        <f t="array" ref="G124">TEXT(INDEX(TopBoard,17,E124),"0.00000000")&amp;","</f>
        <v>0.01580000,</v>
      </c>
      <c r="H124" s="1" t="s">
        <v>6</v>
      </c>
      <c r="I124" s="1" t="str" cm="1">
        <f t="array" ref="I124">TEXT(INDEX(TopBoard,D124,17),"0.00000000")&amp;","</f>
        <v>-0.01580000,</v>
      </c>
    </row>
    <row r="125" spans="3:9" x14ac:dyDescent="0.3">
      <c r="C125">
        <f t="shared" si="6"/>
        <v>104</v>
      </c>
      <c r="D125" cm="1">
        <f t="array" ref="D125">SUMPRODUCT(--(TopBoard=C125)*ROW(TopBoard))-2</f>
        <v>6</v>
      </c>
      <c r="E125" cm="1">
        <f t="array" ref="E125">SUMPRODUCT(--(TopBoard=C125)*COLUMN(TopBoard))-2</f>
        <v>9</v>
      </c>
      <c r="G125" s="1" t="str" cm="1">
        <f t="array" ref="G125">TEXT(INDEX(TopBoard,17,E125),"0.00000000")&amp;","</f>
        <v>0.00526667,</v>
      </c>
      <c r="H125" s="1" t="s">
        <v>6</v>
      </c>
      <c r="I125" s="1" t="str" cm="1">
        <f t="array" ref="I125">TEXT(INDEX(TopBoard,D125,17),"0.00000000")&amp;","</f>
        <v>-0.02633333,</v>
      </c>
    </row>
    <row r="126" spans="3:9" x14ac:dyDescent="0.3">
      <c r="C126">
        <f t="shared" si="6"/>
        <v>105</v>
      </c>
      <c r="D126" cm="1">
        <f t="array" ref="D126">SUMPRODUCT(--(TopBoard=C126)*ROW(TopBoard))-2</f>
        <v>5</v>
      </c>
      <c r="E126" cm="1">
        <f t="array" ref="E126">SUMPRODUCT(--(TopBoard=C126)*COLUMN(TopBoard))-2</f>
        <v>11</v>
      </c>
      <c r="G126" s="1" t="str" cm="1">
        <f t="array" ref="G126">TEXT(INDEX(TopBoard,17,E126),"0.00000000")&amp;","</f>
        <v>0.02633333,</v>
      </c>
      <c r="H126" s="1" t="s">
        <v>6</v>
      </c>
      <c r="I126" s="1" t="str" cm="1">
        <f t="array" ref="I126">TEXT(INDEX(TopBoard,D126,17),"0.00000000")&amp;","</f>
        <v>-0.03686667,</v>
      </c>
    </row>
    <row r="127" spans="3:9" x14ac:dyDescent="0.3">
      <c r="C127">
        <f t="shared" si="6"/>
        <v>106</v>
      </c>
      <c r="D127" cm="1">
        <f t="array" ref="D127">SUMPRODUCT(--(TopBoard=C127)*ROW(TopBoard))-2</f>
        <v>7</v>
      </c>
      <c r="E127" cm="1">
        <f t="array" ref="E127">SUMPRODUCT(--(TopBoard=C127)*COLUMN(TopBoard))-2</f>
        <v>11</v>
      </c>
      <c r="G127" s="1" t="str" cm="1">
        <f t="array" ref="G127">TEXT(INDEX(TopBoard,17,E127),"0.00000000")&amp;","</f>
        <v>0.02633333,</v>
      </c>
      <c r="H127" s="1" t="s">
        <v>6</v>
      </c>
      <c r="I127" s="1" t="str" cm="1">
        <f t="array" ref="I127">TEXT(INDEX(TopBoard,D127,17),"0.00000000")&amp;","</f>
        <v>-0.01580000,</v>
      </c>
    </row>
    <row r="128" spans="3:9" x14ac:dyDescent="0.3">
      <c r="C128">
        <f t="shared" si="6"/>
        <v>107</v>
      </c>
      <c r="D128" cm="1">
        <f t="array" ref="D128">SUMPRODUCT(--(TopBoard=C128)*ROW(TopBoard))-2</f>
        <v>8</v>
      </c>
      <c r="E128" cm="1">
        <f t="array" ref="E128">SUMPRODUCT(--(TopBoard=C128)*COLUMN(TopBoard))-2</f>
        <v>11</v>
      </c>
      <c r="G128" s="1" t="str" cm="1">
        <f t="array" ref="G128">TEXT(INDEX(TopBoard,17,E128),"0.00000000")&amp;","</f>
        <v>0.02633333,</v>
      </c>
      <c r="H128" s="1" t="s">
        <v>6</v>
      </c>
      <c r="I128" s="1" t="str" cm="1">
        <f t="array" ref="I128">TEXT(INDEX(TopBoard,D128,17),"0.00000000")&amp;","</f>
        <v>-0.00526667,</v>
      </c>
    </row>
    <row r="129" spans="3:9" x14ac:dyDescent="0.3">
      <c r="C129">
        <f t="shared" si="6"/>
        <v>108</v>
      </c>
      <c r="D129" cm="1">
        <f t="array" ref="D129">SUMPRODUCT(--(TopBoard=C129)*ROW(TopBoard))-2</f>
        <v>6</v>
      </c>
      <c r="E129" cm="1">
        <f t="array" ref="E129">SUMPRODUCT(--(TopBoard=C129)*COLUMN(TopBoard))-2</f>
        <v>12</v>
      </c>
      <c r="G129" s="1" t="str" cm="1">
        <f t="array" ref="G129">TEXT(INDEX(TopBoard,17,E129),"0.00000000")&amp;","</f>
        <v>0.03686667,</v>
      </c>
      <c r="H129" s="1" t="s">
        <v>6</v>
      </c>
      <c r="I129" s="1" t="str" cm="1">
        <f t="array" ref="I129">TEXT(INDEX(TopBoard,D129,17),"0.00000000")&amp;","</f>
        <v>-0.02633333,</v>
      </c>
    </row>
    <row r="130" spans="3:9" x14ac:dyDescent="0.3">
      <c r="C130">
        <f t="shared" si="6"/>
        <v>109</v>
      </c>
      <c r="D130" cm="1">
        <f t="array" ref="D130">SUMPRODUCT(--(TopBoard=C130)*ROW(TopBoard))-2</f>
        <v>5</v>
      </c>
      <c r="E130" cm="1">
        <f t="array" ref="E130">SUMPRODUCT(--(TopBoard=C130)*COLUMN(TopBoard))-2</f>
        <v>12</v>
      </c>
      <c r="G130" s="1" t="str" cm="1">
        <f t="array" ref="G130">TEXT(INDEX(TopBoard,17,E130),"0.00000000")&amp;","</f>
        <v>0.03686667,</v>
      </c>
      <c r="H130" s="1" t="s">
        <v>6</v>
      </c>
      <c r="I130" s="1" t="str" cm="1">
        <f t="array" ref="I130">TEXT(INDEX(TopBoard,D130,17),"0.00000000")&amp;","</f>
        <v>-0.03686667,</v>
      </c>
    </row>
    <row r="131" spans="3:9" x14ac:dyDescent="0.3">
      <c r="C131">
        <f t="shared" si="6"/>
        <v>110</v>
      </c>
      <c r="D131" cm="1">
        <f t="array" ref="D131">SUMPRODUCT(--(TopBoard=C131)*ROW(TopBoard))-2</f>
        <v>8</v>
      </c>
      <c r="E131" cm="1">
        <f t="array" ref="E131">SUMPRODUCT(--(TopBoard=C131)*COLUMN(TopBoard))-2</f>
        <v>12</v>
      </c>
      <c r="G131" s="1" t="str" cm="1">
        <f t="array" ref="G131">TEXT(INDEX(TopBoard,17,E131),"0.00000000")&amp;","</f>
        <v>0.03686667,</v>
      </c>
      <c r="H131" s="1" t="s">
        <v>6</v>
      </c>
      <c r="I131" s="1" t="str" cm="1">
        <f t="array" ref="I131">TEXT(INDEX(TopBoard,D131,17),"0.00000000")&amp;","</f>
        <v>-0.00526667,</v>
      </c>
    </row>
    <row r="132" spans="3:9" x14ac:dyDescent="0.3">
      <c r="C132">
        <f t="shared" si="6"/>
        <v>111</v>
      </c>
      <c r="D132" cm="1">
        <f t="array" ref="D132">SUMPRODUCT(--(TopBoard=C132)*ROW(TopBoard))-2</f>
        <v>7</v>
      </c>
      <c r="E132" cm="1">
        <f t="array" ref="E132">SUMPRODUCT(--(TopBoard=C132)*COLUMN(TopBoard))-2</f>
        <v>12</v>
      </c>
      <c r="G132" s="1" t="str" cm="1">
        <f t="array" ref="G132">TEXT(INDEX(TopBoard,17,E132),"0.00000000")&amp;","</f>
        <v>0.03686667,</v>
      </c>
      <c r="H132" s="1" t="s">
        <v>6</v>
      </c>
      <c r="I132" s="1" t="str" cm="1">
        <f t="array" ref="I132">TEXT(INDEX(TopBoard,D132,17),"0.00000000")&amp;","</f>
        <v>-0.01580000,</v>
      </c>
    </row>
    <row r="133" spans="3:9" x14ac:dyDescent="0.3">
      <c r="C133">
        <f t="shared" si="6"/>
        <v>112</v>
      </c>
      <c r="D133" cm="1">
        <f t="array" ref="D133">SUMPRODUCT(--(TopBoard=C133)*ROW(TopBoard))-2</f>
        <v>6</v>
      </c>
      <c r="E133" cm="1">
        <f t="array" ref="E133">SUMPRODUCT(--(TopBoard=C133)*COLUMN(TopBoard))-2</f>
        <v>11</v>
      </c>
      <c r="G133" s="1" t="str" cm="1">
        <f t="array" ref="G133">TEXT(INDEX(TopBoard,17,E133),"0.00000000")&amp;","</f>
        <v>0.02633333,</v>
      </c>
      <c r="H133" s="1" t="s">
        <v>6</v>
      </c>
      <c r="I133" s="1" t="str" cm="1">
        <f t="array" ref="I133">TEXT(INDEX(TopBoard,D133,17),"0.00000000")&amp;","</f>
        <v>-0.02633333,</v>
      </c>
    </row>
    <row r="134" spans="3:9" x14ac:dyDescent="0.3">
      <c r="C134">
        <f t="shared" si="6"/>
        <v>113</v>
      </c>
      <c r="D134" cm="1">
        <f t="array" ref="D134">SUMPRODUCT(--(TopBoard=C134)*ROW(TopBoard))-2</f>
        <v>5</v>
      </c>
      <c r="E134" cm="1">
        <f t="array" ref="E134">SUMPRODUCT(--(TopBoard=C134)*COLUMN(TopBoard))-2</f>
        <v>13</v>
      </c>
      <c r="G134" s="1" t="str" cm="1">
        <f t="array" ref="G134">TEXT(INDEX(TopBoard,17,E134),"0.00000000")&amp;","</f>
        <v>0.04740000,</v>
      </c>
      <c r="H134" s="1" t="s">
        <v>6</v>
      </c>
      <c r="I134" s="1" t="str" cm="1">
        <f t="array" ref="I134">TEXT(INDEX(TopBoard,D134,17),"0.00000000")&amp;","</f>
        <v>-0.03686667,</v>
      </c>
    </row>
    <row r="135" spans="3:9" x14ac:dyDescent="0.3">
      <c r="C135">
        <f t="shared" si="6"/>
        <v>114</v>
      </c>
      <c r="D135" cm="1">
        <f t="array" ref="D135">SUMPRODUCT(--(TopBoard=C135)*ROW(TopBoard))-2</f>
        <v>7</v>
      </c>
      <c r="E135" cm="1">
        <f t="array" ref="E135">SUMPRODUCT(--(TopBoard=C135)*COLUMN(TopBoard))-2</f>
        <v>13</v>
      </c>
      <c r="G135" s="1" t="str" cm="1">
        <f t="array" ref="G135">TEXT(INDEX(TopBoard,17,E135),"0.00000000")&amp;","</f>
        <v>0.04740000,</v>
      </c>
      <c r="H135" s="1" t="s">
        <v>6</v>
      </c>
      <c r="I135" s="1" t="str" cm="1">
        <f t="array" ref="I135">TEXT(INDEX(TopBoard,D135,17),"0.00000000")&amp;","</f>
        <v>-0.01580000,</v>
      </c>
    </row>
    <row r="136" spans="3:9" x14ac:dyDescent="0.3">
      <c r="C136">
        <f t="shared" si="6"/>
        <v>115</v>
      </c>
      <c r="D136" cm="1">
        <f t="array" ref="D136">SUMPRODUCT(--(TopBoard=C136)*ROW(TopBoard))-2</f>
        <v>8</v>
      </c>
      <c r="E136" cm="1">
        <f t="array" ref="E136">SUMPRODUCT(--(TopBoard=C136)*COLUMN(TopBoard))-2</f>
        <v>13</v>
      </c>
      <c r="G136" s="1" t="str" cm="1">
        <f t="array" ref="G136">TEXT(INDEX(TopBoard,17,E136),"0.00000000")&amp;","</f>
        <v>0.04740000,</v>
      </c>
      <c r="H136" s="1" t="s">
        <v>6</v>
      </c>
      <c r="I136" s="1" t="str" cm="1">
        <f t="array" ref="I136">TEXT(INDEX(TopBoard,D136,17),"0.00000000")&amp;","</f>
        <v>-0.00526667,</v>
      </c>
    </row>
    <row r="137" spans="3:9" x14ac:dyDescent="0.3">
      <c r="C137">
        <f t="shared" si="6"/>
        <v>116</v>
      </c>
      <c r="D137" cm="1">
        <f t="array" ref="D137">SUMPRODUCT(--(TopBoard=C137)*ROW(TopBoard))-2</f>
        <v>6</v>
      </c>
      <c r="E137" cm="1">
        <f t="array" ref="E137">SUMPRODUCT(--(TopBoard=C137)*COLUMN(TopBoard))-2</f>
        <v>14</v>
      </c>
      <c r="G137" s="1" t="str" cm="1">
        <f t="array" ref="G137">TEXT(INDEX(TopBoard,17,E137),"0.00000000")&amp;","</f>
        <v>0.05793333,</v>
      </c>
      <c r="H137" s="1" t="s">
        <v>6</v>
      </c>
      <c r="I137" s="1" t="str" cm="1">
        <f t="array" ref="I137">TEXT(INDEX(TopBoard,D137,17),"0.00000000")&amp;","</f>
        <v>-0.02633333,</v>
      </c>
    </row>
    <row r="138" spans="3:9" x14ac:dyDescent="0.3">
      <c r="C138">
        <f t="shared" si="6"/>
        <v>117</v>
      </c>
      <c r="D138" cm="1">
        <f t="array" ref="D138">SUMPRODUCT(--(TopBoard=C138)*ROW(TopBoard))-2</f>
        <v>5</v>
      </c>
      <c r="E138" cm="1">
        <f t="array" ref="E138">SUMPRODUCT(--(TopBoard=C138)*COLUMN(TopBoard))-2</f>
        <v>14</v>
      </c>
      <c r="G138" s="1" t="str" cm="1">
        <f t="array" ref="G138">TEXT(INDEX(TopBoard,17,E138),"0.00000000")&amp;","</f>
        <v>0.05793333,</v>
      </c>
      <c r="H138" s="1" t="s">
        <v>6</v>
      </c>
      <c r="I138" s="1" t="str" cm="1">
        <f t="array" ref="I138">TEXT(INDEX(TopBoard,D138,17),"0.00000000")&amp;","</f>
        <v>-0.03686667,</v>
      </c>
    </row>
    <row r="139" spans="3:9" x14ac:dyDescent="0.3">
      <c r="C139">
        <f t="shared" si="6"/>
        <v>118</v>
      </c>
      <c r="D139" cm="1">
        <f t="array" ref="D139">SUMPRODUCT(--(TopBoard=C139)*ROW(TopBoard))-2</f>
        <v>8</v>
      </c>
      <c r="E139" cm="1">
        <f t="array" ref="E139">SUMPRODUCT(--(TopBoard=C139)*COLUMN(TopBoard))-2</f>
        <v>14</v>
      </c>
      <c r="G139" s="1" t="str" cm="1">
        <f t="array" ref="G139">TEXT(INDEX(TopBoard,17,E139),"0.00000000")&amp;","</f>
        <v>0.05793333,</v>
      </c>
      <c r="H139" s="1" t="s">
        <v>6</v>
      </c>
      <c r="I139" s="1" t="str" cm="1">
        <f t="array" ref="I139">TEXT(INDEX(TopBoard,D139,17),"0.00000000")&amp;","</f>
        <v>-0.00526667,</v>
      </c>
    </row>
    <row r="140" spans="3:9" x14ac:dyDescent="0.3">
      <c r="C140">
        <f t="shared" si="6"/>
        <v>119</v>
      </c>
      <c r="D140" cm="1">
        <f t="array" ref="D140">SUMPRODUCT(--(TopBoard=C140)*ROW(TopBoard))-2</f>
        <v>7</v>
      </c>
      <c r="E140" cm="1">
        <f t="array" ref="E140">SUMPRODUCT(--(TopBoard=C140)*COLUMN(TopBoard))-2</f>
        <v>14</v>
      </c>
      <c r="G140" s="1" t="str" cm="1">
        <f t="array" ref="G140">TEXT(INDEX(TopBoard,17,E140),"0.00000000")&amp;","</f>
        <v>0.05793333,</v>
      </c>
      <c r="H140" s="1" t="s">
        <v>6</v>
      </c>
      <c r="I140" s="1" t="str" cm="1">
        <f t="array" ref="I140">TEXT(INDEX(TopBoard,D140,17),"0.00000000")&amp;","</f>
        <v>-0.01580000,</v>
      </c>
    </row>
    <row r="141" spans="3:9" x14ac:dyDescent="0.3">
      <c r="C141">
        <f t="shared" si="6"/>
        <v>120</v>
      </c>
      <c r="D141" cm="1">
        <f t="array" ref="D141">SUMPRODUCT(--(TopBoard=C141)*ROW(TopBoard))-2</f>
        <v>6</v>
      </c>
      <c r="E141" cm="1">
        <f t="array" ref="E141">SUMPRODUCT(--(TopBoard=C141)*COLUMN(TopBoard))-2</f>
        <v>13</v>
      </c>
      <c r="G141" s="1" t="str" cm="1">
        <f t="array" ref="G141">TEXT(INDEX(TopBoard,17,E141),"0.00000000")&amp;","</f>
        <v>0.04740000,</v>
      </c>
      <c r="H141" s="1" t="s">
        <v>6</v>
      </c>
      <c r="I141" s="1" t="str" cm="1">
        <f t="array" ref="I141">TEXT(INDEX(TopBoard,D141,17),"0.00000000")&amp;","</f>
        <v>-0.02633333,</v>
      </c>
    </row>
    <row r="142" spans="3:9" x14ac:dyDescent="0.3">
      <c r="C142">
        <f t="shared" si="6"/>
        <v>121</v>
      </c>
      <c r="D142" cm="1">
        <f t="array" ref="D142">SUMPRODUCT(--(TopBoard=C142)*ROW(TopBoard))-2</f>
        <v>5</v>
      </c>
      <c r="E142" cm="1">
        <f t="array" ref="E142">SUMPRODUCT(--(TopBoard=C142)*COLUMN(TopBoard))-2</f>
        <v>15</v>
      </c>
      <c r="G142" s="1" t="str" cm="1">
        <f t="array" ref="G142">TEXT(INDEX(TopBoard,17,E142),"0.00000000")&amp;","</f>
        <v>0.06846667,</v>
      </c>
      <c r="H142" s="1" t="s">
        <v>6</v>
      </c>
      <c r="I142" s="1" t="str" cm="1">
        <f t="array" ref="I142">TEXT(INDEX(TopBoard,D142,17),"0.00000000")&amp;","</f>
        <v>-0.03686667,</v>
      </c>
    </row>
    <row r="143" spans="3:9" x14ac:dyDescent="0.3">
      <c r="C143">
        <f t="shared" si="6"/>
        <v>122</v>
      </c>
      <c r="D143" cm="1">
        <f t="array" ref="D143">SUMPRODUCT(--(TopBoard=C143)*ROW(TopBoard))-2</f>
        <v>7</v>
      </c>
      <c r="E143" cm="1">
        <f t="array" ref="E143">SUMPRODUCT(--(TopBoard=C143)*COLUMN(TopBoard))-2</f>
        <v>15</v>
      </c>
      <c r="G143" s="1" t="str" cm="1">
        <f t="array" ref="G143">TEXT(INDEX(TopBoard,17,E143),"0.00000000")&amp;","</f>
        <v>0.06846667,</v>
      </c>
      <c r="H143" s="1" t="s">
        <v>6</v>
      </c>
      <c r="I143" s="1" t="str" cm="1">
        <f t="array" ref="I143">TEXT(INDEX(TopBoard,D143,17),"0.00000000")&amp;","</f>
        <v>-0.01580000,</v>
      </c>
    </row>
    <row r="144" spans="3:9" x14ac:dyDescent="0.3">
      <c r="C144">
        <f t="shared" si="6"/>
        <v>123</v>
      </c>
      <c r="D144" cm="1">
        <f t="array" ref="D144">SUMPRODUCT(--(TopBoard=C144)*ROW(TopBoard))-2</f>
        <v>8</v>
      </c>
      <c r="E144" cm="1">
        <f t="array" ref="E144">SUMPRODUCT(--(TopBoard=C144)*COLUMN(TopBoard))-2</f>
        <v>15</v>
      </c>
      <c r="G144" s="1" t="str" cm="1">
        <f t="array" ref="G144">TEXT(INDEX(TopBoard,17,E144),"0.00000000")&amp;","</f>
        <v>0.06846667,</v>
      </c>
      <c r="H144" s="1" t="s">
        <v>6</v>
      </c>
      <c r="I144" s="1" t="str" cm="1">
        <f t="array" ref="I144">TEXT(INDEX(TopBoard,D144,17),"0.00000000")&amp;","</f>
        <v>-0.00526667,</v>
      </c>
    </row>
    <row r="145" spans="3:9" x14ac:dyDescent="0.3">
      <c r="C145">
        <f t="shared" si="6"/>
        <v>124</v>
      </c>
      <c r="D145" cm="1">
        <f t="array" ref="D145">SUMPRODUCT(--(TopBoard=C145)*ROW(TopBoard))-2</f>
        <v>6</v>
      </c>
      <c r="E145" cm="1">
        <f t="array" ref="E145">SUMPRODUCT(--(TopBoard=C145)*COLUMN(TopBoard))-2</f>
        <v>16</v>
      </c>
      <c r="G145" s="1" t="str" cm="1">
        <f t="array" ref="G145">TEXT(INDEX(TopBoard,17,E145),"0.00000000")&amp;","</f>
        <v>0.07900000,</v>
      </c>
      <c r="H145" s="1" t="s">
        <v>6</v>
      </c>
      <c r="I145" s="1" t="str" cm="1">
        <f t="array" ref="I145">TEXT(INDEX(TopBoard,D145,17),"0.00000000")&amp;","</f>
        <v>-0.02633333,</v>
      </c>
    </row>
    <row r="146" spans="3:9" x14ac:dyDescent="0.3">
      <c r="C146">
        <f t="shared" si="6"/>
        <v>125</v>
      </c>
      <c r="D146" cm="1">
        <f t="array" ref="D146">SUMPRODUCT(--(TopBoard=C146)*ROW(TopBoard))-2</f>
        <v>5</v>
      </c>
      <c r="E146" cm="1">
        <f t="array" ref="E146">SUMPRODUCT(--(TopBoard=C146)*COLUMN(TopBoard))-2</f>
        <v>16</v>
      </c>
      <c r="G146" s="1" t="str" cm="1">
        <f t="array" ref="G146">TEXT(INDEX(TopBoard,17,E146),"0.00000000")&amp;","</f>
        <v>0.07900000,</v>
      </c>
      <c r="H146" s="1" t="s">
        <v>6</v>
      </c>
      <c r="I146" s="1" t="str" cm="1">
        <f t="array" ref="I146">TEXT(INDEX(TopBoard,D146,17),"0.00000000")&amp;","</f>
        <v>-0.03686667,</v>
      </c>
    </row>
    <row r="147" spans="3:9" x14ac:dyDescent="0.3">
      <c r="C147">
        <f t="shared" si="6"/>
        <v>126</v>
      </c>
      <c r="D147" cm="1">
        <f t="array" ref="D147">SUMPRODUCT(--(TopBoard=C147)*ROW(TopBoard))-2</f>
        <v>8</v>
      </c>
      <c r="E147" cm="1">
        <f t="array" ref="E147">SUMPRODUCT(--(TopBoard=C147)*COLUMN(TopBoard))-2</f>
        <v>16</v>
      </c>
      <c r="G147" s="1" t="str" cm="1">
        <f t="array" ref="G147">TEXT(INDEX(TopBoard,17,E147),"0.00000000")&amp;","</f>
        <v>0.07900000,</v>
      </c>
      <c r="H147" s="1" t="s">
        <v>6</v>
      </c>
      <c r="I147" s="1" t="str" cm="1">
        <f t="array" ref="I147">TEXT(INDEX(TopBoard,D147,17),"0.00000000")&amp;","</f>
        <v>-0.00526667,</v>
      </c>
    </row>
    <row r="148" spans="3:9" x14ac:dyDescent="0.3">
      <c r="C148">
        <f t="shared" si="6"/>
        <v>127</v>
      </c>
      <c r="D148" cm="1">
        <f t="array" ref="D148">SUMPRODUCT(--(TopBoard=C148)*ROW(TopBoard))-2</f>
        <v>7</v>
      </c>
      <c r="E148" cm="1">
        <f t="array" ref="E148">SUMPRODUCT(--(TopBoard=C148)*COLUMN(TopBoard))-2</f>
        <v>16</v>
      </c>
      <c r="G148" s="1" t="str" cm="1">
        <f t="array" ref="G148">TEXT(INDEX(TopBoard,17,E148),"0.00000000")&amp;","</f>
        <v>0.07900000,</v>
      </c>
      <c r="H148" s="1" t="s">
        <v>6</v>
      </c>
      <c r="I148" s="1" t="str" cm="1">
        <f t="array" ref="I148">TEXT(INDEX(TopBoard,D148,17),"0.00000000")&amp;","</f>
        <v>-0.01580000,</v>
      </c>
    </row>
    <row r="149" spans="3:9" x14ac:dyDescent="0.3">
      <c r="C149">
        <f t="shared" si="6"/>
        <v>128</v>
      </c>
      <c r="D149" cm="1">
        <f t="array" ref="D149">SUMPRODUCT(--(TopBoard=C149)*ROW(TopBoard))-2</f>
        <v>6</v>
      </c>
      <c r="E149" cm="1">
        <f t="array" ref="E149">SUMPRODUCT(--(TopBoard=C149)*COLUMN(TopBoard))-2</f>
        <v>15</v>
      </c>
      <c r="G149" s="1" t="str" cm="1">
        <f t="array" ref="G149">TEXT(INDEX(TopBoard,17,E149),"0.00000000")&amp;","</f>
        <v>0.06846667,</v>
      </c>
      <c r="H149" s="1" t="s">
        <v>6</v>
      </c>
      <c r="I149" s="1" t="str" cm="1">
        <f t="array" ref="I149">TEXT(INDEX(TopBoard,D149,17),"0.00000000")&amp;","</f>
        <v>-0.02633333,</v>
      </c>
    </row>
    <row r="150" spans="3:9" x14ac:dyDescent="0.3">
      <c r="C150">
        <f t="shared" si="6"/>
        <v>129</v>
      </c>
      <c r="D150" cm="1">
        <f t="array" ref="D150">SUMPRODUCT(--(TopBoard=C150)*ROW(TopBoard))-2</f>
        <v>9</v>
      </c>
      <c r="E150" cm="1">
        <f t="array" ref="E150">SUMPRODUCT(--(TopBoard=C150)*COLUMN(TopBoard))-2</f>
        <v>1</v>
      </c>
      <c r="G150" s="1" t="str" cm="1">
        <f t="array" ref="G150">TEXT(INDEX(TopBoard,17,E150),"0.00000000")&amp;","</f>
        <v>-0.07900000,</v>
      </c>
      <c r="H150" s="1" t="s">
        <v>6</v>
      </c>
      <c r="I150" s="1" t="str" cm="1">
        <f t="array" ref="I150">TEXT(INDEX(TopBoard,D150,17),"0.00000000")&amp;","</f>
        <v>0.00526667,</v>
      </c>
    </row>
    <row r="151" spans="3:9" x14ac:dyDescent="0.3">
      <c r="C151">
        <f t="shared" si="6"/>
        <v>130</v>
      </c>
      <c r="D151" cm="1">
        <f t="array" ref="D151">SUMPRODUCT(--(TopBoard=C151)*ROW(TopBoard))-2</f>
        <v>11</v>
      </c>
      <c r="E151" cm="1">
        <f t="array" ref="E151">SUMPRODUCT(--(TopBoard=C151)*COLUMN(TopBoard))-2</f>
        <v>1</v>
      </c>
      <c r="G151" s="1" t="str" cm="1">
        <f t="array" ref="G151">TEXT(INDEX(TopBoard,17,E151),"0.00000000")&amp;","</f>
        <v>-0.07900000,</v>
      </c>
      <c r="H151" s="1" t="s">
        <v>6</v>
      </c>
      <c r="I151" s="1" t="str" cm="1">
        <f t="array" ref="I151">TEXT(INDEX(TopBoard,D151,17),"0.00000000")&amp;","</f>
        <v>0.02633333,</v>
      </c>
    </row>
    <row r="152" spans="3:9" x14ac:dyDescent="0.3">
      <c r="C152">
        <f t="shared" si="6"/>
        <v>131</v>
      </c>
      <c r="D152" cm="1">
        <f t="array" ref="D152">SUMPRODUCT(--(TopBoard=C152)*ROW(TopBoard))-2</f>
        <v>12</v>
      </c>
      <c r="E152" cm="1">
        <f t="array" ref="E152">SUMPRODUCT(--(TopBoard=C152)*COLUMN(TopBoard))-2</f>
        <v>1</v>
      </c>
      <c r="G152" s="1" t="str" cm="1">
        <f t="array" ref="G152">TEXT(INDEX(TopBoard,17,E152),"0.00000000")&amp;","</f>
        <v>-0.07900000,</v>
      </c>
      <c r="H152" s="1" t="s">
        <v>6</v>
      </c>
      <c r="I152" s="1" t="str" cm="1">
        <f t="array" ref="I152">TEXT(INDEX(TopBoard,D152,17),"0.00000000")&amp;","</f>
        <v>0.03686667,</v>
      </c>
    </row>
    <row r="153" spans="3:9" x14ac:dyDescent="0.3">
      <c r="C153">
        <f t="shared" si="6"/>
        <v>132</v>
      </c>
      <c r="D153" cm="1">
        <f t="array" ref="D153">SUMPRODUCT(--(TopBoard=C153)*ROW(TopBoard))-2</f>
        <v>10</v>
      </c>
      <c r="E153" cm="1">
        <f t="array" ref="E153">SUMPRODUCT(--(TopBoard=C153)*COLUMN(TopBoard))-2</f>
        <v>2</v>
      </c>
      <c r="G153" s="1" t="str" cm="1">
        <f t="array" ref="G153">TEXT(INDEX(TopBoard,17,E153),"0.00000000")&amp;","</f>
        <v>-0.06846667,</v>
      </c>
      <c r="H153" s="1" t="s">
        <v>6</v>
      </c>
      <c r="I153" s="1" t="str" cm="1">
        <f t="array" ref="I153">TEXT(INDEX(TopBoard,D153,17),"0.00000000")&amp;","</f>
        <v>0.01580000,</v>
      </c>
    </row>
    <row r="154" spans="3:9" x14ac:dyDescent="0.3">
      <c r="C154">
        <f t="shared" si="6"/>
        <v>133</v>
      </c>
      <c r="D154" cm="1">
        <f t="array" ref="D154">SUMPRODUCT(--(TopBoard=C154)*ROW(TopBoard))-2</f>
        <v>9</v>
      </c>
      <c r="E154" cm="1">
        <f t="array" ref="E154">SUMPRODUCT(--(TopBoard=C154)*COLUMN(TopBoard))-2</f>
        <v>2</v>
      </c>
      <c r="G154" s="1" t="str" cm="1">
        <f t="array" ref="G154">TEXT(INDEX(TopBoard,17,E154),"0.00000000")&amp;","</f>
        <v>-0.06846667,</v>
      </c>
      <c r="H154" s="1" t="s">
        <v>6</v>
      </c>
      <c r="I154" s="1" t="str" cm="1">
        <f t="array" ref="I154">TEXT(INDEX(TopBoard,D154,17),"0.00000000")&amp;","</f>
        <v>0.00526667,</v>
      </c>
    </row>
    <row r="155" spans="3:9" x14ac:dyDescent="0.3">
      <c r="C155">
        <f t="shared" si="6"/>
        <v>134</v>
      </c>
      <c r="D155" cm="1">
        <f t="array" ref="D155">SUMPRODUCT(--(TopBoard=C155)*ROW(TopBoard))-2</f>
        <v>12</v>
      </c>
      <c r="E155" cm="1">
        <f t="array" ref="E155">SUMPRODUCT(--(TopBoard=C155)*COLUMN(TopBoard))-2</f>
        <v>2</v>
      </c>
      <c r="G155" s="1" t="str" cm="1">
        <f t="array" ref="G155">TEXT(INDEX(TopBoard,17,E155),"0.00000000")&amp;","</f>
        <v>-0.06846667,</v>
      </c>
      <c r="H155" s="1" t="s">
        <v>6</v>
      </c>
      <c r="I155" s="1" t="str" cm="1">
        <f t="array" ref="I155">TEXT(INDEX(TopBoard,D155,17),"0.00000000")&amp;","</f>
        <v>0.03686667,</v>
      </c>
    </row>
    <row r="156" spans="3:9" x14ac:dyDescent="0.3">
      <c r="C156">
        <f t="shared" si="6"/>
        <v>135</v>
      </c>
      <c r="D156" cm="1">
        <f t="array" ref="D156">SUMPRODUCT(--(TopBoard=C156)*ROW(TopBoard))-2</f>
        <v>11</v>
      </c>
      <c r="E156" cm="1">
        <f t="array" ref="E156">SUMPRODUCT(--(TopBoard=C156)*COLUMN(TopBoard))-2</f>
        <v>2</v>
      </c>
      <c r="G156" s="1" t="str" cm="1">
        <f t="array" ref="G156">TEXT(INDEX(TopBoard,17,E156),"0.00000000")&amp;","</f>
        <v>-0.06846667,</v>
      </c>
      <c r="H156" s="1" t="s">
        <v>6</v>
      </c>
      <c r="I156" s="1" t="str" cm="1">
        <f t="array" ref="I156">TEXT(INDEX(TopBoard,D156,17),"0.00000000")&amp;","</f>
        <v>0.02633333,</v>
      </c>
    </row>
    <row r="157" spans="3:9" x14ac:dyDescent="0.3">
      <c r="C157">
        <f t="shared" si="6"/>
        <v>136</v>
      </c>
      <c r="D157" cm="1">
        <f t="array" ref="D157">SUMPRODUCT(--(TopBoard=C157)*ROW(TopBoard))-2</f>
        <v>10</v>
      </c>
      <c r="E157" cm="1">
        <f t="array" ref="E157">SUMPRODUCT(--(TopBoard=C157)*COLUMN(TopBoard))-2</f>
        <v>1</v>
      </c>
      <c r="G157" s="1" t="str" cm="1">
        <f t="array" ref="G157">TEXT(INDEX(TopBoard,17,E157),"0.00000000")&amp;","</f>
        <v>-0.07900000,</v>
      </c>
      <c r="H157" s="1" t="s">
        <v>6</v>
      </c>
      <c r="I157" s="1" t="str" cm="1">
        <f t="array" ref="I157">TEXT(INDEX(TopBoard,D157,17),"0.00000000")&amp;","</f>
        <v>0.01580000,</v>
      </c>
    </row>
    <row r="158" spans="3:9" x14ac:dyDescent="0.3">
      <c r="C158">
        <f t="shared" si="6"/>
        <v>137</v>
      </c>
      <c r="D158" cm="1">
        <f t="array" ref="D158">SUMPRODUCT(--(TopBoard=C158)*ROW(TopBoard))-2</f>
        <v>9</v>
      </c>
      <c r="E158" cm="1">
        <f t="array" ref="E158">SUMPRODUCT(--(TopBoard=C158)*COLUMN(TopBoard))-2</f>
        <v>3</v>
      </c>
      <c r="G158" s="1" t="str" cm="1">
        <f t="array" ref="G158">TEXT(INDEX(TopBoard,17,E158),"0.00000000")&amp;","</f>
        <v>-0.05793333,</v>
      </c>
      <c r="H158" s="1" t="s">
        <v>6</v>
      </c>
      <c r="I158" s="1" t="str" cm="1">
        <f t="array" ref="I158">TEXT(INDEX(TopBoard,D158,17),"0.00000000")&amp;","</f>
        <v>0.00526667,</v>
      </c>
    </row>
    <row r="159" spans="3:9" x14ac:dyDescent="0.3">
      <c r="C159">
        <f t="shared" si="6"/>
        <v>138</v>
      </c>
      <c r="D159" cm="1">
        <f t="array" ref="D159">SUMPRODUCT(--(TopBoard=C159)*ROW(TopBoard))-2</f>
        <v>11</v>
      </c>
      <c r="E159" cm="1">
        <f t="array" ref="E159">SUMPRODUCT(--(TopBoard=C159)*COLUMN(TopBoard))-2</f>
        <v>3</v>
      </c>
      <c r="G159" s="1" t="str" cm="1">
        <f t="array" ref="G159">TEXT(INDEX(TopBoard,17,E159),"0.00000000")&amp;","</f>
        <v>-0.05793333,</v>
      </c>
      <c r="H159" s="1" t="s">
        <v>6</v>
      </c>
      <c r="I159" s="1" t="str" cm="1">
        <f t="array" ref="I159">TEXT(INDEX(TopBoard,D159,17),"0.00000000")&amp;","</f>
        <v>0.02633333,</v>
      </c>
    </row>
    <row r="160" spans="3:9" x14ac:dyDescent="0.3">
      <c r="C160">
        <f t="shared" si="6"/>
        <v>139</v>
      </c>
      <c r="D160" cm="1">
        <f t="array" ref="D160">SUMPRODUCT(--(TopBoard=C160)*ROW(TopBoard))-2</f>
        <v>12</v>
      </c>
      <c r="E160" cm="1">
        <f t="array" ref="E160">SUMPRODUCT(--(TopBoard=C160)*COLUMN(TopBoard))-2</f>
        <v>3</v>
      </c>
      <c r="G160" s="1" t="str" cm="1">
        <f t="array" ref="G160">TEXT(INDEX(TopBoard,17,E160),"0.00000000")&amp;","</f>
        <v>-0.05793333,</v>
      </c>
      <c r="H160" s="1" t="s">
        <v>6</v>
      </c>
      <c r="I160" s="1" t="str" cm="1">
        <f t="array" ref="I160">TEXT(INDEX(TopBoard,D160,17),"0.00000000")&amp;","</f>
        <v>0.03686667,</v>
      </c>
    </row>
    <row r="161" spans="3:9" x14ac:dyDescent="0.3">
      <c r="C161">
        <f t="shared" si="6"/>
        <v>140</v>
      </c>
      <c r="D161" cm="1">
        <f t="array" ref="D161">SUMPRODUCT(--(TopBoard=C161)*ROW(TopBoard))-2</f>
        <v>10</v>
      </c>
      <c r="E161" cm="1">
        <f t="array" ref="E161">SUMPRODUCT(--(TopBoard=C161)*COLUMN(TopBoard))-2</f>
        <v>4</v>
      </c>
      <c r="G161" s="1" t="str" cm="1">
        <f t="array" ref="G161">TEXT(INDEX(TopBoard,17,E161),"0.00000000")&amp;","</f>
        <v>-0.04740000,</v>
      </c>
      <c r="H161" s="1" t="s">
        <v>6</v>
      </c>
      <c r="I161" s="1" t="str" cm="1">
        <f t="array" ref="I161">TEXT(INDEX(TopBoard,D161,17),"0.00000000")&amp;","</f>
        <v>0.01580000,</v>
      </c>
    </row>
    <row r="162" spans="3:9" x14ac:dyDescent="0.3">
      <c r="C162">
        <f t="shared" si="6"/>
        <v>141</v>
      </c>
      <c r="D162" cm="1">
        <f t="array" ref="D162">SUMPRODUCT(--(TopBoard=C162)*ROW(TopBoard))-2</f>
        <v>9</v>
      </c>
      <c r="E162" cm="1">
        <f t="array" ref="E162">SUMPRODUCT(--(TopBoard=C162)*COLUMN(TopBoard))-2</f>
        <v>4</v>
      </c>
      <c r="G162" s="1" t="str" cm="1">
        <f t="array" ref="G162">TEXT(INDEX(TopBoard,17,E162),"0.00000000")&amp;","</f>
        <v>-0.04740000,</v>
      </c>
      <c r="H162" s="1" t="s">
        <v>6</v>
      </c>
      <c r="I162" s="1" t="str" cm="1">
        <f t="array" ref="I162">TEXT(INDEX(TopBoard,D162,17),"0.00000000")&amp;","</f>
        <v>0.00526667,</v>
      </c>
    </row>
    <row r="163" spans="3:9" x14ac:dyDescent="0.3">
      <c r="C163">
        <f t="shared" si="6"/>
        <v>142</v>
      </c>
      <c r="D163" cm="1">
        <f t="array" ref="D163">SUMPRODUCT(--(TopBoard=C163)*ROW(TopBoard))-2</f>
        <v>12</v>
      </c>
      <c r="E163" cm="1">
        <f t="array" ref="E163">SUMPRODUCT(--(TopBoard=C163)*COLUMN(TopBoard))-2</f>
        <v>4</v>
      </c>
      <c r="G163" s="1" t="str" cm="1">
        <f t="array" ref="G163">TEXT(INDEX(TopBoard,17,E163),"0.00000000")&amp;","</f>
        <v>-0.04740000,</v>
      </c>
      <c r="H163" s="1" t="s">
        <v>6</v>
      </c>
      <c r="I163" s="1" t="str" cm="1">
        <f t="array" ref="I163">TEXT(INDEX(TopBoard,D163,17),"0.00000000")&amp;","</f>
        <v>0.03686667,</v>
      </c>
    </row>
    <row r="164" spans="3:9" x14ac:dyDescent="0.3">
      <c r="C164">
        <f t="shared" si="6"/>
        <v>143</v>
      </c>
      <c r="D164" cm="1">
        <f t="array" ref="D164">SUMPRODUCT(--(TopBoard=C164)*ROW(TopBoard))-2</f>
        <v>11</v>
      </c>
      <c r="E164" cm="1">
        <f t="array" ref="E164">SUMPRODUCT(--(TopBoard=C164)*COLUMN(TopBoard))-2</f>
        <v>4</v>
      </c>
      <c r="G164" s="1" t="str" cm="1">
        <f t="array" ref="G164">TEXT(INDEX(TopBoard,17,E164),"0.00000000")&amp;","</f>
        <v>-0.04740000,</v>
      </c>
      <c r="H164" s="1" t="s">
        <v>6</v>
      </c>
      <c r="I164" s="1" t="str" cm="1">
        <f t="array" ref="I164">TEXT(INDEX(TopBoard,D164,17),"0.00000000")&amp;","</f>
        <v>0.02633333,</v>
      </c>
    </row>
    <row r="165" spans="3:9" x14ac:dyDescent="0.3">
      <c r="C165">
        <f t="shared" si="6"/>
        <v>144</v>
      </c>
      <c r="D165" cm="1">
        <f t="array" ref="D165">SUMPRODUCT(--(TopBoard=C165)*ROW(TopBoard))-2</f>
        <v>10</v>
      </c>
      <c r="E165" cm="1">
        <f t="array" ref="E165">SUMPRODUCT(--(TopBoard=C165)*COLUMN(TopBoard))-2</f>
        <v>3</v>
      </c>
      <c r="G165" s="1" t="str" cm="1">
        <f t="array" ref="G165">TEXT(INDEX(TopBoard,17,E165),"0.00000000")&amp;","</f>
        <v>-0.05793333,</v>
      </c>
      <c r="H165" s="1" t="s">
        <v>6</v>
      </c>
      <c r="I165" s="1" t="str" cm="1">
        <f t="array" ref="I165">TEXT(INDEX(TopBoard,D165,17),"0.00000000")&amp;","</f>
        <v>0.01580000,</v>
      </c>
    </row>
    <row r="166" spans="3:9" x14ac:dyDescent="0.3">
      <c r="C166">
        <f t="shared" si="6"/>
        <v>145</v>
      </c>
      <c r="D166" cm="1">
        <f t="array" ref="D166">SUMPRODUCT(--(TopBoard=C166)*ROW(TopBoard))-2</f>
        <v>9</v>
      </c>
      <c r="E166" cm="1">
        <f t="array" ref="E166">SUMPRODUCT(--(TopBoard=C166)*COLUMN(TopBoard))-2</f>
        <v>5</v>
      </c>
      <c r="G166" s="1" t="str" cm="1">
        <f t="array" ref="G166">TEXT(INDEX(TopBoard,17,E166),"0.00000000")&amp;","</f>
        <v>-0.03686667,</v>
      </c>
      <c r="H166" s="1" t="s">
        <v>6</v>
      </c>
      <c r="I166" s="1" t="str" cm="1">
        <f t="array" ref="I166">TEXT(INDEX(TopBoard,D166,17),"0.00000000")&amp;","</f>
        <v>0.00526667,</v>
      </c>
    </row>
    <row r="167" spans="3:9" x14ac:dyDescent="0.3">
      <c r="C167">
        <f t="shared" si="6"/>
        <v>146</v>
      </c>
      <c r="D167" cm="1">
        <f t="array" ref="D167">SUMPRODUCT(--(TopBoard=C167)*ROW(TopBoard))-2</f>
        <v>11</v>
      </c>
      <c r="E167" cm="1">
        <f t="array" ref="E167">SUMPRODUCT(--(TopBoard=C167)*COLUMN(TopBoard))-2</f>
        <v>5</v>
      </c>
      <c r="G167" s="1" t="str" cm="1">
        <f t="array" ref="G167">TEXT(INDEX(TopBoard,17,E167),"0.00000000")&amp;","</f>
        <v>-0.03686667,</v>
      </c>
      <c r="H167" s="1" t="s">
        <v>6</v>
      </c>
      <c r="I167" s="1" t="str" cm="1">
        <f t="array" ref="I167">TEXT(INDEX(TopBoard,D167,17),"0.00000000")&amp;","</f>
        <v>0.02633333,</v>
      </c>
    </row>
    <row r="168" spans="3:9" x14ac:dyDescent="0.3">
      <c r="C168">
        <f t="shared" si="6"/>
        <v>147</v>
      </c>
      <c r="D168" cm="1">
        <f t="array" ref="D168">SUMPRODUCT(--(TopBoard=C168)*ROW(TopBoard))-2</f>
        <v>12</v>
      </c>
      <c r="E168" cm="1">
        <f t="array" ref="E168">SUMPRODUCT(--(TopBoard=C168)*COLUMN(TopBoard))-2</f>
        <v>5</v>
      </c>
      <c r="G168" s="1" t="str" cm="1">
        <f t="array" ref="G168">TEXT(INDEX(TopBoard,17,E168),"0.00000000")&amp;","</f>
        <v>-0.03686667,</v>
      </c>
      <c r="H168" s="1" t="s">
        <v>6</v>
      </c>
      <c r="I168" s="1" t="str" cm="1">
        <f t="array" ref="I168">TEXT(INDEX(TopBoard,D168,17),"0.00000000")&amp;","</f>
        <v>0.03686667,</v>
      </c>
    </row>
    <row r="169" spans="3:9" x14ac:dyDescent="0.3">
      <c r="C169">
        <f t="shared" si="6"/>
        <v>148</v>
      </c>
      <c r="D169" cm="1">
        <f t="array" ref="D169">SUMPRODUCT(--(TopBoard=C169)*ROW(TopBoard))-2</f>
        <v>10</v>
      </c>
      <c r="E169" cm="1">
        <f t="array" ref="E169">SUMPRODUCT(--(TopBoard=C169)*COLUMN(TopBoard))-2</f>
        <v>6</v>
      </c>
      <c r="G169" s="1" t="str" cm="1">
        <f t="array" ref="G169">TEXT(INDEX(TopBoard,17,E169),"0.00000000")&amp;","</f>
        <v>-0.02633333,</v>
      </c>
      <c r="H169" s="1" t="s">
        <v>6</v>
      </c>
      <c r="I169" s="1" t="str" cm="1">
        <f t="array" ref="I169">TEXT(INDEX(TopBoard,D169,17),"0.00000000")&amp;","</f>
        <v>0.01580000,</v>
      </c>
    </row>
    <row r="170" spans="3:9" x14ac:dyDescent="0.3">
      <c r="C170">
        <f t="shared" si="6"/>
        <v>149</v>
      </c>
      <c r="D170" cm="1">
        <f t="array" ref="D170">SUMPRODUCT(--(TopBoard=C170)*ROW(TopBoard))-2</f>
        <v>9</v>
      </c>
      <c r="E170" cm="1">
        <f t="array" ref="E170">SUMPRODUCT(--(TopBoard=C170)*COLUMN(TopBoard))-2</f>
        <v>6</v>
      </c>
      <c r="G170" s="1" t="str" cm="1">
        <f t="array" ref="G170">TEXT(INDEX(TopBoard,17,E170),"0.00000000")&amp;","</f>
        <v>-0.02633333,</v>
      </c>
      <c r="H170" s="1" t="s">
        <v>6</v>
      </c>
      <c r="I170" s="1" t="str" cm="1">
        <f t="array" ref="I170">TEXT(INDEX(TopBoard,D170,17),"0.00000000")&amp;","</f>
        <v>0.00526667,</v>
      </c>
    </row>
    <row r="171" spans="3:9" x14ac:dyDescent="0.3">
      <c r="C171">
        <f t="shared" si="6"/>
        <v>150</v>
      </c>
      <c r="D171" cm="1">
        <f t="array" ref="D171">SUMPRODUCT(--(TopBoard=C171)*ROW(TopBoard))-2</f>
        <v>12</v>
      </c>
      <c r="E171" cm="1">
        <f t="array" ref="E171">SUMPRODUCT(--(TopBoard=C171)*COLUMN(TopBoard))-2</f>
        <v>6</v>
      </c>
      <c r="G171" s="1" t="str" cm="1">
        <f t="array" ref="G171">TEXT(INDEX(TopBoard,17,E171),"0.00000000")&amp;","</f>
        <v>-0.02633333,</v>
      </c>
      <c r="H171" s="1" t="s">
        <v>6</v>
      </c>
      <c r="I171" s="1" t="str" cm="1">
        <f t="array" ref="I171">TEXT(INDEX(TopBoard,D171,17),"0.00000000")&amp;","</f>
        <v>0.03686667,</v>
      </c>
    </row>
    <row r="172" spans="3:9" x14ac:dyDescent="0.3">
      <c r="C172">
        <f t="shared" si="6"/>
        <v>151</v>
      </c>
      <c r="D172" cm="1">
        <f t="array" ref="D172">SUMPRODUCT(--(TopBoard=C172)*ROW(TopBoard))-2</f>
        <v>11</v>
      </c>
      <c r="E172" cm="1">
        <f t="array" ref="E172">SUMPRODUCT(--(TopBoard=C172)*COLUMN(TopBoard))-2</f>
        <v>6</v>
      </c>
      <c r="G172" s="1" t="str" cm="1">
        <f t="array" ref="G172">TEXT(INDEX(TopBoard,17,E172),"0.00000000")&amp;","</f>
        <v>-0.02633333,</v>
      </c>
      <c r="H172" s="1" t="s">
        <v>6</v>
      </c>
      <c r="I172" s="1" t="str" cm="1">
        <f t="array" ref="I172">TEXT(INDEX(TopBoard,D172,17),"0.00000000")&amp;","</f>
        <v>0.02633333,</v>
      </c>
    </row>
    <row r="173" spans="3:9" x14ac:dyDescent="0.3">
      <c r="C173">
        <f t="shared" si="6"/>
        <v>152</v>
      </c>
      <c r="D173" cm="1">
        <f t="array" ref="D173">SUMPRODUCT(--(TopBoard=C173)*ROW(TopBoard))-2</f>
        <v>10</v>
      </c>
      <c r="E173" cm="1">
        <f t="array" ref="E173">SUMPRODUCT(--(TopBoard=C173)*COLUMN(TopBoard))-2</f>
        <v>5</v>
      </c>
      <c r="G173" s="1" t="str" cm="1">
        <f t="array" ref="G173">TEXT(INDEX(TopBoard,17,E173),"0.00000000")&amp;","</f>
        <v>-0.03686667,</v>
      </c>
      <c r="H173" s="1" t="s">
        <v>6</v>
      </c>
      <c r="I173" s="1" t="str" cm="1">
        <f t="array" ref="I173">TEXT(INDEX(TopBoard,D173,17),"0.00000000")&amp;","</f>
        <v>0.01580000,</v>
      </c>
    </row>
    <row r="174" spans="3:9" x14ac:dyDescent="0.3">
      <c r="C174">
        <f t="shared" si="6"/>
        <v>153</v>
      </c>
      <c r="D174" cm="1">
        <f t="array" ref="D174">SUMPRODUCT(--(TopBoard=C174)*ROW(TopBoard))-2</f>
        <v>9</v>
      </c>
      <c r="E174" cm="1">
        <f t="array" ref="E174">SUMPRODUCT(--(TopBoard=C174)*COLUMN(TopBoard))-2</f>
        <v>7</v>
      </c>
      <c r="G174" s="1" t="str" cm="1">
        <f t="array" ref="G174">TEXT(INDEX(TopBoard,17,E174),"0.00000000")&amp;","</f>
        <v>-0.01580000,</v>
      </c>
      <c r="H174" s="1" t="s">
        <v>6</v>
      </c>
      <c r="I174" s="1" t="str" cm="1">
        <f t="array" ref="I174">TEXT(INDEX(TopBoard,D174,17),"0.00000000")&amp;","</f>
        <v>0.00526667,</v>
      </c>
    </row>
    <row r="175" spans="3:9" x14ac:dyDescent="0.3">
      <c r="C175">
        <f t="shared" si="6"/>
        <v>154</v>
      </c>
      <c r="D175" cm="1">
        <f t="array" ref="D175">SUMPRODUCT(--(TopBoard=C175)*ROW(TopBoard))-2</f>
        <v>11</v>
      </c>
      <c r="E175" cm="1">
        <f t="array" ref="E175">SUMPRODUCT(--(TopBoard=C175)*COLUMN(TopBoard))-2</f>
        <v>7</v>
      </c>
      <c r="G175" s="1" t="str" cm="1">
        <f t="array" ref="G175">TEXT(INDEX(TopBoard,17,E175),"0.00000000")&amp;","</f>
        <v>-0.01580000,</v>
      </c>
      <c r="H175" s="1" t="s">
        <v>6</v>
      </c>
      <c r="I175" s="1" t="str" cm="1">
        <f t="array" ref="I175">TEXT(INDEX(TopBoard,D175,17),"0.00000000")&amp;","</f>
        <v>0.02633333,</v>
      </c>
    </row>
    <row r="176" spans="3:9" x14ac:dyDescent="0.3">
      <c r="C176">
        <f t="shared" si="6"/>
        <v>155</v>
      </c>
      <c r="D176" cm="1">
        <f t="array" ref="D176">SUMPRODUCT(--(TopBoard=C176)*ROW(TopBoard))-2</f>
        <v>12</v>
      </c>
      <c r="E176" cm="1">
        <f t="array" ref="E176">SUMPRODUCT(--(TopBoard=C176)*COLUMN(TopBoard))-2</f>
        <v>7</v>
      </c>
      <c r="G176" s="1" t="str" cm="1">
        <f t="array" ref="G176">TEXT(INDEX(TopBoard,17,E176),"0.00000000")&amp;","</f>
        <v>-0.01580000,</v>
      </c>
      <c r="H176" s="1" t="s">
        <v>6</v>
      </c>
      <c r="I176" s="1" t="str" cm="1">
        <f t="array" ref="I176">TEXT(INDEX(TopBoard,D176,17),"0.00000000")&amp;","</f>
        <v>0.03686667,</v>
      </c>
    </row>
    <row r="177" spans="3:9" x14ac:dyDescent="0.3">
      <c r="C177">
        <f t="shared" si="6"/>
        <v>156</v>
      </c>
      <c r="D177" cm="1">
        <f t="array" ref="D177">SUMPRODUCT(--(TopBoard=C177)*ROW(TopBoard))-2</f>
        <v>10</v>
      </c>
      <c r="E177" cm="1">
        <f t="array" ref="E177">SUMPRODUCT(--(TopBoard=C177)*COLUMN(TopBoard))-2</f>
        <v>8</v>
      </c>
      <c r="G177" s="1" t="str" cm="1">
        <f t="array" ref="G177">TEXT(INDEX(TopBoard,17,E177),"0.00000000")&amp;","</f>
        <v>-0.00526667,</v>
      </c>
      <c r="H177" s="1" t="s">
        <v>6</v>
      </c>
      <c r="I177" s="1" t="str" cm="1">
        <f t="array" ref="I177">TEXT(INDEX(TopBoard,D177,17),"0.00000000")&amp;","</f>
        <v>0.01580000,</v>
      </c>
    </row>
    <row r="178" spans="3:9" x14ac:dyDescent="0.3">
      <c r="C178">
        <f t="shared" si="6"/>
        <v>157</v>
      </c>
      <c r="D178" cm="1">
        <f t="array" ref="D178">SUMPRODUCT(--(TopBoard=C178)*ROW(TopBoard))-2</f>
        <v>9</v>
      </c>
      <c r="E178" cm="1">
        <f t="array" ref="E178">SUMPRODUCT(--(TopBoard=C178)*COLUMN(TopBoard))-2</f>
        <v>8</v>
      </c>
      <c r="G178" s="1" t="str" cm="1">
        <f t="array" ref="G178">TEXT(INDEX(TopBoard,17,E178),"0.00000000")&amp;","</f>
        <v>-0.00526667,</v>
      </c>
      <c r="H178" s="1" t="s">
        <v>6</v>
      </c>
      <c r="I178" s="1" t="str" cm="1">
        <f t="array" ref="I178">TEXT(INDEX(TopBoard,D178,17),"0.00000000")&amp;","</f>
        <v>0.00526667,</v>
      </c>
    </row>
    <row r="179" spans="3:9" x14ac:dyDescent="0.3">
      <c r="C179">
        <f t="shared" si="6"/>
        <v>158</v>
      </c>
      <c r="D179" cm="1">
        <f t="array" ref="D179">SUMPRODUCT(--(TopBoard=C179)*ROW(TopBoard))-2</f>
        <v>12</v>
      </c>
      <c r="E179" cm="1">
        <f t="array" ref="E179">SUMPRODUCT(--(TopBoard=C179)*COLUMN(TopBoard))-2</f>
        <v>8</v>
      </c>
      <c r="G179" s="1" t="str" cm="1">
        <f t="array" ref="G179">TEXT(INDEX(TopBoard,17,E179),"0.00000000")&amp;","</f>
        <v>-0.00526667,</v>
      </c>
      <c r="H179" s="1" t="s">
        <v>6</v>
      </c>
      <c r="I179" s="1" t="str" cm="1">
        <f t="array" ref="I179">TEXT(INDEX(TopBoard,D179,17),"0.00000000")&amp;","</f>
        <v>0.03686667,</v>
      </c>
    </row>
    <row r="180" spans="3:9" x14ac:dyDescent="0.3">
      <c r="C180">
        <f t="shared" si="6"/>
        <v>159</v>
      </c>
      <c r="D180" cm="1">
        <f t="array" ref="D180">SUMPRODUCT(--(TopBoard=C180)*ROW(TopBoard))-2</f>
        <v>11</v>
      </c>
      <c r="E180" cm="1">
        <f t="array" ref="E180">SUMPRODUCT(--(TopBoard=C180)*COLUMN(TopBoard))-2</f>
        <v>8</v>
      </c>
      <c r="G180" s="1" t="str" cm="1">
        <f t="array" ref="G180">TEXT(INDEX(TopBoard,17,E180),"0.00000000")&amp;","</f>
        <v>-0.00526667,</v>
      </c>
      <c r="H180" s="1" t="s">
        <v>6</v>
      </c>
      <c r="I180" s="1" t="str" cm="1">
        <f t="array" ref="I180">TEXT(INDEX(TopBoard,D180,17),"0.00000000")&amp;","</f>
        <v>0.02633333,</v>
      </c>
    </row>
    <row r="181" spans="3:9" x14ac:dyDescent="0.3">
      <c r="C181">
        <f t="shared" si="6"/>
        <v>160</v>
      </c>
      <c r="D181" cm="1">
        <f t="array" ref="D181">SUMPRODUCT(--(TopBoard=C181)*ROW(TopBoard))-2</f>
        <v>10</v>
      </c>
      <c r="E181" cm="1">
        <f t="array" ref="E181">SUMPRODUCT(--(TopBoard=C181)*COLUMN(TopBoard))-2</f>
        <v>7</v>
      </c>
      <c r="G181" s="1" t="str" cm="1">
        <f t="array" ref="G181">TEXT(INDEX(TopBoard,17,E181),"0.00000000")&amp;","</f>
        <v>-0.01580000,</v>
      </c>
      <c r="H181" s="1" t="s">
        <v>6</v>
      </c>
      <c r="I181" s="1" t="str" cm="1">
        <f t="array" ref="I181">TEXT(INDEX(TopBoard,D181,17),"0.00000000")&amp;","</f>
        <v>0.01580000,</v>
      </c>
    </row>
    <row r="182" spans="3:9" x14ac:dyDescent="0.3">
      <c r="C182">
        <f t="shared" si="6"/>
        <v>161</v>
      </c>
      <c r="D182" cm="1">
        <f t="array" ref="D182">SUMPRODUCT(--(TopBoard=C182)*ROW(TopBoard))-2</f>
        <v>9</v>
      </c>
      <c r="E182" cm="1">
        <f t="array" ref="E182">SUMPRODUCT(--(TopBoard=C182)*COLUMN(TopBoard))-2</f>
        <v>9</v>
      </c>
      <c r="G182" s="1" t="str" cm="1">
        <f t="array" ref="G182">TEXT(INDEX(TopBoard,17,E182),"0.00000000")&amp;","</f>
        <v>0.00526667,</v>
      </c>
      <c r="H182" s="1" t="s">
        <v>6</v>
      </c>
      <c r="I182" s="1" t="str" cm="1">
        <f t="array" ref="I182">TEXT(INDEX(TopBoard,D182,17),"0.00000000")&amp;","</f>
        <v>0.00526667,</v>
      </c>
    </row>
    <row r="183" spans="3:9" x14ac:dyDescent="0.3">
      <c r="C183">
        <f t="shared" si="6"/>
        <v>162</v>
      </c>
      <c r="D183" cm="1">
        <f t="array" ref="D183">SUMPRODUCT(--(TopBoard=C183)*ROW(TopBoard))-2</f>
        <v>11</v>
      </c>
      <c r="E183" cm="1">
        <f t="array" ref="E183">SUMPRODUCT(--(TopBoard=C183)*COLUMN(TopBoard))-2</f>
        <v>9</v>
      </c>
      <c r="G183" s="1" t="str" cm="1">
        <f t="array" ref="G183">TEXT(INDEX(TopBoard,17,E183),"0.00000000")&amp;","</f>
        <v>0.00526667,</v>
      </c>
      <c r="H183" s="1" t="s">
        <v>6</v>
      </c>
      <c r="I183" s="1" t="str" cm="1">
        <f t="array" ref="I183">TEXT(INDEX(TopBoard,D183,17),"0.00000000")&amp;","</f>
        <v>0.02633333,</v>
      </c>
    </row>
    <row r="184" spans="3:9" x14ac:dyDescent="0.3">
      <c r="C184">
        <f t="shared" si="6"/>
        <v>163</v>
      </c>
      <c r="D184" cm="1">
        <f t="array" ref="D184">SUMPRODUCT(--(TopBoard=C184)*ROW(TopBoard))-2</f>
        <v>12</v>
      </c>
      <c r="E184" cm="1">
        <f t="array" ref="E184">SUMPRODUCT(--(TopBoard=C184)*COLUMN(TopBoard))-2</f>
        <v>9</v>
      </c>
      <c r="G184" s="1" t="str" cm="1">
        <f t="array" ref="G184">TEXT(INDEX(TopBoard,17,E184),"0.00000000")&amp;","</f>
        <v>0.00526667,</v>
      </c>
      <c r="H184" s="1" t="s">
        <v>6</v>
      </c>
      <c r="I184" s="1" t="str" cm="1">
        <f t="array" ref="I184">TEXT(INDEX(TopBoard,D184,17),"0.00000000")&amp;","</f>
        <v>0.03686667,</v>
      </c>
    </row>
    <row r="185" spans="3:9" x14ac:dyDescent="0.3">
      <c r="C185">
        <f t="shared" si="6"/>
        <v>164</v>
      </c>
      <c r="D185" cm="1">
        <f t="array" ref="D185">SUMPRODUCT(--(TopBoard=C185)*ROW(TopBoard))-2</f>
        <v>10</v>
      </c>
      <c r="E185" cm="1">
        <f t="array" ref="E185">SUMPRODUCT(--(TopBoard=C185)*COLUMN(TopBoard))-2</f>
        <v>10</v>
      </c>
      <c r="G185" s="1" t="str" cm="1">
        <f t="array" ref="G185">TEXT(INDEX(TopBoard,17,E185),"0.00000000")&amp;","</f>
        <v>0.01580000,</v>
      </c>
      <c r="H185" s="1" t="s">
        <v>6</v>
      </c>
      <c r="I185" s="1" t="str" cm="1">
        <f t="array" ref="I185">TEXT(INDEX(TopBoard,D185,17),"0.00000000")&amp;","</f>
        <v>0.01580000,</v>
      </c>
    </row>
    <row r="186" spans="3:9" x14ac:dyDescent="0.3">
      <c r="C186">
        <f t="shared" si="6"/>
        <v>165</v>
      </c>
      <c r="D186" cm="1">
        <f t="array" ref="D186">SUMPRODUCT(--(TopBoard=C186)*ROW(TopBoard))-2</f>
        <v>9</v>
      </c>
      <c r="E186" cm="1">
        <f t="array" ref="E186">SUMPRODUCT(--(TopBoard=C186)*COLUMN(TopBoard))-2</f>
        <v>10</v>
      </c>
      <c r="G186" s="1" t="str" cm="1">
        <f t="array" ref="G186">TEXT(INDEX(TopBoard,17,E186),"0.00000000")&amp;","</f>
        <v>0.01580000,</v>
      </c>
      <c r="H186" s="1" t="s">
        <v>6</v>
      </c>
      <c r="I186" s="1" t="str" cm="1">
        <f t="array" ref="I186">TEXT(INDEX(TopBoard,D186,17),"0.00000000")&amp;","</f>
        <v>0.00526667,</v>
      </c>
    </row>
    <row r="187" spans="3:9" x14ac:dyDescent="0.3">
      <c r="C187">
        <f t="shared" si="6"/>
        <v>166</v>
      </c>
      <c r="D187" cm="1">
        <f t="array" ref="D187">SUMPRODUCT(--(TopBoard=C187)*ROW(TopBoard))-2</f>
        <v>12</v>
      </c>
      <c r="E187" cm="1">
        <f t="array" ref="E187">SUMPRODUCT(--(TopBoard=C187)*COLUMN(TopBoard))-2</f>
        <v>10</v>
      </c>
      <c r="G187" s="1" t="str" cm="1">
        <f t="array" ref="G187">TEXT(INDEX(TopBoard,17,E187),"0.00000000")&amp;","</f>
        <v>0.01580000,</v>
      </c>
      <c r="H187" s="1" t="s">
        <v>6</v>
      </c>
      <c r="I187" s="1" t="str" cm="1">
        <f t="array" ref="I187">TEXT(INDEX(TopBoard,D187,17),"0.00000000")&amp;","</f>
        <v>0.03686667,</v>
      </c>
    </row>
    <row r="188" spans="3:9" x14ac:dyDescent="0.3">
      <c r="C188">
        <f t="shared" si="6"/>
        <v>167</v>
      </c>
      <c r="D188" cm="1">
        <f t="array" ref="D188">SUMPRODUCT(--(TopBoard=C188)*ROW(TopBoard))-2</f>
        <v>11</v>
      </c>
      <c r="E188" cm="1">
        <f t="array" ref="E188">SUMPRODUCT(--(TopBoard=C188)*COLUMN(TopBoard))-2</f>
        <v>10</v>
      </c>
      <c r="G188" s="1" t="str" cm="1">
        <f t="array" ref="G188">TEXT(INDEX(TopBoard,17,E188),"0.00000000")&amp;","</f>
        <v>0.01580000,</v>
      </c>
      <c r="H188" s="1" t="s">
        <v>6</v>
      </c>
      <c r="I188" s="1" t="str" cm="1">
        <f t="array" ref="I188">TEXT(INDEX(TopBoard,D188,17),"0.00000000")&amp;","</f>
        <v>0.02633333,</v>
      </c>
    </row>
    <row r="189" spans="3:9" x14ac:dyDescent="0.3">
      <c r="C189">
        <f t="shared" si="6"/>
        <v>168</v>
      </c>
      <c r="D189" cm="1">
        <f t="array" ref="D189">SUMPRODUCT(--(TopBoard=C189)*ROW(TopBoard))-2</f>
        <v>10</v>
      </c>
      <c r="E189" cm="1">
        <f t="array" ref="E189">SUMPRODUCT(--(TopBoard=C189)*COLUMN(TopBoard))-2</f>
        <v>9</v>
      </c>
      <c r="G189" s="1" t="str" cm="1">
        <f t="array" ref="G189">TEXT(INDEX(TopBoard,17,E189),"0.00000000")&amp;","</f>
        <v>0.00526667,</v>
      </c>
      <c r="H189" s="1" t="s">
        <v>6</v>
      </c>
      <c r="I189" s="1" t="str" cm="1">
        <f t="array" ref="I189">TEXT(INDEX(TopBoard,D189,17),"0.00000000")&amp;","</f>
        <v>0.01580000,</v>
      </c>
    </row>
    <row r="190" spans="3:9" x14ac:dyDescent="0.3">
      <c r="C190">
        <f t="shared" si="6"/>
        <v>169</v>
      </c>
      <c r="D190" cm="1">
        <f t="array" ref="D190">SUMPRODUCT(--(TopBoard=C190)*ROW(TopBoard))-2</f>
        <v>9</v>
      </c>
      <c r="E190" cm="1">
        <f t="array" ref="E190">SUMPRODUCT(--(TopBoard=C190)*COLUMN(TopBoard))-2</f>
        <v>11</v>
      </c>
      <c r="G190" s="1" t="str" cm="1">
        <f t="array" ref="G190">TEXT(INDEX(TopBoard,17,E190),"0.00000000")&amp;","</f>
        <v>0.02633333,</v>
      </c>
      <c r="H190" s="1" t="s">
        <v>6</v>
      </c>
      <c r="I190" s="1" t="str" cm="1">
        <f t="array" ref="I190">TEXT(INDEX(TopBoard,D190,17),"0.00000000")&amp;","</f>
        <v>0.00526667,</v>
      </c>
    </row>
    <row r="191" spans="3:9" x14ac:dyDescent="0.3">
      <c r="C191">
        <f t="shared" si="6"/>
        <v>170</v>
      </c>
      <c r="D191" cm="1">
        <f t="array" ref="D191">SUMPRODUCT(--(TopBoard=C191)*ROW(TopBoard))-2</f>
        <v>11</v>
      </c>
      <c r="E191" cm="1">
        <f t="array" ref="E191">SUMPRODUCT(--(TopBoard=C191)*COLUMN(TopBoard))-2</f>
        <v>11</v>
      </c>
      <c r="G191" s="1" t="str" cm="1">
        <f t="array" ref="G191">TEXT(INDEX(TopBoard,17,E191),"0.00000000")&amp;","</f>
        <v>0.02633333,</v>
      </c>
      <c r="H191" s="1" t="s">
        <v>6</v>
      </c>
      <c r="I191" s="1" t="str" cm="1">
        <f t="array" ref="I191">TEXT(INDEX(TopBoard,D191,17),"0.00000000")&amp;","</f>
        <v>0.02633333,</v>
      </c>
    </row>
    <row r="192" spans="3:9" x14ac:dyDescent="0.3">
      <c r="C192">
        <f t="shared" si="6"/>
        <v>171</v>
      </c>
      <c r="D192" cm="1">
        <f t="array" ref="D192">SUMPRODUCT(--(TopBoard=C192)*ROW(TopBoard))-2</f>
        <v>12</v>
      </c>
      <c r="E192" cm="1">
        <f t="array" ref="E192">SUMPRODUCT(--(TopBoard=C192)*COLUMN(TopBoard))-2</f>
        <v>11</v>
      </c>
      <c r="G192" s="1" t="str" cm="1">
        <f t="array" ref="G192">TEXT(INDEX(TopBoard,17,E192),"0.00000000")&amp;","</f>
        <v>0.02633333,</v>
      </c>
      <c r="H192" s="1" t="s">
        <v>6</v>
      </c>
      <c r="I192" s="1" t="str" cm="1">
        <f t="array" ref="I192">TEXT(INDEX(TopBoard,D192,17),"0.00000000")&amp;","</f>
        <v>0.03686667,</v>
      </c>
    </row>
    <row r="193" spans="3:9" x14ac:dyDescent="0.3">
      <c r="C193">
        <f t="shared" si="6"/>
        <v>172</v>
      </c>
      <c r="D193" cm="1">
        <f t="array" ref="D193">SUMPRODUCT(--(TopBoard=C193)*ROW(TopBoard))-2</f>
        <v>10</v>
      </c>
      <c r="E193" cm="1">
        <f t="array" ref="E193">SUMPRODUCT(--(TopBoard=C193)*COLUMN(TopBoard))-2</f>
        <v>12</v>
      </c>
      <c r="G193" s="1" t="str" cm="1">
        <f t="array" ref="G193">TEXT(INDEX(TopBoard,17,E193),"0.00000000")&amp;","</f>
        <v>0.03686667,</v>
      </c>
      <c r="H193" s="1" t="s">
        <v>6</v>
      </c>
      <c r="I193" s="1" t="str" cm="1">
        <f t="array" ref="I193">TEXT(INDEX(TopBoard,D193,17),"0.00000000")&amp;","</f>
        <v>0.01580000,</v>
      </c>
    </row>
    <row r="194" spans="3:9" x14ac:dyDescent="0.3">
      <c r="C194">
        <f t="shared" si="6"/>
        <v>173</v>
      </c>
      <c r="D194" cm="1">
        <f t="array" ref="D194">SUMPRODUCT(--(TopBoard=C194)*ROW(TopBoard))-2</f>
        <v>9</v>
      </c>
      <c r="E194" cm="1">
        <f t="array" ref="E194">SUMPRODUCT(--(TopBoard=C194)*COLUMN(TopBoard))-2</f>
        <v>12</v>
      </c>
      <c r="G194" s="1" t="str" cm="1">
        <f t="array" ref="G194">TEXT(INDEX(TopBoard,17,E194),"0.00000000")&amp;","</f>
        <v>0.03686667,</v>
      </c>
      <c r="H194" s="1" t="s">
        <v>6</v>
      </c>
      <c r="I194" s="1" t="str" cm="1">
        <f t="array" ref="I194">TEXT(INDEX(TopBoard,D194,17),"0.00000000")&amp;","</f>
        <v>0.00526667,</v>
      </c>
    </row>
    <row r="195" spans="3:9" x14ac:dyDescent="0.3">
      <c r="C195">
        <f t="shared" si="6"/>
        <v>174</v>
      </c>
      <c r="D195" cm="1">
        <f t="array" ref="D195">SUMPRODUCT(--(TopBoard=C195)*ROW(TopBoard))-2</f>
        <v>12</v>
      </c>
      <c r="E195" cm="1">
        <f t="array" ref="E195">SUMPRODUCT(--(TopBoard=C195)*COLUMN(TopBoard))-2</f>
        <v>12</v>
      </c>
      <c r="G195" s="1" t="str" cm="1">
        <f t="array" ref="G195">TEXT(INDEX(TopBoard,17,E195),"0.00000000")&amp;","</f>
        <v>0.03686667,</v>
      </c>
      <c r="H195" s="1" t="s">
        <v>6</v>
      </c>
      <c r="I195" s="1" t="str" cm="1">
        <f t="array" ref="I195">TEXT(INDEX(TopBoard,D195,17),"0.00000000")&amp;","</f>
        <v>0.03686667,</v>
      </c>
    </row>
    <row r="196" spans="3:9" x14ac:dyDescent="0.3">
      <c r="C196">
        <f t="shared" si="6"/>
        <v>175</v>
      </c>
      <c r="D196" cm="1">
        <f t="array" ref="D196">SUMPRODUCT(--(TopBoard=C196)*ROW(TopBoard))-2</f>
        <v>11</v>
      </c>
      <c r="E196" cm="1">
        <f t="array" ref="E196">SUMPRODUCT(--(TopBoard=C196)*COLUMN(TopBoard))-2</f>
        <v>12</v>
      </c>
      <c r="G196" s="1" t="str" cm="1">
        <f t="array" ref="G196">TEXT(INDEX(TopBoard,17,E196),"0.00000000")&amp;","</f>
        <v>0.03686667,</v>
      </c>
      <c r="H196" s="1" t="s">
        <v>6</v>
      </c>
      <c r="I196" s="1" t="str" cm="1">
        <f t="array" ref="I196">TEXT(INDEX(TopBoard,D196,17),"0.00000000")&amp;","</f>
        <v>0.02633333,</v>
      </c>
    </row>
    <row r="197" spans="3:9" x14ac:dyDescent="0.3">
      <c r="C197">
        <f t="shared" si="6"/>
        <v>176</v>
      </c>
      <c r="D197" cm="1">
        <f t="array" ref="D197">SUMPRODUCT(--(TopBoard=C197)*ROW(TopBoard))-2</f>
        <v>10</v>
      </c>
      <c r="E197" cm="1">
        <f t="array" ref="E197">SUMPRODUCT(--(TopBoard=C197)*COLUMN(TopBoard))-2</f>
        <v>11</v>
      </c>
      <c r="G197" s="1" t="str" cm="1">
        <f t="array" ref="G197">TEXT(INDEX(TopBoard,17,E197),"0.00000000")&amp;","</f>
        <v>0.02633333,</v>
      </c>
      <c r="H197" s="1" t="s">
        <v>6</v>
      </c>
      <c r="I197" s="1" t="str" cm="1">
        <f t="array" ref="I197">TEXT(INDEX(TopBoard,D197,17),"0.00000000")&amp;","</f>
        <v>0.01580000,</v>
      </c>
    </row>
    <row r="198" spans="3:9" x14ac:dyDescent="0.3">
      <c r="C198">
        <f t="shared" si="6"/>
        <v>177</v>
      </c>
      <c r="D198" cm="1">
        <f t="array" ref="D198">SUMPRODUCT(--(TopBoard=C198)*ROW(TopBoard))-2</f>
        <v>9</v>
      </c>
      <c r="E198" cm="1">
        <f t="array" ref="E198">SUMPRODUCT(--(TopBoard=C198)*COLUMN(TopBoard))-2</f>
        <v>13</v>
      </c>
      <c r="G198" s="1" t="str" cm="1">
        <f t="array" ref="G198">TEXT(INDEX(TopBoard,17,E198),"0.00000000")&amp;","</f>
        <v>0.04740000,</v>
      </c>
      <c r="H198" s="1" t="s">
        <v>6</v>
      </c>
      <c r="I198" s="1" t="str" cm="1">
        <f t="array" ref="I198">TEXT(INDEX(TopBoard,D198,17),"0.00000000")&amp;","</f>
        <v>0.00526667,</v>
      </c>
    </row>
    <row r="199" spans="3:9" x14ac:dyDescent="0.3">
      <c r="C199">
        <f t="shared" si="6"/>
        <v>178</v>
      </c>
      <c r="D199" cm="1">
        <f t="array" ref="D199">SUMPRODUCT(--(TopBoard=C199)*ROW(TopBoard))-2</f>
        <v>11</v>
      </c>
      <c r="E199" cm="1">
        <f t="array" ref="E199">SUMPRODUCT(--(TopBoard=C199)*COLUMN(TopBoard))-2</f>
        <v>13</v>
      </c>
      <c r="G199" s="1" t="str" cm="1">
        <f t="array" ref="G199">TEXT(INDEX(TopBoard,17,E199),"0.00000000")&amp;","</f>
        <v>0.04740000,</v>
      </c>
      <c r="H199" s="1" t="s">
        <v>6</v>
      </c>
      <c r="I199" s="1" t="str" cm="1">
        <f t="array" ref="I199">TEXT(INDEX(TopBoard,D199,17),"0.00000000")&amp;","</f>
        <v>0.02633333,</v>
      </c>
    </row>
    <row r="200" spans="3:9" x14ac:dyDescent="0.3">
      <c r="C200">
        <f t="shared" si="6"/>
        <v>179</v>
      </c>
      <c r="D200" cm="1">
        <f t="array" ref="D200">SUMPRODUCT(--(TopBoard=C200)*ROW(TopBoard))-2</f>
        <v>12</v>
      </c>
      <c r="E200" cm="1">
        <f t="array" ref="E200">SUMPRODUCT(--(TopBoard=C200)*COLUMN(TopBoard))-2</f>
        <v>13</v>
      </c>
      <c r="G200" s="1" t="str" cm="1">
        <f t="array" ref="G200">TEXT(INDEX(TopBoard,17,E200),"0.00000000")&amp;","</f>
        <v>0.04740000,</v>
      </c>
      <c r="H200" s="1" t="s">
        <v>6</v>
      </c>
      <c r="I200" s="1" t="str" cm="1">
        <f t="array" ref="I200">TEXT(INDEX(TopBoard,D200,17),"0.00000000")&amp;","</f>
        <v>0.03686667,</v>
      </c>
    </row>
    <row r="201" spans="3:9" x14ac:dyDescent="0.3">
      <c r="C201">
        <f t="shared" si="6"/>
        <v>180</v>
      </c>
      <c r="D201" cm="1">
        <f t="array" ref="D201">SUMPRODUCT(--(TopBoard=C201)*ROW(TopBoard))-2</f>
        <v>10</v>
      </c>
      <c r="E201" cm="1">
        <f t="array" ref="E201">SUMPRODUCT(--(TopBoard=C201)*COLUMN(TopBoard))-2</f>
        <v>14</v>
      </c>
      <c r="G201" s="1" t="str" cm="1">
        <f t="array" ref="G201">TEXT(INDEX(TopBoard,17,E201),"0.00000000")&amp;","</f>
        <v>0.05793333,</v>
      </c>
      <c r="H201" s="1" t="s">
        <v>6</v>
      </c>
      <c r="I201" s="1" t="str" cm="1">
        <f t="array" ref="I201">TEXT(INDEX(TopBoard,D201,17),"0.00000000")&amp;","</f>
        <v>0.01580000,</v>
      </c>
    </row>
    <row r="202" spans="3:9" x14ac:dyDescent="0.3">
      <c r="C202">
        <f t="shared" si="6"/>
        <v>181</v>
      </c>
      <c r="D202" cm="1">
        <f t="array" ref="D202">SUMPRODUCT(--(TopBoard=C202)*ROW(TopBoard))-2</f>
        <v>9</v>
      </c>
      <c r="E202" cm="1">
        <f t="array" ref="E202">SUMPRODUCT(--(TopBoard=C202)*COLUMN(TopBoard))-2</f>
        <v>14</v>
      </c>
      <c r="G202" s="1" t="str" cm="1">
        <f t="array" ref="G202">TEXT(INDEX(TopBoard,17,E202),"0.00000000")&amp;","</f>
        <v>0.05793333,</v>
      </c>
      <c r="H202" s="1" t="s">
        <v>6</v>
      </c>
      <c r="I202" s="1" t="str" cm="1">
        <f t="array" ref="I202">TEXT(INDEX(TopBoard,D202,17),"0.00000000")&amp;","</f>
        <v>0.00526667,</v>
      </c>
    </row>
    <row r="203" spans="3:9" x14ac:dyDescent="0.3">
      <c r="C203">
        <f t="shared" si="6"/>
        <v>182</v>
      </c>
      <c r="D203" cm="1">
        <f t="array" ref="D203">SUMPRODUCT(--(TopBoard=C203)*ROW(TopBoard))-2</f>
        <v>12</v>
      </c>
      <c r="E203" cm="1">
        <f t="array" ref="E203">SUMPRODUCT(--(TopBoard=C203)*COLUMN(TopBoard))-2</f>
        <v>14</v>
      </c>
      <c r="G203" s="1" t="str" cm="1">
        <f t="array" ref="G203">TEXT(INDEX(TopBoard,17,E203),"0.00000000")&amp;","</f>
        <v>0.05793333,</v>
      </c>
      <c r="H203" s="1" t="s">
        <v>6</v>
      </c>
      <c r="I203" s="1" t="str" cm="1">
        <f t="array" ref="I203">TEXT(INDEX(TopBoard,D203,17),"0.00000000")&amp;","</f>
        <v>0.03686667,</v>
      </c>
    </row>
    <row r="204" spans="3:9" x14ac:dyDescent="0.3">
      <c r="C204">
        <f t="shared" si="6"/>
        <v>183</v>
      </c>
      <c r="D204" cm="1">
        <f t="array" ref="D204">SUMPRODUCT(--(TopBoard=C204)*ROW(TopBoard))-2</f>
        <v>11</v>
      </c>
      <c r="E204" cm="1">
        <f t="array" ref="E204">SUMPRODUCT(--(TopBoard=C204)*COLUMN(TopBoard))-2</f>
        <v>14</v>
      </c>
      <c r="G204" s="1" t="str" cm="1">
        <f t="array" ref="G204">TEXT(INDEX(TopBoard,17,E204),"0.00000000")&amp;","</f>
        <v>0.05793333,</v>
      </c>
      <c r="H204" s="1" t="s">
        <v>6</v>
      </c>
      <c r="I204" s="1" t="str" cm="1">
        <f t="array" ref="I204">TEXT(INDEX(TopBoard,D204,17),"0.00000000")&amp;","</f>
        <v>0.02633333,</v>
      </c>
    </row>
    <row r="205" spans="3:9" x14ac:dyDescent="0.3">
      <c r="C205">
        <f t="shared" si="6"/>
        <v>184</v>
      </c>
      <c r="D205" cm="1">
        <f t="array" ref="D205">SUMPRODUCT(--(TopBoard=C205)*ROW(TopBoard))-2</f>
        <v>10</v>
      </c>
      <c r="E205" cm="1">
        <f t="array" ref="E205">SUMPRODUCT(--(TopBoard=C205)*COLUMN(TopBoard))-2</f>
        <v>13</v>
      </c>
      <c r="G205" s="1" t="str" cm="1">
        <f t="array" ref="G205">TEXT(INDEX(TopBoard,17,E205),"0.00000000")&amp;","</f>
        <v>0.04740000,</v>
      </c>
      <c r="H205" s="1" t="s">
        <v>6</v>
      </c>
      <c r="I205" s="1" t="str" cm="1">
        <f t="array" ref="I205">TEXT(INDEX(TopBoard,D205,17),"0.00000000")&amp;","</f>
        <v>0.01580000,</v>
      </c>
    </row>
    <row r="206" spans="3:9" x14ac:dyDescent="0.3">
      <c r="C206">
        <f t="shared" si="6"/>
        <v>185</v>
      </c>
      <c r="D206" cm="1">
        <f t="array" ref="D206">SUMPRODUCT(--(TopBoard=C206)*ROW(TopBoard))-2</f>
        <v>9</v>
      </c>
      <c r="E206" cm="1">
        <f t="array" ref="E206">SUMPRODUCT(--(TopBoard=C206)*COLUMN(TopBoard))-2</f>
        <v>15</v>
      </c>
      <c r="G206" s="1" t="str" cm="1">
        <f t="array" ref="G206">TEXT(INDEX(TopBoard,17,E206),"0.00000000")&amp;","</f>
        <v>0.06846667,</v>
      </c>
      <c r="H206" s="1" t="s">
        <v>6</v>
      </c>
      <c r="I206" s="1" t="str" cm="1">
        <f t="array" ref="I206">TEXT(INDEX(TopBoard,D206,17),"0.00000000")&amp;","</f>
        <v>0.00526667,</v>
      </c>
    </row>
    <row r="207" spans="3:9" x14ac:dyDescent="0.3">
      <c r="C207">
        <f t="shared" si="6"/>
        <v>186</v>
      </c>
      <c r="D207" cm="1">
        <f t="array" ref="D207">SUMPRODUCT(--(TopBoard=C207)*ROW(TopBoard))-2</f>
        <v>11</v>
      </c>
      <c r="E207" cm="1">
        <f t="array" ref="E207">SUMPRODUCT(--(TopBoard=C207)*COLUMN(TopBoard))-2</f>
        <v>15</v>
      </c>
      <c r="G207" s="1" t="str" cm="1">
        <f t="array" ref="G207">TEXT(INDEX(TopBoard,17,E207),"0.00000000")&amp;","</f>
        <v>0.06846667,</v>
      </c>
      <c r="H207" s="1" t="s">
        <v>6</v>
      </c>
      <c r="I207" s="1" t="str" cm="1">
        <f t="array" ref="I207">TEXT(INDEX(TopBoard,D207,17),"0.00000000")&amp;","</f>
        <v>0.02633333,</v>
      </c>
    </row>
    <row r="208" spans="3:9" x14ac:dyDescent="0.3">
      <c r="C208">
        <f t="shared" si="6"/>
        <v>187</v>
      </c>
      <c r="D208" cm="1">
        <f t="array" ref="D208">SUMPRODUCT(--(TopBoard=C208)*ROW(TopBoard))-2</f>
        <v>12</v>
      </c>
      <c r="E208" cm="1">
        <f t="array" ref="E208">SUMPRODUCT(--(TopBoard=C208)*COLUMN(TopBoard))-2</f>
        <v>15</v>
      </c>
      <c r="G208" s="1" t="str" cm="1">
        <f t="array" ref="G208">TEXT(INDEX(TopBoard,17,E208),"0.00000000")&amp;","</f>
        <v>0.06846667,</v>
      </c>
      <c r="H208" s="1" t="s">
        <v>6</v>
      </c>
      <c r="I208" s="1" t="str" cm="1">
        <f t="array" ref="I208">TEXT(INDEX(TopBoard,D208,17),"0.00000000")&amp;","</f>
        <v>0.03686667,</v>
      </c>
    </row>
    <row r="209" spans="3:9" x14ac:dyDescent="0.3">
      <c r="C209">
        <f t="shared" si="6"/>
        <v>188</v>
      </c>
      <c r="D209" cm="1">
        <f t="array" ref="D209">SUMPRODUCT(--(TopBoard=C209)*ROW(TopBoard))-2</f>
        <v>10</v>
      </c>
      <c r="E209" cm="1">
        <f t="array" ref="E209">SUMPRODUCT(--(TopBoard=C209)*COLUMN(TopBoard))-2</f>
        <v>16</v>
      </c>
      <c r="G209" s="1" t="str" cm="1">
        <f t="array" ref="G209">TEXT(INDEX(TopBoard,17,E209),"0.00000000")&amp;","</f>
        <v>0.07900000,</v>
      </c>
      <c r="H209" s="1" t="s">
        <v>6</v>
      </c>
      <c r="I209" s="1" t="str" cm="1">
        <f t="array" ref="I209">TEXT(INDEX(TopBoard,D209,17),"0.00000000")&amp;","</f>
        <v>0.01580000,</v>
      </c>
    </row>
    <row r="210" spans="3:9" x14ac:dyDescent="0.3">
      <c r="C210">
        <f t="shared" si="6"/>
        <v>189</v>
      </c>
      <c r="D210" cm="1">
        <f t="array" ref="D210">SUMPRODUCT(--(TopBoard=C210)*ROW(TopBoard))-2</f>
        <v>9</v>
      </c>
      <c r="E210" cm="1">
        <f t="array" ref="E210">SUMPRODUCT(--(TopBoard=C210)*COLUMN(TopBoard))-2</f>
        <v>16</v>
      </c>
      <c r="G210" s="1" t="str" cm="1">
        <f t="array" ref="G210">TEXT(INDEX(TopBoard,17,E210),"0.00000000")&amp;","</f>
        <v>0.07900000,</v>
      </c>
      <c r="H210" s="1" t="s">
        <v>6</v>
      </c>
      <c r="I210" s="1" t="str" cm="1">
        <f t="array" ref="I210">TEXT(INDEX(TopBoard,D210,17),"0.00000000")&amp;","</f>
        <v>0.00526667,</v>
      </c>
    </row>
    <row r="211" spans="3:9" x14ac:dyDescent="0.3">
      <c r="C211">
        <f t="shared" si="6"/>
        <v>190</v>
      </c>
      <c r="D211" cm="1">
        <f t="array" ref="D211">SUMPRODUCT(--(TopBoard=C211)*ROW(TopBoard))-2</f>
        <v>12</v>
      </c>
      <c r="E211" cm="1">
        <f t="array" ref="E211">SUMPRODUCT(--(TopBoard=C211)*COLUMN(TopBoard))-2</f>
        <v>16</v>
      </c>
      <c r="G211" s="1" t="str" cm="1">
        <f t="array" ref="G211">TEXT(INDEX(TopBoard,17,E211),"0.00000000")&amp;","</f>
        <v>0.07900000,</v>
      </c>
      <c r="H211" s="1" t="s">
        <v>6</v>
      </c>
      <c r="I211" s="1" t="str" cm="1">
        <f t="array" ref="I211">TEXT(INDEX(TopBoard,D211,17),"0.00000000")&amp;","</f>
        <v>0.03686667,</v>
      </c>
    </row>
    <row r="212" spans="3:9" x14ac:dyDescent="0.3">
      <c r="C212">
        <f t="shared" si="6"/>
        <v>191</v>
      </c>
      <c r="D212" cm="1">
        <f t="array" ref="D212">SUMPRODUCT(--(TopBoard=C212)*ROW(TopBoard))-2</f>
        <v>11</v>
      </c>
      <c r="E212" cm="1">
        <f t="array" ref="E212">SUMPRODUCT(--(TopBoard=C212)*COLUMN(TopBoard))-2</f>
        <v>16</v>
      </c>
      <c r="G212" s="1" t="str" cm="1">
        <f t="array" ref="G212">TEXT(INDEX(TopBoard,17,E212),"0.00000000")&amp;","</f>
        <v>0.07900000,</v>
      </c>
      <c r="H212" s="1" t="s">
        <v>6</v>
      </c>
      <c r="I212" s="1" t="str" cm="1">
        <f t="array" ref="I212">TEXT(INDEX(TopBoard,D212,17),"0.00000000")&amp;","</f>
        <v>0.02633333,</v>
      </c>
    </row>
    <row r="213" spans="3:9" x14ac:dyDescent="0.3">
      <c r="C213">
        <f t="shared" si="6"/>
        <v>192</v>
      </c>
      <c r="D213" cm="1">
        <f t="array" ref="D213">SUMPRODUCT(--(TopBoard=C213)*ROW(TopBoard))-2</f>
        <v>10</v>
      </c>
      <c r="E213" cm="1">
        <f t="array" ref="E213">SUMPRODUCT(--(TopBoard=C213)*COLUMN(TopBoard))-2</f>
        <v>15</v>
      </c>
      <c r="G213" s="1" t="str" cm="1">
        <f t="array" ref="G213">TEXT(INDEX(TopBoard,17,E213),"0.00000000")&amp;","</f>
        <v>0.06846667,</v>
      </c>
      <c r="H213" s="1" t="s">
        <v>6</v>
      </c>
      <c r="I213" s="1" t="str" cm="1">
        <f t="array" ref="I213">TEXT(INDEX(TopBoard,D213,17),"0.00000000")&amp;","</f>
        <v>0.01580000,</v>
      </c>
    </row>
    <row r="214" spans="3:9" x14ac:dyDescent="0.3">
      <c r="C214">
        <f t="shared" si="6"/>
        <v>193</v>
      </c>
      <c r="D214" cm="1">
        <f t="array" ref="D214">SUMPRODUCT(--(TopBoard=C214)*ROW(TopBoard))-2</f>
        <v>13</v>
      </c>
      <c r="E214" cm="1">
        <f t="array" ref="E214">SUMPRODUCT(--(TopBoard=C214)*COLUMN(TopBoard))-2</f>
        <v>1</v>
      </c>
      <c r="G214" s="1" t="str" cm="1">
        <f t="array" ref="G214">TEXT(INDEX(TopBoard,17,E214),"0.00000000")&amp;","</f>
        <v>-0.07900000,</v>
      </c>
      <c r="H214" s="1" t="s">
        <v>6</v>
      </c>
      <c r="I214" s="1" t="str" cm="1">
        <f t="array" ref="I214">TEXT(INDEX(TopBoard,D214,17),"0.00000000")&amp;","</f>
        <v>0.04740000,</v>
      </c>
    </row>
    <row r="215" spans="3:9" x14ac:dyDescent="0.3">
      <c r="C215">
        <f t="shared" si="6"/>
        <v>194</v>
      </c>
      <c r="D215" cm="1">
        <f t="array" ref="D215">SUMPRODUCT(--(TopBoard=C215)*ROW(TopBoard))-2</f>
        <v>15</v>
      </c>
      <c r="E215" cm="1">
        <f t="array" ref="E215">SUMPRODUCT(--(TopBoard=C215)*COLUMN(TopBoard))-2</f>
        <v>1</v>
      </c>
      <c r="G215" s="1" t="str" cm="1">
        <f t="array" ref="G215">TEXT(INDEX(TopBoard,17,E215),"0.00000000")&amp;","</f>
        <v>-0.07900000,</v>
      </c>
      <c r="H215" s="1" t="s">
        <v>6</v>
      </c>
      <c r="I215" s="1" t="str" cm="1">
        <f t="array" ref="I215">TEXT(INDEX(TopBoard,D215,17),"0.00000000")&amp;","</f>
        <v>0.06846667,</v>
      </c>
    </row>
    <row r="216" spans="3:9" x14ac:dyDescent="0.3">
      <c r="C216">
        <f t="shared" si="6"/>
        <v>195</v>
      </c>
      <c r="D216" cm="1">
        <f t="array" ref="D216">SUMPRODUCT(--(TopBoard=C216)*ROW(TopBoard))-2</f>
        <v>16</v>
      </c>
      <c r="E216" cm="1">
        <f t="array" ref="E216">SUMPRODUCT(--(TopBoard=C216)*COLUMN(TopBoard))-2</f>
        <v>1</v>
      </c>
      <c r="G216" s="1" t="str" cm="1">
        <f t="array" ref="G216">TEXT(INDEX(TopBoard,17,E216),"0.00000000")&amp;","</f>
        <v>-0.07900000,</v>
      </c>
      <c r="H216" s="1" t="s">
        <v>6</v>
      </c>
      <c r="I216" s="1" t="str" cm="1">
        <f t="array" ref="I216">TEXT(INDEX(TopBoard,D216,17),"0.00000000")&amp;","</f>
        <v>0.07900000,</v>
      </c>
    </row>
    <row r="217" spans="3:9" x14ac:dyDescent="0.3">
      <c r="C217">
        <f t="shared" si="6"/>
        <v>196</v>
      </c>
      <c r="D217" cm="1">
        <f t="array" ref="D217">SUMPRODUCT(--(TopBoard=C217)*ROW(TopBoard))-2</f>
        <v>14</v>
      </c>
      <c r="E217" cm="1">
        <f t="array" ref="E217">SUMPRODUCT(--(TopBoard=C217)*COLUMN(TopBoard))-2</f>
        <v>2</v>
      </c>
      <c r="G217" s="1" t="str" cm="1">
        <f t="array" ref="G217">TEXT(INDEX(TopBoard,17,E217),"0.00000000")&amp;","</f>
        <v>-0.06846667,</v>
      </c>
      <c r="H217" s="1" t="s">
        <v>6</v>
      </c>
      <c r="I217" s="1" t="str" cm="1">
        <f t="array" ref="I217">TEXT(INDEX(TopBoard,D217,17),"0.00000000")&amp;","</f>
        <v>0.05793333,</v>
      </c>
    </row>
    <row r="218" spans="3:9" x14ac:dyDescent="0.3">
      <c r="C218">
        <f t="shared" si="6"/>
        <v>197</v>
      </c>
      <c r="D218" cm="1">
        <f t="array" ref="D218">SUMPRODUCT(--(TopBoard=C218)*ROW(TopBoard))-2</f>
        <v>13</v>
      </c>
      <c r="E218" cm="1">
        <f t="array" ref="E218">SUMPRODUCT(--(TopBoard=C218)*COLUMN(TopBoard))-2</f>
        <v>2</v>
      </c>
      <c r="G218" s="1" t="str" cm="1">
        <f t="array" ref="G218">TEXT(INDEX(TopBoard,17,E218),"0.00000000")&amp;","</f>
        <v>-0.06846667,</v>
      </c>
      <c r="H218" s="1" t="s">
        <v>6</v>
      </c>
      <c r="I218" s="1" t="str" cm="1">
        <f t="array" ref="I218">TEXT(INDEX(TopBoard,D218,17),"0.00000000")&amp;","</f>
        <v>0.04740000,</v>
      </c>
    </row>
    <row r="219" spans="3:9" x14ac:dyDescent="0.3">
      <c r="C219">
        <f t="shared" si="6"/>
        <v>198</v>
      </c>
      <c r="D219" cm="1">
        <f t="array" ref="D219">SUMPRODUCT(--(TopBoard=C219)*ROW(TopBoard))-2</f>
        <v>16</v>
      </c>
      <c r="E219" cm="1">
        <f t="array" ref="E219">SUMPRODUCT(--(TopBoard=C219)*COLUMN(TopBoard))-2</f>
        <v>2</v>
      </c>
      <c r="G219" s="1" t="str" cm="1">
        <f t="array" ref="G219">TEXT(INDEX(TopBoard,17,E219),"0.00000000")&amp;","</f>
        <v>-0.06846667,</v>
      </c>
      <c r="H219" s="1" t="s">
        <v>6</v>
      </c>
      <c r="I219" s="1" t="str" cm="1">
        <f t="array" ref="I219">TEXT(INDEX(TopBoard,D219,17),"0.00000000")&amp;","</f>
        <v>0.07900000,</v>
      </c>
    </row>
    <row r="220" spans="3:9" x14ac:dyDescent="0.3">
      <c r="C220">
        <f t="shared" si="6"/>
        <v>199</v>
      </c>
      <c r="D220" cm="1">
        <f t="array" ref="D220">SUMPRODUCT(--(TopBoard=C220)*ROW(TopBoard))-2</f>
        <v>15</v>
      </c>
      <c r="E220" cm="1">
        <f t="array" ref="E220">SUMPRODUCT(--(TopBoard=C220)*COLUMN(TopBoard))-2</f>
        <v>2</v>
      </c>
      <c r="G220" s="1" t="str" cm="1">
        <f t="array" ref="G220">TEXT(INDEX(TopBoard,17,E220),"0.00000000")&amp;","</f>
        <v>-0.06846667,</v>
      </c>
      <c r="H220" s="1" t="s">
        <v>6</v>
      </c>
      <c r="I220" s="1" t="str" cm="1">
        <f t="array" ref="I220">TEXT(INDEX(TopBoard,D220,17),"0.00000000")&amp;","</f>
        <v>0.06846667,</v>
      </c>
    </row>
    <row r="221" spans="3:9" x14ac:dyDescent="0.3">
      <c r="C221">
        <f t="shared" si="6"/>
        <v>200</v>
      </c>
      <c r="D221" cm="1">
        <f t="array" ref="D221">SUMPRODUCT(--(TopBoard=C221)*ROW(TopBoard))-2</f>
        <v>14</v>
      </c>
      <c r="E221" cm="1">
        <f t="array" ref="E221">SUMPRODUCT(--(TopBoard=C221)*COLUMN(TopBoard))-2</f>
        <v>1</v>
      </c>
      <c r="G221" s="1" t="str" cm="1">
        <f t="array" ref="G221">TEXT(INDEX(TopBoard,17,E221),"0.00000000")&amp;","</f>
        <v>-0.07900000,</v>
      </c>
      <c r="H221" s="1" t="s">
        <v>6</v>
      </c>
      <c r="I221" s="1" t="str" cm="1">
        <f t="array" ref="I221">TEXT(INDEX(TopBoard,D221,17),"0.00000000")&amp;","</f>
        <v>0.05793333,</v>
      </c>
    </row>
    <row r="222" spans="3:9" x14ac:dyDescent="0.3">
      <c r="C222">
        <f t="shared" si="6"/>
        <v>201</v>
      </c>
      <c r="D222" cm="1">
        <f t="array" ref="D222">SUMPRODUCT(--(TopBoard=C222)*ROW(TopBoard))-2</f>
        <v>13</v>
      </c>
      <c r="E222" cm="1">
        <f t="array" ref="E222">SUMPRODUCT(--(TopBoard=C222)*COLUMN(TopBoard))-2</f>
        <v>3</v>
      </c>
      <c r="G222" s="1" t="str" cm="1">
        <f t="array" ref="G222">TEXT(INDEX(TopBoard,17,E222),"0.00000000")&amp;","</f>
        <v>-0.05793333,</v>
      </c>
      <c r="H222" s="1" t="s">
        <v>6</v>
      </c>
      <c r="I222" s="1" t="str" cm="1">
        <f t="array" ref="I222">TEXT(INDEX(TopBoard,D222,17),"0.00000000")&amp;","</f>
        <v>0.04740000,</v>
      </c>
    </row>
    <row r="223" spans="3:9" x14ac:dyDescent="0.3">
      <c r="C223">
        <f t="shared" si="6"/>
        <v>202</v>
      </c>
      <c r="D223" cm="1">
        <f t="array" ref="D223">SUMPRODUCT(--(TopBoard=C223)*ROW(TopBoard))-2</f>
        <v>15</v>
      </c>
      <c r="E223" cm="1">
        <f t="array" ref="E223">SUMPRODUCT(--(TopBoard=C223)*COLUMN(TopBoard))-2</f>
        <v>3</v>
      </c>
      <c r="G223" s="1" t="str" cm="1">
        <f t="array" ref="G223">TEXT(INDEX(TopBoard,17,E223),"0.00000000")&amp;","</f>
        <v>-0.05793333,</v>
      </c>
      <c r="H223" s="1" t="s">
        <v>6</v>
      </c>
      <c r="I223" s="1" t="str" cm="1">
        <f t="array" ref="I223">TEXT(INDEX(TopBoard,D223,17),"0.00000000")&amp;","</f>
        <v>0.06846667,</v>
      </c>
    </row>
    <row r="224" spans="3:9" x14ac:dyDescent="0.3">
      <c r="C224">
        <f t="shared" si="6"/>
        <v>203</v>
      </c>
      <c r="D224" cm="1">
        <f t="array" ref="D224">SUMPRODUCT(--(TopBoard=C224)*ROW(TopBoard))-2</f>
        <v>16</v>
      </c>
      <c r="E224" cm="1">
        <f t="array" ref="E224">SUMPRODUCT(--(TopBoard=C224)*COLUMN(TopBoard))-2</f>
        <v>3</v>
      </c>
      <c r="G224" s="1" t="str" cm="1">
        <f t="array" ref="G224">TEXT(INDEX(TopBoard,17,E224),"0.00000000")&amp;","</f>
        <v>-0.05793333,</v>
      </c>
      <c r="H224" s="1" t="s">
        <v>6</v>
      </c>
      <c r="I224" s="1" t="str" cm="1">
        <f t="array" ref="I224">TEXT(INDEX(TopBoard,D224,17),"0.00000000")&amp;","</f>
        <v>0.07900000,</v>
      </c>
    </row>
    <row r="225" spans="3:9" x14ac:dyDescent="0.3">
      <c r="C225">
        <f t="shared" si="6"/>
        <v>204</v>
      </c>
      <c r="D225" cm="1">
        <f t="array" ref="D225">SUMPRODUCT(--(TopBoard=C225)*ROW(TopBoard))-2</f>
        <v>14</v>
      </c>
      <c r="E225" cm="1">
        <f t="array" ref="E225">SUMPRODUCT(--(TopBoard=C225)*COLUMN(TopBoard))-2</f>
        <v>4</v>
      </c>
      <c r="G225" s="1" t="str" cm="1">
        <f t="array" ref="G225">TEXT(INDEX(TopBoard,17,E225),"0.00000000")&amp;","</f>
        <v>-0.04740000,</v>
      </c>
      <c r="H225" s="1" t="s">
        <v>6</v>
      </c>
      <c r="I225" s="1" t="str" cm="1">
        <f t="array" ref="I225">TEXT(INDEX(TopBoard,D225,17),"0.00000000")&amp;","</f>
        <v>0.05793333,</v>
      </c>
    </row>
    <row r="226" spans="3:9" x14ac:dyDescent="0.3">
      <c r="C226">
        <f t="shared" si="6"/>
        <v>205</v>
      </c>
      <c r="D226" cm="1">
        <f t="array" ref="D226">SUMPRODUCT(--(TopBoard=C226)*ROW(TopBoard))-2</f>
        <v>13</v>
      </c>
      <c r="E226" cm="1">
        <f t="array" ref="E226">SUMPRODUCT(--(TopBoard=C226)*COLUMN(TopBoard))-2</f>
        <v>4</v>
      </c>
      <c r="G226" s="1" t="str" cm="1">
        <f t="array" ref="G226">TEXT(INDEX(TopBoard,17,E226),"0.00000000")&amp;","</f>
        <v>-0.04740000,</v>
      </c>
      <c r="H226" s="1" t="s">
        <v>6</v>
      </c>
      <c r="I226" s="1" t="str" cm="1">
        <f t="array" ref="I226">TEXT(INDEX(TopBoard,D226,17),"0.00000000")&amp;","</f>
        <v>0.04740000,</v>
      </c>
    </row>
    <row r="227" spans="3:9" x14ac:dyDescent="0.3">
      <c r="C227">
        <f t="shared" si="6"/>
        <v>206</v>
      </c>
      <c r="D227" cm="1">
        <f t="array" ref="D227">SUMPRODUCT(--(TopBoard=C227)*ROW(TopBoard))-2</f>
        <v>16</v>
      </c>
      <c r="E227" cm="1">
        <f t="array" ref="E227">SUMPRODUCT(--(TopBoard=C227)*COLUMN(TopBoard))-2</f>
        <v>4</v>
      </c>
      <c r="G227" s="1" t="str" cm="1">
        <f t="array" ref="G227">TEXT(INDEX(TopBoard,17,E227),"0.00000000")&amp;","</f>
        <v>-0.04740000,</v>
      </c>
      <c r="H227" s="1" t="s">
        <v>6</v>
      </c>
      <c r="I227" s="1" t="str" cm="1">
        <f t="array" ref="I227">TEXT(INDEX(TopBoard,D227,17),"0.00000000")&amp;","</f>
        <v>0.07900000,</v>
      </c>
    </row>
    <row r="228" spans="3:9" x14ac:dyDescent="0.3">
      <c r="C228">
        <f t="shared" si="6"/>
        <v>207</v>
      </c>
      <c r="D228" cm="1">
        <f t="array" ref="D228">SUMPRODUCT(--(TopBoard=C228)*ROW(TopBoard))-2</f>
        <v>15</v>
      </c>
      <c r="E228" cm="1">
        <f t="array" ref="E228">SUMPRODUCT(--(TopBoard=C228)*COLUMN(TopBoard))-2</f>
        <v>4</v>
      </c>
      <c r="G228" s="1" t="str" cm="1">
        <f t="array" ref="G228">TEXT(INDEX(TopBoard,17,E228),"0.00000000")&amp;","</f>
        <v>-0.04740000,</v>
      </c>
      <c r="H228" s="1" t="s">
        <v>6</v>
      </c>
      <c r="I228" s="1" t="str" cm="1">
        <f t="array" ref="I228">TEXT(INDEX(TopBoard,D228,17),"0.00000000")&amp;","</f>
        <v>0.06846667,</v>
      </c>
    </row>
    <row r="229" spans="3:9" x14ac:dyDescent="0.3">
      <c r="C229">
        <f t="shared" si="6"/>
        <v>208</v>
      </c>
      <c r="D229" cm="1">
        <f t="array" ref="D229">SUMPRODUCT(--(TopBoard=C229)*ROW(TopBoard))-2</f>
        <v>14</v>
      </c>
      <c r="E229" cm="1">
        <f t="array" ref="E229">SUMPRODUCT(--(TopBoard=C229)*COLUMN(TopBoard))-2</f>
        <v>3</v>
      </c>
      <c r="G229" s="1" t="str" cm="1">
        <f t="array" ref="G229">TEXT(INDEX(TopBoard,17,E229),"0.00000000")&amp;","</f>
        <v>-0.05793333,</v>
      </c>
      <c r="H229" s="1" t="s">
        <v>6</v>
      </c>
      <c r="I229" s="1" t="str" cm="1">
        <f t="array" ref="I229">TEXT(INDEX(TopBoard,D229,17),"0.00000000")&amp;","</f>
        <v>0.05793333,</v>
      </c>
    </row>
    <row r="230" spans="3:9" x14ac:dyDescent="0.3">
      <c r="C230">
        <f t="shared" si="6"/>
        <v>209</v>
      </c>
      <c r="D230" cm="1">
        <f t="array" ref="D230">SUMPRODUCT(--(TopBoard=C230)*ROW(TopBoard))-2</f>
        <v>13</v>
      </c>
      <c r="E230" cm="1">
        <f t="array" ref="E230">SUMPRODUCT(--(TopBoard=C230)*COLUMN(TopBoard))-2</f>
        <v>5</v>
      </c>
      <c r="G230" s="1" t="str" cm="1">
        <f t="array" ref="G230">TEXT(INDEX(TopBoard,17,E230),"0.00000000")&amp;","</f>
        <v>-0.03686667,</v>
      </c>
      <c r="H230" s="1" t="s">
        <v>6</v>
      </c>
      <c r="I230" s="1" t="str" cm="1">
        <f t="array" ref="I230">TEXT(INDEX(TopBoard,D230,17),"0.00000000")&amp;","</f>
        <v>0.04740000,</v>
      </c>
    </row>
    <row r="231" spans="3:9" x14ac:dyDescent="0.3">
      <c r="C231">
        <f t="shared" si="6"/>
        <v>210</v>
      </c>
      <c r="D231" cm="1">
        <f t="array" ref="D231">SUMPRODUCT(--(TopBoard=C231)*ROW(TopBoard))-2</f>
        <v>15</v>
      </c>
      <c r="E231" cm="1">
        <f t="array" ref="E231">SUMPRODUCT(--(TopBoard=C231)*COLUMN(TopBoard))-2</f>
        <v>5</v>
      </c>
      <c r="G231" s="1" t="str" cm="1">
        <f t="array" ref="G231">TEXT(INDEX(TopBoard,17,E231),"0.00000000")&amp;","</f>
        <v>-0.03686667,</v>
      </c>
      <c r="H231" s="1" t="s">
        <v>6</v>
      </c>
      <c r="I231" s="1" t="str" cm="1">
        <f t="array" ref="I231">TEXT(INDEX(TopBoard,D231,17),"0.00000000")&amp;","</f>
        <v>0.06846667,</v>
      </c>
    </row>
    <row r="232" spans="3:9" x14ac:dyDescent="0.3">
      <c r="C232">
        <f t="shared" si="6"/>
        <v>211</v>
      </c>
      <c r="D232" cm="1">
        <f t="array" ref="D232">SUMPRODUCT(--(TopBoard=C232)*ROW(TopBoard))-2</f>
        <v>16</v>
      </c>
      <c r="E232" cm="1">
        <f t="array" ref="E232">SUMPRODUCT(--(TopBoard=C232)*COLUMN(TopBoard))-2</f>
        <v>5</v>
      </c>
      <c r="G232" s="1" t="str" cm="1">
        <f t="array" ref="G232">TEXT(INDEX(TopBoard,17,E232),"0.00000000")&amp;","</f>
        <v>-0.03686667,</v>
      </c>
      <c r="H232" s="1" t="s">
        <v>6</v>
      </c>
      <c r="I232" s="1" t="str" cm="1">
        <f t="array" ref="I232">TEXT(INDEX(TopBoard,D232,17),"0.00000000")&amp;","</f>
        <v>0.07900000,</v>
      </c>
    </row>
    <row r="233" spans="3:9" x14ac:dyDescent="0.3">
      <c r="C233">
        <f t="shared" si="6"/>
        <v>212</v>
      </c>
      <c r="D233" cm="1">
        <f t="array" ref="D233">SUMPRODUCT(--(TopBoard=C233)*ROW(TopBoard))-2</f>
        <v>14</v>
      </c>
      <c r="E233" cm="1">
        <f t="array" ref="E233">SUMPRODUCT(--(TopBoard=C233)*COLUMN(TopBoard))-2</f>
        <v>6</v>
      </c>
      <c r="G233" s="1" t="str" cm="1">
        <f t="array" ref="G233">TEXT(INDEX(TopBoard,17,E233),"0.00000000")&amp;","</f>
        <v>-0.02633333,</v>
      </c>
      <c r="H233" s="1" t="s">
        <v>6</v>
      </c>
      <c r="I233" s="1" t="str" cm="1">
        <f t="array" ref="I233">TEXT(INDEX(TopBoard,D233,17),"0.00000000")&amp;","</f>
        <v>0.05793333,</v>
      </c>
    </row>
    <row r="234" spans="3:9" x14ac:dyDescent="0.3">
      <c r="C234">
        <f t="shared" si="6"/>
        <v>213</v>
      </c>
      <c r="D234" cm="1">
        <f t="array" ref="D234">SUMPRODUCT(--(TopBoard=C234)*ROW(TopBoard))-2</f>
        <v>13</v>
      </c>
      <c r="E234" cm="1">
        <f t="array" ref="E234">SUMPRODUCT(--(TopBoard=C234)*COLUMN(TopBoard))-2</f>
        <v>6</v>
      </c>
      <c r="G234" s="1" t="str" cm="1">
        <f t="array" ref="G234">TEXT(INDEX(TopBoard,17,E234),"0.00000000")&amp;","</f>
        <v>-0.02633333,</v>
      </c>
      <c r="H234" s="1" t="s">
        <v>6</v>
      </c>
      <c r="I234" s="1" t="str" cm="1">
        <f t="array" ref="I234">TEXT(INDEX(TopBoard,D234,17),"0.00000000")&amp;","</f>
        <v>0.04740000,</v>
      </c>
    </row>
    <row r="235" spans="3:9" x14ac:dyDescent="0.3">
      <c r="C235">
        <f t="shared" si="6"/>
        <v>214</v>
      </c>
      <c r="D235" cm="1">
        <f t="array" ref="D235">SUMPRODUCT(--(TopBoard=C235)*ROW(TopBoard))-2</f>
        <v>16</v>
      </c>
      <c r="E235" cm="1">
        <f t="array" ref="E235">SUMPRODUCT(--(TopBoard=C235)*COLUMN(TopBoard))-2</f>
        <v>6</v>
      </c>
      <c r="G235" s="1" t="str" cm="1">
        <f t="array" ref="G235">TEXT(INDEX(TopBoard,17,E235),"0.00000000")&amp;","</f>
        <v>-0.02633333,</v>
      </c>
      <c r="H235" s="1" t="s">
        <v>6</v>
      </c>
      <c r="I235" s="1" t="str" cm="1">
        <f t="array" ref="I235">TEXT(INDEX(TopBoard,D235,17),"0.00000000")&amp;","</f>
        <v>0.07900000,</v>
      </c>
    </row>
    <row r="236" spans="3:9" x14ac:dyDescent="0.3">
      <c r="C236">
        <f t="shared" si="6"/>
        <v>215</v>
      </c>
      <c r="D236" cm="1">
        <f t="array" ref="D236">SUMPRODUCT(--(TopBoard=C236)*ROW(TopBoard))-2</f>
        <v>15</v>
      </c>
      <c r="E236" cm="1">
        <f t="array" ref="E236">SUMPRODUCT(--(TopBoard=C236)*COLUMN(TopBoard))-2</f>
        <v>6</v>
      </c>
      <c r="G236" s="1" t="str" cm="1">
        <f t="array" ref="G236">TEXT(INDEX(TopBoard,17,E236),"0.00000000")&amp;","</f>
        <v>-0.02633333,</v>
      </c>
      <c r="H236" s="1" t="s">
        <v>6</v>
      </c>
      <c r="I236" s="1" t="str" cm="1">
        <f t="array" ref="I236">TEXT(INDEX(TopBoard,D236,17),"0.00000000")&amp;","</f>
        <v>0.06846667,</v>
      </c>
    </row>
    <row r="237" spans="3:9" x14ac:dyDescent="0.3">
      <c r="C237">
        <f t="shared" si="6"/>
        <v>216</v>
      </c>
      <c r="D237" cm="1">
        <f t="array" ref="D237">SUMPRODUCT(--(TopBoard=C237)*ROW(TopBoard))-2</f>
        <v>14</v>
      </c>
      <c r="E237" cm="1">
        <f t="array" ref="E237">SUMPRODUCT(--(TopBoard=C237)*COLUMN(TopBoard))-2</f>
        <v>5</v>
      </c>
      <c r="G237" s="1" t="str" cm="1">
        <f t="array" ref="G237">TEXT(INDEX(TopBoard,17,E237),"0.00000000")&amp;","</f>
        <v>-0.03686667,</v>
      </c>
      <c r="H237" s="1" t="s">
        <v>6</v>
      </c>
      <c r="I237" s="1" t="str" cm="1">
        <f t="array" ref="I237">TEXT(INDEX(TopBoard,D237,17),"0.00000000")&amp;","</f>
        <v>0.05793333,</v>
      </c>
    </row>
    <row r="238" spans="3:9" x14ac:dyDescent="0.3">
      <c r="C238">
        <f t="shared" si="6"/>
        <v>217</v>
      </c>
      <c r="D238" cm="1">
        <f t="array" ref="D238">SUMPRODUCT(--(TopBoard=C238)*ROW(TopBoard))-2</f>
        <v>13</v>
      </c>
      <c r="E238" cm="1">
        <f t="array" ref="E238">SUMPRODUCT(--(TopBoard=C238)*COLUMN(TopBoard))-2</f>
        <v>7</v>
      </c>
      <c r="G238" s="1" t="str" cm="1">
        <f t="array" ref="G238">TEXT(INDEX(TopBoard,17,E238),"0.00000000")&amp;","</f>
        <v>-0.01580000,</v>
      </c>
      <c r="H238" s="1" t="s">
        <v>6</v>
      </c>
      <c r="I238" s="1" t="str" cm="1">
        <f t="array" ref="I238">TEXT(INDEX(TopBoard,D238,17),"0.00000000")&amp;","</f>
        <v>0.04740000,</v>
      </c>
    </row>
    <row r="239" spans="3:9" x14ac:dyDescent="0.3">
      <c r="C239">
        <f t="shared" si="6"/>
        <v>218</v>
      </c>
      <c r="D239" cm="1">
        <f t="array" ref="D239">SUMPRODUCT(--(TopBoard=C239)*ROW(TopBoard))-2</f>
        <v>15</v>
      </c>
      <c r="E239" cm="1">
        <f t="array" ref="E239">SUMPRODUCT(--(TopBoard=C239)*COLUMN(TopBoard))-2</f>
        <v>7</v>
      </c>
      <c r="G239" s="1" t="str" cm="1">
        <f t="array" ref="G239">TEXT(INDEX(TopBoard,17,E239),"0.00000000")&amp;","</f>
        <v>-0.01580000,</v>
      </c>
      <c r="H239" s="1" t="s">
        <v>6</v>
      </c>
      <c r="I239" s="1" t="str" cm="1">
        <f t="array" ref="I239">TEXT(INDEX(TopBoard,D239,17),"0.00000000")&amp;","</f>
        <v>0.06846667,</v>
      </c>
    </row>
    <row r="240" spans="3:9" x14ac:dyDescent="0.3">
      <c r="C240">
        <f t="shared" si="6"/>
        <v>219</v>
      </c>
      <c r="D240" cm="1">
        <f t="array" ref="D240">SUMPRODUCT(--(TopBoard=C240)*ROW(TopBoard))-2</f>
        <v>16</v>
      </c>
      <c r="E240" cm="1">
        <f t="array" ref="E240">SUMPRODUCT(--(TopBoard=C240)*COLUMN(TopBoard))-2</f>
        <v>7</v>
      </c>
      <c r="G240" s="1" t="str" cm="1">
        <f t="array" ref="G240">TEXT(INDEX(TopBoard,17,E240),"0.00000000")&amp;","</f>
        <v>-0.01580000,</v>
      </c>
      <c r="H240" s="1" t="s">
        <v>6</v>
      </c>
      <c r="I240" s="1" t="str" cm="1">
        <f t="array" ref="I240">TEXT(INDEX(TopBoard,D240,17),"0.00000000")&amp;","</f>
        <v>0.07900000,</v>
      </c>
    </row>
    <row r="241" spans="3:9" x14ac:dyDescent="0.3">
      <c r="C241">
        <f t="shared" si="6"/>
        <v>220</v>
      </c>
      <c r="D241" cm="1">
        <f t="array" ref="D241">SUMPRODUCT(--(TopBoard=C241)*ROW(TopBoard))-2</f>
        <v>14</v>
      </c>
      <c r="E241" cm="1">
        <f t="array" ref="E241">SUMPRODUCT(--(TopBoard=C241)*COLUMN(TopBoard))-2</f>
        <v>8</v>
      </c>
      <c r="G241" s="1" t="str" cm="1">
        <f t="array" ref="G241">TEXT(INDEX(TopBoard,17,E241),"0.00000000")&amp;","</f>
        <v>-0.00526667,</v>
      </c>
      <c r="H241" s="1" t="s">
        <v>6</v>
      </c>
      <c r="I241" s="1" t="str" cm="1">
        <f t="array" ref="I241">TEXT(INDEX(TopBoard,D241,17),"0.00000000")&amp;","</f>
        <v>0.05793333,</v>
      </c>
    </row>
    <row r="242" spans="3:9" x14ac:dyDescent="0.3">
      <c r="C242">
        <f t="shared" si="6"/>
        <v>221</v>
      </c>
      <c r="D242" cm="1">
        <f t="array" ref="D242">SUMPRODUCT(--(TopBoard=C242)*ROW(TopBoard))-2</f>
        <v>13</v>
      </c>
      <c r="E242" cm="1">
        <f t="array" ref="E242">SUMPRODUCT(--(TopBoard=C242)*COLUMN(TopBoard))-2</f>
        <v>8</v>
      </c>
      <c r="G242" s="1" t="str" cm="1">
        <f t="array" ref="G242">TEXT(INDEX(TopBoard,17,E242),"0.00000000")&amp;","</f>
        <v>-0.00526667,</v>
      </c>
      <c r="H242" s="1" t="s">
        <v>6</v>
      </c>
      <c r="I242" s="1" t="str" cm="1">
        <f t="array" ref="I242">TEXT(INDEX(TopBoard,D242,17),"0.00000000")&amp;","</f>
        <v>0.04740000,</v>
      </c>
    </row>
    <row r="243" spans="3:9" x14ac:dyDescent="0.3">
      <c r="C243">
        <f t="shared" si="6"/>
        <v>222</v>
      </c>
      <c r="D243" cm="1">
        <f t="array" ref="D243">SUMPRODUCT(--(TopBoard=C243)*ROW(TopBoard))-2</f>
        <v>16</v>
      </c>
      <c r="E243" cm="1">
        <f t="array" ref="E243">SUMPRODUCT(--(TopBoard=C243)*COLUMN(TopBoard))-2</f>
        <v>8</v>
      </c>
      <c r="G243" s="1" t="str" cm="1">
        <f t="array" ref="G243">TEXT(INDEX(TopBoard,17,E243),"0.00000000")&amp;","</f>
        <v>-0.00526667,</v>
      </c>
      <c r="H243" s="1" t="s">
        <v>6</v>
      </c>
      <c r="I243" s="1" t="str" cm="1">
        <f t="array" ref="I243">TEXT(INDEX(TopBoard,D243,17),"0.00000000")&amp;","</f>
        <v>0.07900000,</v>
      </c>
    </row>
    <row r="244" spans="3:9" x14ac:dyDescent="0.3">
      <c r="C244">
        <f t="shared" si="6"/>
        <v>223</v>
      </c>
      <c r="D244" cm="1">
        <f t="array" ref="D244">SUMPRODUCT(--(TopBoard=C244)*ROW(TopBoard))-2</f>
        <v>15</v>
      </c>
      <c r="E244" cm="1">
        <f t="array" ref="E244">SUMPRODUCT(--(TopBoard=C244)*COLUMN(TopBoard))-2</f>
        <v>8</v>
      </c>
      <c r="G244" s="1" t="str" cm="1">
        <f t="array" ref="G244">TEXT(INDEX(TopBoard,17,E244),"0.00000000")&amp;","</f>
        <v>-0.00526667,</v>
      </c>
      <c r="H244" s="1" t="s">
        <v>6</v>
      </c>
      <c r="I244" s="1" t="str" cm="1">
        <f t="array" ref="I244">TEXT(INDEX(TopBoard,D244,17),"0.00000000")&amp;","</f>
        <v>0.06846667,</v>
      </c>
    </row>
    <row r="245" spans="3:9" x14ac:dyDescent="0.3">
      <c r="C245">
        <f t="shared" si="6"/>
        <v>224</v>
      </c>
      <c r="D245" cm="1">
        <f t="array" ref="D245">SUMPRODUCT(--(TopBoard=C245)*ROW(TopBoard))-2</f>
        <v>14</v>
      </c>
      <c r="E245" cm="1">
        <f t="array" ref="E245">SUMPRODUCT(--(TopBoard=C245)*COLUMN(TopBoard))-2</f>
        <v>7</v>
      </c>
      <c r="G245" s="1" t="str" cm="1">
        <f t="array" ref="G245">TEXT(INDEX(TopBoard,17,E245),"0.00000000")&amp;","</f>
        <v>-0.01580000,</v>
      </c>
      <c r="H245" s="1" t="s">
        <v>6</v>
      </c>
      <c r="I245" s="1" t="str" cm="1">
        <f t="array" ref="I245">TEXT(INDEX(TopBoard,D245,17),"0.00000000")&amp;","</f>
        <v>0.05793333,</v>
      </c>
    </row>
    <row r="246" spans="3:9" x14ac:dyDescent="0.3">
      <c r="C246">
        <f t="shared" si="6"/>
        <v>225</v>
      </c>
      <c r="D246" cm="1">
        <f t="array" ref="D246">SUMPRODUCT(--(TopBoard=C246)*ROW(TopBoard))-2</f>
        <v>13</v>
      </c>
      <c r="E246" cm="1">
        <f t="array" ref="E246">SUMPRODUCT(--(TopBoard=C246)*COLUMN(TopBoard))-2</f>
        <v>9</v>
      </c>
      <c r="G246" s="1" t="str" cm="1">
        <f t="array" ref="G246">TEXT(INDEX(TopBoard,17,E246),"0.00000000")&amp;","</f>
        <v>0.00526667,</v>
      </c>
      <c r="H246" s="1" t="s">
        <v>6</v>
      </c>
      <c r="I246" s="1" t="str" cm="1">
        <f t="array" ref="I246">TEXT(INDEX(TopBoard,D246,17),"0.00000000")&amp;","</f>
        <v>0.04740000,</v>
      </c>
    </row>
    <row r="247" spans="3:9" x14ac:dyDescent="0.3">
      <c r="C247">
        <f t="shared" si="6"/>
        <v>226</v>
      </c>
      <c r="D247" cm="1">
        <f t="array" ref="D247">SUMPRODUCT(--(TopBoard=C247)*ROW(TopBoard))-2</f>
        <v>15</v>
      </c>
      <c r="E247" cm="1">
        <f t="array" ref="E247">SUMPRODUCT(--(TopBoard=C247)*COLUMN(TopBoard))-2</f>
        <v>9</v>
      </c>
      <c r="G247" s="1" t="str" cm="1">
        <f t="array" ref="G247">TEXT(INDEX(TopBoard,17,E247),"0.00000000")&amp;","</f>
        <v>0.00526667,</v>
      </c>
      <c r="H247" s="1" t="s">
        <v>6</v>
      </c>
      <c r="I247" s="1" t="str" cm="1">
        <f t="array" ref="I247">TEXT(INDEX(TopBoard,D247,17),"0.00000000")&amp;","</f>
        <v>0.06846667,</v>
      </c>
    </row>
    <row r="248" spans="3:9" x14ac:dyDescent="0.3">
      <c r="C248">
        <f t="shared" si="6"/>
        <v>227</v>
      </c>
      <c r="D248" cm="1">
        <f t="array" ref="D248">SUMPRODUCT(--(TopBoard=C248)*ROW(TopBoard))-2</f>
        <v>16</v>
      </c>
      <c r="E248" cm="1">
        <f t="array" ref="E248">SUMPRODUCT(--(TopBoard=C248)*COLUMN(TopBoard))-2</f>
        <v>9</v>
      </c>
      <c r="G248" s="1" t="str" cm="1">
        <f t="array" ref="G248">TEXT(INDEX(TopBoard,17,E248),"0.00000000")&amp;","</f>
        <v>0.00526667,</v>
      </c>
      <c r="H248" s="1" t="s">
        <v>6</v>
      </c>
      <c r="I248" s="1" t="str" cm="1">
        <f t="array" ref="I248">TEXT(INDEX(TopBoard,D248,17),"0.00000000")&amp;","</f>
        <v>0.07900000,</v>
      </c>
    </row>
    <row r="249" spans="3:9" x14ac:dyDescent="0.3">
      <c r="C249">
        <f t="shared" si="6"/>
        <v>228</v>
      </c>
      <c r="D249" cm="1">
        <f t="array" ref="D249">SUMPRODUCT(--(TopBoard=C249)*ROW(TopBoard))-2</f>
        <v>14</v>
      </c>
      <c r="E249" cm="1">
        <f t="array" ref="E249">SUMPRODUCT(--(TopBoard=C249)*COLUMN(TopBoard))-2</f>
        <v>10</v>
      </c>
      <c r="G249" s="1" t="str" cm="1">
        <f t="array" ref="G249">TEXT(INDEX(TopBoard,17,E249),"0.00000000")&amp;","</f>
        <v>0.01580000,</v>
      </c>
      <c r="H249" s="1" t="s">
        <v>6</v>
      </c>
      <c r="I249" s="1" t="str" cm="1">
        <f t="array" ref="I249">TEXT(INDEX(TopBoard,D249,17),"0.00000000")&amp;","</f>
        <v>0.05793333,</v>
      </c>
    </row>
    <row r="250" spans="3:9" x14ac:dyDescent="0.3">
      <c r="C250">
        <f t="shared" si="6"/>
        <v>229</v>
      </c>
      <c r="D250" cm="1">
        <f t="array" ref="D250">SUMPRODUCT(--(TopBoard=C250)*ROW(TopBoard))-2</f>
        <v>13</v>
      </c>
      <c r="E250" cm="1">
        <f t="array" ref="E250">SUMPRODUCT(--(TopBoard=C250)*COLUMN(TopBoard))-2</f>
        <v>10</v>
      </c>
      <c r="G250" s="1" t="str" cm="1">
        <f t="array" ref="G250">TEXT(INDEX(TopBoard,17,E250),"0.00000000")&amp;","</f>
        <v>0.01580000,</v>
      </c>
      <c r="H250" s="1" t="s">
        <v>6</v>
      </c>
      <c r="I250" s="1" t="str" cm="1">
        <f t="array" ref="I250">TEXT(INDEX(TopBoard,D250,17),"0.00000000")&amp;","</f>
        <v>0.04740000,</v>
      </c>
    </row>
    <row r="251" spans="3:9" x14ac:dyDescent="0.3">
      <c r="C251">
        <f t="shared" si="6"/>
        <v>230</v>
      </c>
      <c r="D251" cm="1">
        <f t="array" ref="D251">SUMPRODUCT(--(TopBoard=C251)*ROW(TopBoard))-2</f>
        <v>16</v>
      </c>
      <c r="E251" cm="1">
        <f t="array" ref="E251">SUMPRODUCT(--(TopBoard=C251)*COLUMN(TopBoard))-2</f>
        <v>10</v>
      </c>
      <c r="G251" s="1" t="str" cm="1">
        <f t="array" ref="G251">TEXT(INDEX(TopBoard,17,E251),"0.00000000")&amp;","</f>
        <v>0.01580000,</v>
      </c>
      <c r="H251" s="1" t="s">
        <v>6</v>
      </c>
      <c r="I251" s="1" t="str" cm="1">
        <f t="array" ref="I251">TEXT(INDEX(TopBoard,D251,17),"0.00000000")&amp;","</f>
        <v>0.07900000,</v>
      </c>
    </row>
    <row r="252" spans="3:9" x14ac:dyDescent="0.3">
      <c r="C252">
        <f t="shared" si="6"/>
        <v>231</v>
      </c>
      <c r="D252" cm="1">
        <f t="array" ref="D252">SUMPRODUCT(--(TopBoard=C252)*ROW(TopBoard))-2</f>
        <v>15</v>
      </c>
      <c r="E252" cm="1">
        <f t="array" ref="E252">SUMPRODUCT(--(TopBoard=C252)*COLUMN(TopBoard))-2</f>
        <v>10</v>
      </c>
      <c r="G252" s="1" t="str" cm="1">
        <f t="array" ref="G252">TEXT(INDEX(TopBoard,17,E252),"0.00000000")&amp;","</f>
        <v>0.01580000,</v>
      </c>
      <c r="H252" s="1" t="s">
        <v>6</v>
      </c>
      <c r="I252" s="1" t="str" cm="1">
        <f t="array" ref="I252">TEXT(INDEX(TopBoard,D252,17),"0.00000000")&amp;","</f>
        <v>0.06846667,</v>
      </c>
    </row>
    <row r="253" spans="3:9" x14ac:dyDescent="0.3">
      <c r="C253">
        <f t="shared" si="6"/>
        <v>232</v>
      </c>
      <c r="D253" cm="1">
        <f t="array" ref="D253">SUMPRODUCT(--(TopBoard=C253)*ROW(TopBoard))-2</f>
        <v>14</v>
      </c>
      <c r="E253" cm="1">
        <f t="array" ref="E253">SUMPRODUCT(--(TopBoard=C253)*COLUMN(TopBoard))-2</f>
        <v>9</v>
      </c>
      <c r="G253" s="1" t="str" cm="1">
        <f t="array" ref="G253">TEXT(INDEX(TopBoard,17,E253),"0.00000000")&amp;","</f>
        <v>0.00526667,</v>
      </c>
      <c r="H253" s="1" t="s">
        <v>6</v>
      </c>
      <c r="I253" s="1" t="str" cm="1">
        <f t="array" ref="I253">TEXT(INDEX(TopBoard,D253,17),"0.00000000")&amp;","</f>
        <v>0.05793333,</v>
      </c>
    </row>
    <row r="254" spans="3:9" x14ac:dyDescent="0.3">
      <c r="C254">
        <f t="shared" si="6"/>
        <v>233</v>
      </c>
      <c r="D254" cm="1">
        <f t="array" ref="D254">SUMPRODUCT(--(TopBoard=C254)*ROW(TopBoard))-2</f>
        <v>13</v>
      </c>
      <c r="E254" cm="1">
        <f t="array" ref="E254">SUMPRODUCT(--(TopBoard=C254)*COLUMN(TopBoard))-2</f>
        <v>11</v>
      </c>
      <c r="G254" s="1" t="str" cm="1">
        <f t="array" ref="G254">TEXT(INDEX(TopBoard,17,E254),"0.00000000")&amp;","</f>
        <v>0.02633333,</v>
      </c>
      <c r="H254" s="1" t="s">
        <v>6</v>
      </c>
      <c r="I254" s="1" t="str" cm="1">
        <f t="array" ref="I254">TEXT(INDEX(TopBoard,D254,17),"0.00000000")&amp;","</f>
        <v>0.04740000,</v>
      </c>
    </row>
    <row r="255" spans="3:9" x14ac:dyDescent="0.3">
      <c r="C255">
        <f t="shared" si="6"/>
        <v>234</v>
      </c>
      <c r="D255" cm="1">
        <f t="array" ref="D255">SUMPRODUCT(--(TopBoard=C255)*ROW(TopBoard))-2</f>
        <v>15</v>
      </c>
      <c r="E255" cm="1">
        <f t="array" ref="E255">SUMPRODUCT(--(TopBoard=C255)*COLUMN(TopBoard))-2</f>
        <v>11</v>
      </c>
      <c r="G255" s="1" t="str" cm="1">
        <f t="array" ref="G255">TEXT(INDEX(TopBoard,17,E255),"0.00000000")&amp;","</f>
        <v>0.02633333,</v>
      </c>
      <c r="H255" s="1" t="s">
        <v>6</v>
      </c>
      <c r="I255" s="1" t="str" cm="1">
        <f t="array" ref="I255">TEXT(INDEX(TopBoard,D255,17),"0.00000000")&amp;","</f>
        <v>0.06846667,</v>
      </c>
    </row>
    <row r="256" spans="3:9" x14ac:dyDescent="0.3">
      <c r="C256">
        <f t="shared" si="6"/>
        <v>235</v>
      </c>
      <c r="D256" cm="1">
        <f t="array" ref="D256">SUMPRODUCT(--(TopBoard=C256)*ROW(TopBoard))-2</f>
        <v>16</v>
      </c>
      <c r="E256" cm="1">
        <f t="array" ref="E256">SUMPRODUCT(--(TopBoard=C256)*COLUMN(TopBoard))-2</f>
        <v>11</v>
      </c>
      <c r="G256" s="1" t="str" cm="1">
        <f t="array" ref="G256">TEXT(INDEX(TopBoard,17,E256),"0.00000000")&amp;","</f>
        <v>0.02633333,</v>
      </c>
      <c r="H256" s="1" t="s">
        <v>6</v>
      </c>
      <c r="I256" s="1" t="str" cm="1">
        <f t="array" ref="I256">TEXT(INDEX(TopBoard,D256,17),"0.00000000")&amp;","</f>
        <v>0.07900000,</v>
      </c>
    </row>
    <row r="257" spans="3:9" x14ac:dyDescent="0.3">
      <c r="C257">
        <f t="shared" si="6"/>
        <v>236</v>
      </c>
      <c r="D257" cm="1">
        <f t="array" ref="D257">SUMPRODUCT(--(TopBoard=C257)*ROW(TopBoard))-2</f>
        <v>14</v>
      </c>
      <c r="E257" cm="1">
        <f t="array" ref="E257">SUMPRODUCT(--(TopBoard=C257)*COLUMN(TopBoard))-2</f>
        <v>12</v>
      </c>
      <c r="G257" s="1" t="str" cm="1">
        <f t="array" ref="G257">TEXT(INDEX(TopBoard,17,E257),"0.00000000")&amp;","</f>
        <v>0.03686667,</v>
      </c>
      <c r="H257" s="1" t="s">
        <v>6</v>
      </c>
      <c r="I257" s="1" t="str" cm="1">
        <f t="array" ref="I257">TEXT(INDEX(TopBoard,D257,17),"0.00000000")&amp;","</f>
        <v>0.05793333,</v>
      </c>
    </row>
    <row r="258" spans="3:9" x14ac:dyDescent="0.3">
      <c r="C258">
        <f t="shared" si="6"/>
        <v>237</v>
      </c>
      <c r="D258" cm="1">
        <f t="array" ref="D258">SUMPRODUCT(--(TopBoard=C258)*ROW(TopBoard))-2</f>
        <v>13</v>
      </c>
      <c r="E258" cm="1">
        <f t="array" ref="E258">SUMPRODUCT(--(TopBoard=C258)*COLUMN(TopBoard))-2</f>
        <v>12</v>
      </c>
      <c r="G258" s="1" t="str" cm="1">
        <f t="array" ref="G258">TEXT(INDEX(TopBoard,17,E258),"0.00000000")&amp;","</f>
        <v>0.03686667,</v>
      </c>
      <c r="H258" s="1" t="s">
        <v>6</v>
      </c>
      <c r="I258" s="1" t="str" cm="1">
        <f t="array" ref="I258">TEXT(INDEX(TopBoard,D258,17),"0.00000000")&amp;","</f>
        <v>0.04740000,</v>
      </c>
    </row>
    <row r="259" spans="3:9" x14ac:dyDescent="0.3">
      <c r="C259">
        <f t="shared" si="6"/>
        <v>238</v>
      </c>
      <c r="D259" cm="1">
        <f t="array" ref="D259">SUMPRODUCT(--(TopBoard=C259)*ROW(TopBoard))-2</f>
        <v>16</v>
      </c>
      <c r="E259" cm="1">
        <f t="array" ref="E259">SUMPRODUCT(--(TopBoard=C259)*COLUMN(TopBoard))-2</f>
        <v>12</v>
      </c>
      <c r="G259" s="1" t="str" cm="1">
        <f t="array" ref="G259">TEXT(INDEX(TopBoard,17,E259),"0.00000000")&amp;","</f>
        <v>0.03686667,</v>
      </c>
      <c r="H259" s="1" t="s">
        <v>6</v>
      </c>
      <c r="I259" s="1" t="str" cm="1">
        <f t="array" ref="I259">TEXT(INDEX(TopBoard,D259,17),"0.00000000")&amp;","</f>
        <v>0.07900000,</v>
      </c>
    </row>
    <row r="260" spans="3:9" x14ac:dyDescent="0.3">
      <c r="C260">
        <f t="shared" si="6"/>
        <v>239</v>
      </c>
      <c r="D260" cm="1">
        <f t="array" ref="D260">SUMPRODUCT(--(TopBoard=C260)*ROW(TopBoard))-2</f>
        <v>15</v>
      </c>
      <c r="E260" cm="1">
        <f t="array" ref="E260">SUMPRODUCT(--(TopBoard=C260)*COLUMN(TopBoard))-2</f>
        <v>12</v>
      </c>
      <c r="G260" s="1" t="str" cm="1">
        <f t="array" ref="G260">TEXT(INDEX(TopBoard,17,E260),"0.00000000")&amp;","</f>
        <v>0.03686667,</v>
      </c>
      <c r="H260" s="1" t="s">
        <v>6</v>
      </c>
      <c r="I260" s="1" t="str" cm="1">
        <f t="array" ref="I260">TEXT(INDEX(TopBoard,D260,17),"0.00000000")&amp;","</f>
        <v>0.06846667,</v>
      </c>
    </row>
    <row r="261" spans="3:9" x14ac:dyDescent="0.3">
      <c r="C261">
        <f t="shared" si="6"/>
        <v>240</v>
      </c>
      <c r="D261" cm="1">
        <f t="array" ref="D261">SUMPRODUCT(--(TopBoard=C261)*ROW(TopBoard))-2</f>
        <v>14</v>
      </c>
      <c r="E261" cm="1">
        <f t="array" ref="E261">SUMPRODUCT(--(TopBoard=C261)*COLUMN(TopBoard))-2</f>
        <v>11</v>
      </c>
      <c r="G261" s="1" t="str" cm="1">
        <f t="array" ref="G261">TEXT(INDEX(TopBoard,17,E261),"0.00000000")&amp;","</f>
        <v>0.02633333,</v>
      </c>
      <c r="H261" s="1" t="s">
        <v>6</v>
      </c>
      <c r="I261" s="1" t="str" cm="1">
        <f t="array" ref="I261">TEXT(INDEX(TopBoard,D261,17),"0.00000000")&amp;","</f>
        <v>0.05793333,</v>
      </c>
    </row>
    <row r="262" spans="3:9" x14ac:dyDescent="0.3">
      <c r="C262">
        <f t="shared" si="6"/>
        <v>241</v>
      </c>
      <c r="D262" cm="1">
        <f t="array" ref="D262">SUMPRODUCT(--(TopBoard=C262)*ROW(TopBoard))-2</f>
        <v>13</v>
      </c>
      <c r="E262" cm="1">
        <f t="array" ref="E262">SUMPRODUCT(--(TopBoard=C262)*COLUMN(TopBoard))-2</f>
        <v>13</v>
      </c>
      <c r="G262" s="1" t="str" cm="1">
        <f t="array" ref="G262">TEXT(INDEX(TopBoard,17,E262),"0.00000000")&amp;","</f>
        <v>0.04740000,</v>
      </c>
      <c r="H262" s="1" t="s">
        <v>6</v>
      </c>
      <c r="I262" s="1" t="str" cm="1">
        <f t="array" ref="I262">TEXT(INDEX(TopBoard,D262,17),"0.00000000")&amp;","</f>
        <v>0.04740000,</v>
      </c>
    </row>
    <row r="263" spans="3:9" x14ac:dyDescent="0.3">
      <c r="C263">
        <f t="shared" si="6"/>
        <v>242</v>
      </c>
      <c r="D263" cm="1">
        <f t="array" ref="D263">SUMPRODUCT(--(TopBoard=C263)*ROW(TopBoard))-2</f>
        <v>15</v>
      </c>
      <c r="E263" cm="1">
        <f t="array" ref="E263">SUMPRODUCT(--(TopBoard=C263)*COLUMN(TopBoard))-2</f>
        <v>13</v>
      </c>
      <c r="G263" s="1" t="str" cm="1">
        <f t="array" ref="G263">TEXT(INDEX(TopBoard,17,E263),"0.00000000")&amp;","</f>
        <v>0.04740000,</v>
      </c>
      <c r="H263" s="1" t="s">
        <v>6</v>
      </c>
      <c r="I263" s="1" t="str" cm="1">
        <f t="array" ref="I263">TEXT(INDEX(TopBoard,D263,17),"0.00000000")&amp;","</f>
        <v>0.06846667,</v>
      </c>
    </row>
    <row r="264" spans="3:9" x14ac:dyDescent="0.3">
      <c r="C264">
        <f t="shared" si="6"/>
        <v>243</v>
      </c>
      <c r="D264" cm="1">
        <f t="array" ref="D264">SUMPRODUCT(--(TopBoard=C264)*ROW(TopBoard))-2</f>
        <v>16</v>
      </c>
      <c r="E264" cm="1">
        <f t="array" ref="E264">SUMPRODUCT(--(TopBoard=C264)*COLUMN(TopBoard))-2</f>
        <v>13</v>
      </c>
      <c r="G264" s="1" t="str" cm="1">
        <f t="array" ref="G264">TEXT(INDEX(TopBoard,17,E264),"0.00000000")&amp;","</f>
        <v>0.04740000,</v>
      </c>
      <c r="H264" s="1" t="s">
        <v>6</v>
      </c>
      <c r="I264" s="1" t="str" cm="1">
        <f t="array" ref="I264">TEXT(INDEX(TopBoard,D264,17),"0.00000000")&amp;","</f>
        <v>0.07900000,</v>
      </c>
    </row>
    <row r="265" spans="3:9" x14ac:dyDescent="0.3">
      <c r="C265">
        <f t="shared" si="6"/>
        <v>244</v>
      </c>
      <c r="D265" cm="1">
        <f t="array" ref="D265">SUMPRODUCT(--(TopBoard=C265)*ROW(TopBoard))-2</f>
        <v>14</v>
      </c>
      <c r="E265" cm="1">
        <f t="array" ref="E265">SUMPRODUCT(--(TopBoard=C265)*COLUMN(TopBoard))-2</f>
        <v>14</v>
      </c>
      <c r="G265" s="1" t="str" cm="1">
        <f t="array" ref="G265">TEXT(INDEX(TopBoard,17,E265),"0.00000000")&amp;","</f>
        <v>0.05793333,</v>
      </c>
      <c r="H265" s="1" t="s">
        <v>6</v>
      </c>
      <c r="I265" s="1" t="str" cm="1">
        <f t="array" ref="I265">TEXT(INDEX(TopBoard,D265,17),"0.00000000")&amp;","</f>
        <v>0.05793333,</v>
      </c>
    </row>
    <row r="266" spans="3:9" x14ac:dyDescent="0.3">
      <c r="C266">
        <f t="shared" si="6"/>
        <v>245</v>
      </c>
      <c r="D266" cm="1">
        <f t="array" ref="D266">SUMPRODUCT(--(TopBoard=C266)*ROW(TopBoard))-2</f>
        <v>13</v>
      </c>
      <c r="E266" cm="1">
        <f t="array" ref="E266">SUMPRODUCT(--(TopBoard=C266)*COLUMN(TopBoard))-2</f>
        <v>14</v>
      </c>
      <c r="G266" s="1" t="str" cm="1">
        <f t="array" ref="G266">TEXT(INDEX(TopBoard,17,E266),"0.00000000")&amp;","</f>
        <v>0.05793333,</v>
      </c>
      <c r="H266" s="1" t="s">
        <v>6</v>
      </c>
      <c r="I266" s="1" t="str" cm="1">
        <f t="array" ref="I266">TEXT(INDEX(TopBoard,D266,17),"0.00000000")&amp;","</f>
        <v>0.04740000,</v>
      </c>
    </row>
    <row r="267" spans="3:9" x14ac:dyDescent="0.3">
      <c r="C267">
        <f t="shared" si="6"/>
        <v>246</v>
      </c>
      <c r="D267" cm="1">
        <f t="array" ref="D267">SUMPRODUCT(--(TopBoard=C267)*ROW(TopBoard))-2</f>
        <v>16</v>
      </c>
      <c r="E267" cm="1">
        <f t="array" ref="E267">SUMPRODUCT(--(TopBoard=C267)*COLUMN(TopBoard))-2</f>
        <v>14</v>
      </c>
      <c r="G267" s="1" t="str" cm="1">
        <f t="array" ref="G267">TEXT(INDEX(TopBoard,17,E267),"0.00000000")&amp;","</f>
        <v>0.05793333,</v>
      </c>
      <c r="H267" s="1" t="s">
        <v>6</v>
      </c>
      <c r="I267" s="1" t="str" cm="1">
        <f t="array" ref="I267">TEXT(INDEX(TopBoard,D267,17),"0.00000000")&amp;","</f>
        <v>0.07900000,</v>
      </c>
    </row>
    <row r="268" spans="3:9" x14ac:dyDescent="0.3">
      <c r="C268">
        <f t="shared" si="6"/>
        <v>247</v>
      </c>
      <c r="D268" cm="1">
        <f t="array" ref="D268">SUMPRODUCT(--(TopBoard=C268)*ROW(TopBoard))-2</f>
        <v>15</v>
      </c>
      <c r="E268" cm="1">
        <f t="array" ref="E268">SUMPRODUCT(--(TopBoard=C268)*COLUMN(TopBoard))-2</f>
        <v>14</v>
      </c>
      <c r="G268" s="1" t="str" cm="1">
        <f t="array" ref="G268">TEXT(INDEX(TopBoard,17,E268),"0.00000000")&amp;","</f>
        <v>0.05793333,</v>
      </c>
      <c r="H268" s="1" t="s">
        <v>6</v>
      </c>
      <c r="I268" s="1" t="str" cm="1">
        <f t="array" ref="I268">TEXT(INDEX(TopBoard,D268,17),"0.00000000")&amp;","</f>
        <v>0.06846667,</v>
      </c>
    </row>
    <row r="269" spans="3:9" x14ac:dyDescent="0.3">
      <c r="C269">
        <f t="shared" si="6"/>
        <v>248</v>
      </c>
      <c r="D269" cm="1">
        <f t="array" ref="D269">SUMPRODUCT(--(TopBoard=C269)*ROW(TopBoard))-2</f>
        <v>14</v>
      </c>
      <c r="E269" cm="1">
        <f t="array" ref="E269">SUMPRODUCT(--(TopBoard=C269)*COLUMN(TopBoard))-2</f>
        <v>13</v>
      </c>
      <c r="G269" s="1" t="str" cm="1">
        <f t="array" ref="G269">TEXT(INDEX(TopBoard,17,E269),"0.00000000")&amp;","</f>
        <v>0.04740000,</v>
      </c>
      <c r="H269" s="1" t="s">
        <v>6</v>
      </c>
      <c r="I269" s="1" t="str" cm="1">
        <f t="array" ref="I269">TEXT(INDEX(TopBoard,D269,17),"0.00000000")&amp;","</f>
        <v>0.05793333,</v>
      </c>
    </row>
    <row r="270" spans="3:9" x14ac:dyDescent="0.3">
      <c r="C270">
        <f t="shared" si="6"/>
        <v>249</v>
      </c>
      <c r="D270" cm="1">
        <f t="array" ref="D270">SUMPRODUCT(--(TopBoard=C270)*ROW(TopBoard))-2</f>
        <v>13</v>
      </c>
      <c r="E270" cm="1">
        <f t="array" ref="E270">SUMPRODUCT(--(TopBoard=C270)*COLUMN(TopBoard))-2</f>
        <v>15</v>
      </c>
      <c r="G270" s="1" t="str" cm="1">
        <f t="array" ref="G270">TEXT(INDEX(TopBoard,17,E270),"0.00000000")&amp;","</f>
        <v>0.06846667,</v>
      </c>
      <c r="H270" s="1" t="s">
        <v>6</v>
      </c>
      <c r="I270" s="1" t="str" cm="1">
        <f t="array" ref="I270">TEXT(INDEX(TopBoard,D270,17),"0.00000000")&amp;","</f>
        <v>0.04740000,</v>
      </c>
    </row>
    <row r="271" spans="3:9" x14ac:dyDescent="0.3">
      <c r="C271">
        <f t="shared" si="6"/>
        <v>250</v>
      </c>
      <c r="D271" cm="1">
        <f t="array" ref="D271">SUMPRODUCT(--(TopBoard=C271)*ROW(TopBoard))-2</f>
        <v>15</v>
      </c>
      <c r="E271" cm="1">
        <f t="array" ref="E271">SUMPRODUCT(--(TopBoard=C271)*COLUMN(TopBoard))-2</f>
        <v>15</v>
      </c>
      <c r="G271" s="1" t="str" cm="1">
        <f t="array" ref="G271">TEXT(INDEX(TopBoard,17,E271),"0.00000000")&amp;","</f>
        <v>0.06846667,</v>
      </c>
      <c r="H271" s="1" t="s">
        <v>6</v>
      </c>
      <c r="I271" s="1" t="str" cm="1">
        <f t="array" ref="I271">TEXT(INDEX(TopBoard,D271,17),"0.00000000")&amp;","</f>
        <v>0.06846667,</v>
      </c>
    </row>
    <row r="272" spans="3:9" x14ac:dyDescent="0.3">
      <c r="C272">
        <f t="shared" si="6"/>
        <v>251</v>
      </c>
      <c r="D272" cm="1">
        <f t="array" ref="D272">SUMPRODUCT(--(TopBoard=C272)*ROW(TopBoard))-2</f>
        <v>16</v>
      </c>
      <c r="E272" cm="1">
        <f t="array" ref="E272">SUMPRODUCT(--(TopBoard=C272)*COLUMN(TopBoard))-2</f>
        <v>15</v>
      </c>
      <c r="G272" s="1" t="str" cm="1">
        <f t="array" ref="G272">TEXT(INDEX(TopBoard,17,E272),"0.00000000")&amp;","</f>
        <v>0.06846667,</v>
      </c>
      <c r="H272" s="1" t="s">
        <v>6</v>
      </c>
      <c r="I272" s="1" t="str" cm="1">
        <f t="array" ref="I272">TEXT(INDEX(TopBoard,D272,17),"0.00000000")&amp;","</f>
        <v>0.07900000,</v>
      </c>
    </row>
    <row r="273" spans="2:11" x14ac:dyDescent="0.3">
      <c r="C273">
        <f t="shared" si="6"/>
        <v>252</v>
      </c>
      <c r="D273" cm="1">
        <f t="array" ref="D273">SUMPRODUCT(--(TopBoard=C273)*ROW(TopBoard))-2</f>
        <v>14</v>
      </c>
      <c r="E273" cm="1">
        <f t="array" ref="E273">SUMPRODUCT(--(TopBoard=C273)*COLUMN(TopBoard))-2</f>
        <v>16</v>
      </c>
      <c r="G273" s="1" t="str" cm="1">
        <f t="array" ref="G273">TEXT(INDEX(TopBoard,17,E273),"0.00000000")&amp;","</f>
        <v>0.07900000,</v>
      </c>
      <c r="H273" s="1" t="s">
        <v>6</v>
      </c>
      <c r="I273" s="1" t="str" cm="1">
        <f t="array" ref="I273">TEXT(INDEX(TopBoard,D273,17),"0.00000000")&amp;","</f>
        <v>0.05793333,</v>
      </c>
    </row>
    <row r="274" spans="2:11" x14ac:dyDescent="0.3">
      <c r="C274">
        <f t="shared" si="6"/>
        <v>253</v>
      </c>
      <c r="D274" cm="1">
        <f t="array" ref="D274">SUMPRODUCT(--(TopBoard=C274)*ROW(TopBoard))-2</f>
        <v>13</v>
      </c>
      <c r="E274" cm="1">
        <f t="array" ref="E274">SUMPRODUCT(--(TopBoard=C274)*COLUMN(TopBoard))-2</f>
        <v>16</v>
      </c>
      <c r="G274" s="1" t="str" cm="1">
        <f t="array" ref="G274">TEXT(INDEX(TopBoard,17,E274),"0.00000000")&amp;","</f>
        <v>0.07900000,</v>
      </c>
      <c r="H274" s="1" t="s">
        <v>6</v>
      </c>
      <c r="I274" s="1" t="str" cm="1">
        <f t="array" ref="I274">TEXT(INDEX(TopBoard,D274,17),"0.00000000")&amp;","</f>
        <v>0.04740000,</v>
      </c>
    </row>
    <row r="275" spans="2:11" x14ac:dyDescent="0.3">
      <c r="C275">
        <f t="shared" si="6"/>
        <v>254</v>
      </c>
      <c r="D275" cm="1">
        <f t="array" ref="D275">SUMPRODUCT(--(TopBoard=C275)*ROW(TopBoard))-2</f>
        <v>16</v>
      </c>
      <c r="E275" cm="1">
        <f t="array" ref="E275">SUMPRODUCT(--(TopBoard=C275)*COLUMN(TopBoard))-2</f>
        <v>16</v>
      </c>
      <c r="G275" s="1" t="str" cm="1">
        <f t="array" ref="G275">TEXT(INDEX(TopBoard,17,E275),"0.00000000")&amp;","</f>
        <v>0.07900000,</v>
      </c>
      <c r="H275" s="1" t="s">
        <v>6</v>
      </c>
      <c r="I275" s="1" t="str" cm="1">
        <f t="array" ref="I275">TEXT(INDEX(TopBoard,D275,17),"0.00000000")&amp;","</f>
        <v>0.07900000,</v>
      </c>
    </row>
    <row r="276" spans="2:11" x14ac:dyDescent="0.3">
      <c r="C276">
        <f t="shared" si="6"/>
        <v>255</v>
      </c>
      <c r="D276" cm="1">
        <f t="array" ref="D276">SUMPRODUCT(--(TopBoard=C276)*ROW(TopBoard))-2</f>
        <v>15</v>
      </c>
      <c r="E276" cm="1">
        <f t="array" ref="E276">SUMPRODUCT(--(TopBoard=C276)*COLUMN(TopBoard))-2</f>
        <v>16</v>
      </c>
      <c r="G276" s="1" t="str" cm="1">
        <f t="array" ref="G276">TEXT(INDEX(TopBoard,17,E276),"0.00000000")&amp;","</f>
        <v>0.07900000,</v>
      </c>
      <c r="H276" s="1" t="s">
        <v>6</v>
      </c>
      <c r="I276" s="1" t="str" cm="1">
        <f t="array" ref="I276">TEXT(INDEX(TopBoard,D276,17),"0.00000000")&amp;","</f>
        <v>0.06846667,</v>
      </c>
    </row>
    <row r="277" spans="2:11" x14ac:dyDescent="0.3">
      <c r="C277">
        <f t="shared" si="6"/>
        <v>256</v>
      </c>
      <c r="D277" cm="1">
        <f t="array" ref="D277">SUMPRODUCT(--(TopBoard=C277)*ROW(TopBoard))-2</f>
        <v>14</v>
      </c>
      <c r="E277" cm="1">
        <f t="array" ref="E277">SUMPRODUCT(--(TopBoard=C277)*COLUMN(TopBoard))-2</f>
        <v>15</v>
      </c>
      <c r="G277" s="1" t="str" cm="1">
        <f t="array" ref="G277">TEXT(INDEX(TopBoard,17,E277),"0.00000000")&amp;","</f>
        <v>0.06846667,</v>
      </c>
      <c r="H277" s="1" t="s">
        <v>6</v>
      </c>
      <c r="I277" s="1" t="str" cm="1">
        <f t="array" ref="I277">TEXT(INDEX(TopBoard,D277,17),"0.00000000")&amp;","</f>
        <v>0.05793333,</v>
      </c>
    </row>
    <row r="278" spans="2:11" x14ac:dyDescent="0.3">
      <c r="B278" t="s">
        <v>27</v>
      </c>
      <c r="C278">
        <v>1</v>
      </c>
      <c r="D278" cm="1">
        <f t="array" aca="1" ref="D278" ca="1">SUMPRODUCT(--(Bottom=C278)*ROW(Bottom))-4</f>
        <v>1</v>
      </c>
      <c r="E278" cm="1">
        <f t="array" aca="1" ref="E278" ca="1">SUMPRODUCT(--(Bottom=C278)*COLUMN(Bottom))-21</f>
        <v>16</v>
      </c>
      <c r="G278" s="1" t="str" cm="1">
        <f t="array" aca="1" ref="G278" ca="1">TEXT(INDEX(Bottom,17,E278),"0.00000000")&amp;","</f>
        <v>0.07900000,</v>
      </c>
      <c r="H278" s="1" t="s">
        <v>26</v>
      </c>
      <c r="I278" s="1" t="str" cm="1">
        <f t="array" aca="1" ref="I278" ca="1">TEXT(INDEX(Bottom,D278,17),"0.00000000")&amp;","</f>
        <v>-0.07900000,</v>
      </c>
      <c r="K278">
        <f ca="1">D278</f>
        <v>1</v>
      </c>
    </row>
    <row r="279" spans="2:11" x14ac:dyDescent="0.3">
      <c r="C279">
        <f>C278+1</f>
        <v>2</v>
      </c>
      <c r="D279" cm="1">
        <f t="array" aca="1" ref="D279" ca="1">SUMPRODUCT(--(Bottom=C279)*ROW(Bottom))-4</f>
        <v>3</v>
      </c>
      <c r="E279" cm="1">
        <f t="array" aca="1" ref="E279" ca="1">SUMPRODUCT(--(Bottom=C279)*COLUMN(Bottom))-21</f>
        <v>16</v>
      </c>
      <c r="G279" s="1" t="str" cm="1">
        <f t="array" aca="1" ref="G279" ca="1">TEXT(INDEX(Bottom,17,E279),"0.00000000")&amp;","</f>
        <v>0.07900000,</v>
      </c>
      <c r="H279" s="1" t="s">
        <v>26</v>
      </c>
      <c r="I279" s="1" t="str" cm="1">
        <f t="array" aca="1" ref="I279" ca="1">TEXT(INDEX(Bottom,D279,17),"0.00000000")&amp;","</f>
        <v>-0.05793333,</v>
      </c>
    </row>
    <row r="280" spans="2:11" x14ac:dyDescent="0.3">
      <c r="C280">
        <f t="shared" ref="C280:C284" si="23">C279+1</f>
        <v>3</v>
      </c>
      <c r="D280" cm="1">
        <f t="array" aca="1" ref="D280" ca="1">SUMPRODUCT(--(Bottom=C280)*ROW(Bottom))-4</f>
        <v>4</v>
      </c>
      <c r="E280" cm="1">
        <f t="array" aca="1" ref="E280" ca="1">SUMPRODUCT(--(Bottom=C280)*COLUMN(Bottom))-21</f>
        <v>16</v>
      </c>
      <c r="G280" s="1" t="str" cm="1">
        <f t="array" aca="1" ref="G280" ca="1">TEXT(INDEX(Bottom,17,E280),"0.00000000")&amp;","</f>
        <v>0.07900000,</v>
      </c>
      <c r="H280" s="1" t="s">
        <v>26</v>
      </c>
      <c r="I280" s="1" t="str" cm="1">
        <f t="array" aca="1" ref="I280" ca="1">TEXT(INDEX(Bottom,D280,17),"0.00000000")&amp;","</f>
        <v>-0.04740000,</v>
      </c>
    </row>
    <row r="281" spans="2:11" x14ac:dyDescent="0.3">
      <c r="C281">
        <f t="shared" si="23"/>
        <v>4</v>
      </c>
      <c r="D281" cm="1">
        <f t="array" aca="1" ref="D281" ca="1">SUMPRODUCT(--(Bottom=C281)*ROW(Bottom))-4</f>
        <v>2</v>
      </c>
      <c r="E281" cm="1">
        <f t="array" aca="1" ref="E281" ca="1">SUMPRODUCT(--(Bottom=C281)*COLUMN(Bottom))-21</f>
        <v>15</v>
      </c>
      <c r="G281" s="1" t="str" cm="1">
        <f t="array" aca="1" ref="G281" ca="1">TEXT(INDEX(Bottom,17,E281),"0.00000000")&amp;","</f>
        <v>0.06846667,</v>
      </c>
      <c r="H281" s="1" t="s">
        <v>26</v>
      </c>
      <c r="I281" s="1" t="str" cm="1">
        <f t="array" aca="1" ref="I281" ca="1">TEXT(INDEX(Bottom,D281,17),"0.00000000")&amp;","</f>
        <v>-0.06846667,</v>
      </c>
    </row>
    <row r="282" spans="2:11" x14ac:dyDescent="0.3">
      <c r="C282">
        <f t="shared" si="23"/>
        <v>5</v>
      </c>
      <c r="D282" cm="1">
        <f t="array" aca="1" ref="D282" ca="1">SUMPRODUCT(--(Bottom=C282)*ROW(Bottom))-4</f>
        <v>1</v>
      </c>
      <c r="E282" cm="1">
        <f t="array" aca="1" ref="E282" ca="1">SUMPRODUCT(--(Bottom=C282)*COLUMN(Bottom))-21</f>
        <v>15</v>
      </c>
      <c r="G282" s="1" t="str" cm="1">
        <f t="array" aca="1" ref="G282" ca="1">TEXT(INDEX(Bottom,17,E282),"0.00000000")&amp;","</f>
        <v>0.06846667,</v>
      </c>
      <c r="H282" s="1" t="s">
        <v>26</v>
      </c>
      <c r="I282" s="1" t="str" cm="1">
        <f t="array" aca="1" ref="I282" ca="1">TEXT(INDEX(Bottom,D282,17),"0.00000000")&amp;","</f>
        <v>-0.07900000,</v>
      </c>
    </row>
    <row r="283" spans="2:11" x14ac:dyDescent="0.3">
      <c r="C283">
        <f t="shared" si="23"/>
        <v>6</v>
      </c>
      <c r="D283" cm="1">
        <f t="array" aca="1" ref="D283" ca="1">SUMPRODUCT(--(Bottom=C283)*ROW(Bottom))-4</f>
        <v>4</v>
      </c>
      <c r="E283" cm="1">
        <f t="array" aca="1" ref="E283" ca="1">SUMPRODUCT(--(Bottom=C283)*COLUMN(Bottom))-21</f>
        <v>15</v>
      </c>
      <c r="G283" s="1" t="str" cm="1">
        <f t="array" aca="1" ref="G283" ca="1">TEXT(INDEX(Bottom,17,E283),"0.00000000")&amp;","</f>
        <v>0.06846667,</v>
      </c>
      <c r="H283" s="1" t="s">
        <v>26</v>
      </c>
      <c r="I283" s="1" t="str" cm="1">
        <f t="array" aca="1" ref="I283" ca="1">TEXT(INDEX(Bottom,D283,17),"0.00000000")&amp;","</f>
        <v>-0.04740000,</v>
      </c>
    </row>
    <row r="284" spans="2:11" x14ac:dyDescent="0.3">
      <c r="C284">
        <f t="shared" si="23"/>
        <v>7</v>
      </c>
      <c r="D284" cm="1">
        <f t="array" aca="1" ref="D284" ca="1">SUMPRODUCT(--(Bottom=C284)*ROW(Bottom))-4</f>
        <v>3</v>
      </c>
      <c r="E284" cm="1">
        <f t="array" aca="1" ref="E284" ca="1">SUMPRODUCT(--(Bottom=C284)*COLUMN(Bottom))-21</f>
        <v>15</v>
      </c>
      <c r="G284" s="1" t="str" cm="1">
        <f t="array" aca="1" ref="G284" ca="1">TEXT(INDEX(Bottom,17,E284),"0.00000000")&amp;","</f>
        <v>0.06846667,</v>
      </c>
      <c r="H284" s="1" t="s">
        <v>26</v>
      </c>
      <c r="I284" s="1" t="str" cm="1">
        <f t="array" aca="1" ref="I284" ca="1">TEXT(INDEX(Bottom,D284,17),"0.00000000")&amp;","</f>
        <v>-0.05793333,</v>
      </c>
    </row>
    <row r="285" spans="2:11" x14ac:dyDescent="0.3">
      <c r="C285">
        <f t="shared" ref="C285:C348" si="24">C284+1</f>
        <v>8</v>
      </c>
      <c r="D285" cm="1">
        <f t="array" aca="1" ref="D285" ca="1">SUMPRODUCT(--(Bottom=C285)*ROW(Bottom))-4</f>
        <v>2</v>
      </c>
      <c r="E285" cm="1">
        <f t="array" aca="1" ref="E285" ca="1">SUMPRODUCT(--(Bottom=C285)*COLUMN(Bottom))-21</f>
        <v>16</v>
      </c>
      <c r="G285" s="1" t="str" cm="1">
        <f t="array" aca="1" ref="G285" ca="1">TEXT(INDEX(Bottom,17,E285),"0.00000000")&amp;","</f>
        <v>0.07900000,</v>
      </c>
      <c r="H285" s="1" t="s">
        <v>26</v>
      </c>
      <c r="I285" s="1" t="str" cm="1">
        <f t="array" aca="1" ref="I285" ca="1">TEXT(INDEX(Bottom,D285,17),"0.00000000")&amp;","</f>
        <v>-0.06846667,</v>
      </c>
    </row>
    <row r="286" spans="2:11" x14ac:dyDescent="0.3">
      <c r="C286">
        <f t="shared" si="24"/>
        <v>9</v>
      </c>
      <c r="D286" cm="1">
        <f t="array" aca="1" ref="D286" ca="1">SUMPRODUCT(--(Bottom=C286)*ROW(Bottom))-4</f>
        <v>1</v>
      </c>
      <c r="E286" cm="1">
        <f t="array" aca="1" ref="E286" ca="1">SUMPRODUCT(--(Bottom=C286)*COLUMN(Bottom))-21</f>
        <v>14</v>
      </c>
      <c r="G286" s="1" t="str" cm="1">
        <f t="array" aca="1" ref="G286" ca="1">TEXT(INDEX(Bottom,17,E286),"0.00000000")&amp;","</f>
        <v>0.05793333,</v>
      </c>
      <c r="H286" s="1" t="s">
        <v>26</v>
      </c>
      <c r="I286" s="1" t="str" cm="1">
        <f t="array" aca="1" ref="I286" ca="1">TEXT(INDEX(Bottom,D286,17),"0.00000000")&amp;","</f>
        <v>-0.07900000,</v>
      </c>
    </row>
    <row r="287" spans="2:11" x14ac:dyDescent="0.3">
      <c r="C287">
        <f t="shared" si="24"/>
        <v>10</v>
      </c>
      <c r="D287" cm="1">
        <f t="array" aca="1" ref="D287" ca="1">SUMPRODUCT(--(Bottom=C287)*ROW(Bottom))-4</f>
        <v>3</v>
      </c>
      <c r="E287" cm="1">
        <f t="array" aca="1" ref="E287" ca="1">SUMPRODUCT(--(Bottom=C287)*COLUMN(Bottom))-21</f>
        <v>14</v>
      </c>
      <c r="G287" s="1" t="str" cm="1">
        <f t="array" aca="1" ref="G287" ca="1">TEXT(INDEX(Bottom,17,E287),"0.00000000")&amp;","</f>
        <v>0.05793333,</v>
      </c>
      <c r="H287" s="1" t="s">
        <v>26</v>
      </c>
      <c r="I287" s="1" t="str" cm="1">
        <f t="array" aca="1" ref="I287" ca="1">TEXT(INDEX(Bottom,D287,17),"0.00000000")&amp;","</f>
        <v>-0.05793333,</v>
      </c>
    </row>
    <row r="288" spans="2:11" x14ac:dyDescent="0.3">
      <c r="C288">
        <f t="shared" si="24"/>
        <v>11</v>
      </c>
      <c r="D288" cm="1">
        <f t="array" aca="1" ref="D288" ca="1">SUMPRODUCT(--(Bottom=C288)*ROW(Bottom))-4</f>
        <v>4</v>
      </c>
      <c r="E288" cm="1">
        <f t="array" aca="1" ref="E288" ca="1">SUMPRODUCT(--(Bottom=C288)*COLUMN(Bottom))-21</f>
        <v>14</v>
      </c>
      <c r="G288" s="1" t="str" cm="1">
        <f t="array" aca="1" ref="G288" ca="1">TEXT(INDEX(Bottom,17,E288),"0.00000000")&amp;","</f>
        <v>0.05793333,</v>
      </c>
      <c r="H288" s="1" t="s">
        <v>26</v>
      </c>
      <c r="I288" s="1" t="str" cm="1">
        <f t="array" aca="1" ref="I288" ca="1">TEXT(INDEX(Bottom,D288,17),"0.00000000")&amp;","</f>
        <v>-0.04740000,</v>
      </c>
    </row>
    <row r="289" spans="3:9" x14ac:dyDescent="0.3">
      <c r="C289">
        <f t="shared" si="24"/>
        <v>12</v>
      </c>
      <c r="D289" cm="1">
        <f t="array" aca="1" ref="D289" ca="1">SUMPRODUCT(--(Bottom=C289)*ROW(Bottom))-4</f>
        <v>2</v>
      </c>
      <c r="E289" cm="1">
        <f t="array" aca="1" ref="E289" ca="1">SUMPRODUCT(--(Bottom=C289)*COLUMN(Bottom))-21</f>
        <v>13</v>
      </c>
      <c r="G289" s="1" t="str" cm="1">
        <f t="array" aca="1" ref="G289" ca="1">TEXT(INDEX(Bottom,17,E289),"0.00000000")&amp;","</f>
        <v>0.04740000,</v>
      </c>
      <c r="H289" s="1" t="s">
        <v>26</v>
      </c>
      <c r="I289" s="1" t="str" cm="1">
        <f t="array" aca="1" ref="I289" ca="1">TEXT(INDEX(Bottom,D289,17),"0.00000000")&amp;","</f>
        <v>-0.06846667,</v>
      </c>
    </row>
    <row r="290" spans="3:9" x14ac:dyDescent="0.3">
      <c r="C290">
        <f t="shared" si="24"/>
        <v>13</v>
      </c>
      <c r="D290" cm="1">
        <f t="array" aca="1" ref="D290" ca="1">SUMPRODUCT(--(Bottom=C290)*ROW(Bottom))-4</f>
        <v>1</v>
      </c>
      <c r="E290" cm="1">
        <f t="array" aca="1" ref="E290" ca="1">SUMPRODUCT(--(Bottom=C290)*COLUMN(Bottom))-21</f>
        <v>13</v>
      </c>
      <c r="G290" s="1" t="str" cm="1">
        <f t="array" aca="1" ref="G290" ca="1">TEXT(INDEX(Bottom,17,E290),"0.00000000")&amp;","</f>
        <v>0.04740000,</v>
      </c>
      <c r="H290" s="1" t="s">
        <v>26</v>
      </c>
      <c r="I290" s="1" t="str" cm="1">
        <f t="array" aca="1" ref="I290" ca="1">TEXT(INDEX(Bottom,D290,17),"0.00000000")&amp;","</f>
        <v>-0.07900000,</v>
      </c>
    </row>
    <row r="291" spans="3:9" x14ac:dyDescent="0.3">
      <c r="C291">
        <f t="shared" si="24"/>
        <v>14</v>
      </c>
      <c r="D291" cm="1">
        <f t="array" aca="1" ref="D291" ca="1">SUMPRODUCT(--(Bottom=C291)*ROW(Bottom))-4</f>
        <v>4</v>
      </c>
      <c r="E291" cm="1">
        <f t="array" aca="1" ref="E291" ca="1">SUMPRODUCT(--(Bottom=C291)*COLUMN(Bottom))-21</f>
        <v>13</v>
      </c>
      <c r="G291" s="1" t="str" cm="1">
        <f t="array" aca="1" ref="G291" ca="1">TEXT(INDEX(Bottom,17,E291),"0.00000000")&amp;","</f>
        <v>0.04740000,</v>
      </c>
      <c r="H291" s="1" t="s">
        <v>26</v>
      </c>
      <c r="I291" s="1" t="str" cm="1">
        <f t="array" aca="1" ref="I291" ca="1">TEXT(INDEX(Bottom,D291,17),"0.00000000")&amp;","</f>
        <v>-0.04740000,</v>
      </c>
    </row>
    <row r="292" spans="3:9" x14ac:dyDescent="0.3">
      <c r="C292">
        <f t="shared" si="24"/>
        <v>15</v>
      </c>
      <c r="D292" cm="1">
        <f t="array" aca="1" ref="D292" ca="1">SUMPRODUCT(--(Bottom=C292)*ROW(Bottom))-4</f>
        <v>3</v>
      </c>
      <c r="E292" cm="1">
        <f t="array" aca="1" ref="E292" ca="1">SUMPRODUCT(--(Bottom=C292)*COLUMN(Bottom))-21</f>
        <v>13</v>
      </c>
      <c r="G292" s="1" t="str" cm="1">
        <f t="array" aca="1" ref="G292" ca="1">TEXT(INDEX(Bottom,17,E292),"0.00000000")&amp;","</f>
        <v>0.04740000,</v>
      </c>
      <c r="H292" s="1" t="s">
        <v>26</v>
      </c>
      <c r="I292" s="1" t="str" cm="1">
        <f t="array" aca="1" ref="I292" ca="1">TEXT(INDEX(Bottom,D292,17),"0.00000000")&amp;","</f>
        <v>-0.05793333,</v>
      </c>
    </row>
    <row r="293" spans="3:9" x14ac:dyDescent="0.3">
      <c r="C293">
        <f t="shared" si="24"/>
        <v>16</v>
      </c>
      <c r="D293" cm="1">
        <f t="array" aca="1" ref="D293" ca="1">SUMPRODUCT(--(Bottom=C293)*ROW(Bottom))-4</f>
        <v>2</v>
      </c>
      <c r="E293" cm="1">
        <f t="array" aca="1" ref="E293" ca="1">SUMPRODUCT(--(Bottom=C293)*COLUMN(Bottom))-21</f>
        <v>14</v>
      </c>
      <c r="G293" s="1" t="str" cm="1">
        <f t="array" aca="1" ref="G293" ca="1">TEXT(INDEX(Bottom,17,E293),"0.00000000")&amp;","</f>
        <v>0.05793333,</v>
      </c>
      <c r="H293" s="1" t="s">
        <v>26</v>
      </c>
      <c r="I293" s="1" t="str" cm="1">
        <f t="array" aca="1" ref="I293" ca="1">TEXT(INDEX(Bottom,D293,17),"0.00000000")&amp;","</f>
        <v>-0.06846667,</v>
      </c>
    </row>
    <row r="294" spans="3:9" x14ac:dyDescent="0.3">
      <c r="C294">
        <f t="shared" si="24"/>
        <v>17</v>
      </c>
      <c r="D294" cm="1">
        <f t="array" aca="1" ref="D294" ca="1">SUMPRODUCT(--(Bottom=C294)*ROW(Bottom))-4</f>
        <v>1</v>
      </c>
      <c r="E294" cm="1">
        <f t="array" aca="1" ref="E294" ca="1">SUMPRODUCT(--(Bottom=C294)*COLUMN(Bottom))-21</f>
        <v>12</v>
      </c>
      <c r="G294" s="1" t="str" cm="1">
        <f t="array" aca="1" ref="G294" ca="1">TEXT(INDEX(Bottom,17,E294),"0.00000000")&amp;","</f>
        <v>0.03686667,</v>
      </c>
      <c r="H294" s="1" t="s">
        <v>26</v>
      </c>
      <c r="I294" s="1" t="str" cm="1">
        <f t="array" aca="1" ref="I294" ca="1">TEXT(INDEX(Bottom,D294,17),"0.00000000")&amp;","</f>
        <v>-0.07900000,</v>
      </c>
    </row>
    <row r="295" spans="3:9" x14ac:dyDescent="0.3">
      <c r="C295">
        <f t="shared" si="24"/>
        <v>18</v>
      </c>
      <c r="D295" cm="1">
        <f t="array" aca="1" ref="D295" ca="1">SUMPRODUCT(--(Bottom=C295)*ROW(Bottom))-4</f>
        <v>3</v>
      </c>
      <c r="E295" cm="1">
        <f t="array" aca="1" ref="E295" ca="1">SUMPRODUCT(--(Bottom=C295)*COLUMN(Bottom))-21</f>
        <v>12</v>
      </c>
      <c r="G295" s="1" t="str" cm="1">
        <f t="array" aca="1" ref="G295" ca="1">TEXT(INDEX(Bottom,17,E295),"0.00000000")&amp;","</f>
        <v>0.03686667,</v>
      </c>
      <c r="H295" s="1" t="s">
        <v>26</v>
      </c>
      <c r="I295" s="1" t="str" cm="1">
        <f t="array" aca="1" ref="I295" ca="1">TEXT(INDEX(Bottom,D295,17),"0.00000000")&amp;","</f>
        <v>-0.05793333,</v>
      </c>
    </row>
    <row r="296" spans="3:9" x14ac:dyDescent="0.3">
      <c r="C296">
        <f t="shared" si="24"/>
        <v>19</v>
      </c>
      <c r="D296" cm="1">
        <f t="array" aca="1" ref="D296" ca="1">SUMPRODUCT(--(Bottom=C296)*ROW(Bottom))-4</f>
        <v>4</v>
      </c>
      <c r="E296" cm="1">
        <f t="array" aca="1" ref="E296" ca="1">SUMPRODUCT(--(Bottom=C296)*COLUMN(Bottom))-21</f>
        <v>12</v>
      </c>
      <c r="G296" s="1" t="str" cm="1">
        <f t="array" aca="1" ref="G296" ca="1">TEXT(INDEX(Bottom,17,E296),"0.00000000")&amp;","</f>
        <v>0.03686667,</v>
      </c>
      <c r="H296" s="1" t="s">
        <v>26</v>
      </c>
      <c r="I296" s="1" t="str" cm="1">
        <f t="array" aca="1" ref="I296" ca="1">TEXT(INDEX(Bottom,D296,17),"0.00000000")&amp;","</f>
        <v>-0.04740000,</v>
      </c>
    </row>
    <row r="297" spans="3:9" x14ac:dyDescent="0.3">
      <c r="C297">
        <f t="shared" si="24"/>
        <v>20</v>
      </c>
      <c r="D297" cm="1">
        <f t="array" aca="1" ref="D297" ca="1">SUMPRODUCT(--(Bottom=C297)*ROW(Bottom))-4</f>
        <v>2</v>
      </c>
      <c r="E297" cm="1">
        <f t="array" aca="1" ref="E297" ca="1">SUMPRODUCT(--(Bottom=C297)*COLUMN(Bottom))-21</f>
        <v>11</v>
      </c>
      <c r="G297" s="1" t="str" cm="1">
        <f t="array" aca="1" ref="G297" ca="1">TEXT(INDEX(Bottom,17,E297),"0.00000000")&amp;","</f>
        <v>0.02633333,</v>
      </c>
      <c r="H297" s="1" t="s">
        <v>26</v>
      </c>
      <c r="I297" s="1" t="str" cm="1">
        <f t="array" aca="1" ref="I297" ca="1">TEXT(INDEX(Bottom,D297,17),"0.00000000")&amp;","</f>
        <v>-0.06846667,</v>
      </c>
    </row>
    <row r="298" spans="3:9" x14ac:dyDescent="0.3">
      <c r="C298">
        <f t="shared" si="24"/>
        <v>21</v>
      </c>
      <c r="D298" cm="1">
        <f t="array" aca="1" ref="D298" ca="1">SUMPRODUCT(--(Bottom=C298)*ROW(Bottom))-4</f>
        <v>1</v>
      </c>
      <c r="E298" cm="1">
        <f t="array" aca="1" ref="E298" ca="1">SUMPRODUCT(--(Bottom=C298)*COLUMN(Bottom))-21</f>
        <v>11</v>
      </c>
      <c r="G298" s="1" t="str" cm="1">
        <f t="array" aca="1" ref="G298" ca="1">TEXT(INDEX(Bottom,17,E298),"0.00000000")&amp;","</f>
        <v>0.02633333,</v>
      </c>
      <c r="H298" s="1" t="s">
        <v>26</v>
      </c>
      <c r="I298" s="1" t="str" cm="1">
        <f t="array" aca="1" ref="I298" ca="1">TEXT(INDEX(Bottom,D298,17),"0.00000000")&amp;","</f>
        <v>-0.07900000,</v>
      </c>
    </row>
    <row r="299" spans="3:9" x14ac:dyDescent="0.3">
      <c r="C299">
        <f t="shared" si="24"/>
        <v>22</v>
      </c>
      <c r="D299" cm="1">
        <f t="array" aca="1" ref="D299" ca="1">SUMPRODUCT(--(Bottom=C299)*ROW(Bottom))-4</f>
        <v>4</v>
      </c>
      <c r="E299" cm="1">
        <f t="array" aca="1" ref="E299" ca="1">SUMPRODUCT(--(Bottom=C299)*COLUMN(Bottom))-21</f>
        <v>11</v>
      </c>
      <c r="G299" s="1" t="str" cm="1">
        <f t="array" aca="1" ref="G299" ca="1">TEXT(INDEX(Bottom,17,E299),"0.00000000")&amp;","</f>
        <v>0.02633333,</v>
      </c>
      <c r="H299" s="1" t="s">
        <v>26</v>
      </c>
      <c r="I299" s="1" t="str" cm="1">
        <f t="array" aca="1" ref="I299" ca="1">TEXT(INDEX(Bottom,D299,17),"0.00000000")&amp;","</f>
        <v>-0.04740000,</v>
      </c>
    </row>
    <row r="300" spans="3:9" x14ac:dyDescent="0.3">
      <c r="C300">
        <f t="shared" si="24"/>
        <v>23</v>
      </c>
      <c r="D300" cm="1">
        <f t="array" aca="1" ref="D300" ca="1">SUMPRODUCT(--(Bottom=C300)*ROW(Bottom))-4</f>
        <v>3</v>
      </c>
      <c r="E300" cm="1">
        <f t="array" aca="1" ref="E300" ca="1">SUMPRODUCT(--(Bottom=C300)*COLUMN(Bottom))-21</f>
        <v>11</v>
      </c>
      <c r="G300" s="1" t="str" cm="1">
        <f t="array" aca="1" ref="G300" ca="1">TEXT(INDEX(Bottom,17,E300),"0.00000000")&amp;","</f>
        <v>0.02633333,</v>
      </c>
      <c r="H300" s="1" t="s">
        <v>26</v>
      </c>
      <c r="I300" s="1" t="str" cm="1">
        <f t="array" aca="1" ref="I300" ca="1">TEXT(INDEX(Bottom,D300,17),"0.00000000")&amp;","</f>
        <v>-0.05793333,</v>
      </c>
    </row>
    <row r="301" spans="3:9" x14ac:dyDescent="0.3">
      <c r="C301">
        <f t="shared" si="24"/>
        <v>24</v>
      </c>
      <c r="D301" cm="1">
        <f t="array" aca="1" ref="D301" ca="1">SUMPRODUCT(--(Bottom=C301)*ROW(Bottom))-4</f>
        <v>2</v>
      </c>
      <c r="E301" cm="1">
        <f t="array" aca="1" ref="E301" ca="1">SUMPRODUCT(--(Bottom=C301)*COLUMN(Bottom))-21</f>
        <v>12</v>
      </c>
      <c r="G301" s="1" t="str" cm="1">
        <f t="array" aca="1" ref="G301" ca="1">TEXT(INDEX(Bottom,17,E301),"0.00000000")&amp;","</f>
        <v>0.03686667,</v>
      </c>
      <c r="H301" s="1" t="s">
        <v>26</v>
      </c>
      <c r="I301" s="1" t="str" cm="1">
        <f t="array" aca="1" ref="I301" ca="1">TEXT(INDEX(Bottom,D301,17),"0.00000000")&amp;","</f>
        <v>-0.06846667,</v>
      </c>
    </row>
    <row r="302" spans="3:9" x14ac:dyDescent="0.3">
      <c r="C302">
        <f t="shared" si="24"/>
        <v>25</v>
      </c>
      <c r="D302" cm="1">
        <f t="array" aca="1" ref="D302" ca="1">SUMPRODUCT(--(Bottom=C302)*ROW(Bottom))-4</f>
        <v>1</v>
      </c>
      <c r="E302" cm="1">
        <f t="array" aca="1" ref="E302" ca="1">SUMPRODUCT(--(Bottom=C302)*COLUMN(Bottom))-21</f>
        <v>10</v>
      </c>
      <c r="G302" s="1" t="str" cm="1">
        <f t="array" aca="1" ref="G302" ca="1">TEXT(INDEX(Bottom,17,E302),"0.00000000")&amp;","</f>
        <v>0.01580000,</v>
      </c>
      <c r="H302" s="1" t="s">
        <v>26</v>
      </c>
      <c r="I302" s="1" t="str" cm="1">
        <f t="array" aca="1" ref="I302" ca="1">TEXT(INDEX(Bottom,D302,17),"0.00000000")&amp;","</f>
        <v>-0.07900000,</v>
      </c>
    </row>
    <row r="303" spans="3:9" x14ac:dyDescent="0.3">
      <c r="C303">
        <f t="shared" si="24"/>
        <v>26</v>
      </c>
      <c r="D303" cm="1">
        <f t="array" aca="1" ref="D303" ca="1">SUMPRODUCT(--(Bottom=C303)*ROW(Bottom))-4</f>
        <v>3</v>
      </c>
      <c r="E303" cm="1">
        <f t="array" aca="1" ref="E303" ca="1">SUMPRODUCT(--(Bottom=C303)*COLUMN(Bottom))-21</f>
        <v>10</v>
      </c>
      <c r="G303" s="1" t="str" cm="1">
        <f t="array" aca="1" ref="G303" ca="1">TEXT(INDEX(Bottom,17,E303),"0.00000000")&amp;","</f>
        <v>0.01580000,</v>
      </c>
      <c r="H303" s="1" t="s">
        <v>26</v>
      </c>
      <c r="I303" s="1" t="str" cm="1">
        <f t="array" aca="1" ref="I303" ca="1">TEXT(INDEX(Bottom,D303,17),"0.00000000")&amp;","</f>
        <v>-0.05793333,</v>
      </c>
    </row>
    <row r="304" spans="3:9" x14ac:dyDescent="0.3">
      <c r="C304">
        <f t="shared" si="24"/>
        <v>27</v>
      </c>
      <c r="D304" cm="1">
        <f t="array" aca="1" ref="D304" ca="1">SUMPRODUCT(--(Bottom=C304)*ROW(Bottom))-4</f>
        <v>4</v>
      </c>
      <c r="E304" cm="1">
        <f t="array" aca="1" ref="E304" ca="1">SUMPRODUCT(--(Bottom=C304)*COLUMN(Bottom))-21</f>
        <v>10</v>
      </c>
      <c r="G304" s="1" t="str" cm="1">
        <f t="array" aca="1" ref="G304" ca="1">TEXT(INDEX(Bottom,17,E304),"0.00000000")&amp;","</f>
        <v>0.01580000,</v>
      </c>
      <c r="H304" s="1" t="s">
        <v>26</v>
      </c>
      <c r="I304" s="1" t="str" cm="1">
        <f t="array" aca="1" ref="I304" ca="1">TEXT(INDEX(Bottom,D304,17),"0.00000000")&amp;","</f>
        <v>-0.04740000,</v>
      </c>
    </row>
    <row r="305" spans="3:9" x14ac:dyDescent="0.3">
      <c r="C305">
        <f t="shared" si="24"/>
        <v>28</v>
      </c>
      <c r="D305" cm="1">
        <f t="array" aca="1" ref="D305" ca="1">SUMPRODUCT(--(Bottom=C305)*ROW(Bottom))-4</f>
        <v>2</v>
      </c>
      <c r="E305" cm="1">
        <f t="array" aca="1" ref="E305" ca="1">SUMPRODUCT(--(Bottom=C305)*COLUMN(Bottom))-21</f>
        <v>9</v>
      </c>
      <c r="G305" s="1" t="str" cm="1">
        <f t="array" aca="1" ref="G305" ca="1">TEXT(INDEX(Bottom,17,E305),"0.00000000")&amp;","</f>
        <v>0.00526667,</v>
      </c>
      <c r="H305" s="1" t="s">
        <v>26</v>
      </c>
      <c r="I305" s="1" t="str" cm="1">
        <f t="array" aca="1" ref="I305" ca="1">TEXT(INDEX(Bottom,D305,17),"0.00000000")&amp;","</f>
        <v>-0.06846667,</v>
      </c>
    </row>
    <row r="306" spans="3:9" x14ac:dyDescent="0.3">
      <c r="C306">
        <f t="shared" si="24"/>
        <v>29</v>
      </c>
      <c r="D306" cm="1">
        <f t="array" aca="1" ref="D306" ca="1">SUMPRODUCT(--(Bottom=C306)*ROW(Bottom))-4</f>
        <v>1</v>
      </c>
      <c r="E306" cm="1">
        <f t="array" aca="1" ref="E306" ca="1">SUMPRODUCT(--(Bottom=C306)*COLUMN(Bottom))-21</f>
        <v>9</v>
      </c>
      <c r="G306" s="1" t="str" cm="1">
        <f t="array" aca="1" ref="G306" ca="1">TEXT(INDEX(Bottom,17,E306),"0.00000000")&amp;","</f>
        <v>0.00526667,</v>
      </c>
      <c r="H306" s="1" t="s">
        <v>26</v>
      </c>
      <c r="I306" s="1" t="str" cm="1">
        <f t="array" aca="1" ref="I306" ca="1">TEXT(INDEX(Bottom,D306,17),"0.00000000")&amp;","</f>
        <v>-0.07900000,</v>
      </c>
    </row>
    <row r="307" spans="3:9" x14ac:dyDescent="0.3">
      <c r="C307">
        <f t="shared" si="24"/>
        <v>30</v>
      </c>
      <c r="D307" cm="1">
        <f t="array" aca="1" ref="D307" ca="1">SUMPRODUCT(--(Bottom=C307)*ROW(Bottom))-4</f>
        <v>4</v>
      </c>
      <c r="E307" cm="1">
        <f t="array" aca="1" ref="E307" ca="1">SUMPRODUCT(--(Bottom=C307)*COLUMN(Bottom))-21</f>
        <v>9</v>
      </c>
      <c r="G307" s="1" t="str" cm="1">
        <f t="array" aca="1" ref="G307" ca="1">TEXT(INDEX(Bottom,17,E307),"0.00000000")&amp;","</f>
        <v>0.00526667,</v>
      </c>
      <c r="H307" s="1" t="s">
        <v>26</v>
      </c>
      <c r="I307" s="1" t="str" cm="1">
        <f t="array" aca="1" ref="I307" ca="1">TEXT(INDEX(Bottom,D307,17),"0.00000000")&amp;","</f>
        <v>-0.04740000,</v>
      </c>
    </row>
    <row r="308" spans="3:9" x14ac:dyDescent="0.3">
      <c r="C308">
        <f t="shared" si="24"/>
        <v>31</v>
      </c>
      <c r="D308" cm="1">
        <f t="array" aca="1" ref="D308" ca="1">SUMPRODUCT(--(Bottom=C308)*ROW(Bottom))-4</f>
        <v>3</v>
      </c>
      <c r="E308" cm="1">
        <f t="array" aca="1" ref="E308" ca="1">SUMPRODUCT(--(Bottom=C308)*COLUMN(Bottom))-21</f>
        <v>9</v>
      </c>
      <c r="G308" s="1" t="str" cm="1">
        <f t="array" aca="1" ref="G308" ca="1">TEXT(INDEX(Bottom,17,E308),"0.00000000")&amp;","</f>
        <v>0.00526667,</v>
      </c>
      <c r="H308" s="1" t="s">
        <v>26</v>
      </c>
      <c r="I308" s="1" t="str" cm="1">
        <f t="array" aca="1" ref="I308" ca="1">TEXT(INDEX(Bottom,D308,17),"0.00000000")&amp;","</f>
        <v>-0.05793333,</v>
      </c>
    </row>
    <row r="309" spans="3:9" x14ac:dyDescent="0.3">
      <c r="C309">
        <f t="shared" si="24"/>
        <v>32</v>
      </c>
      <c r="D309" cm="1">
        <f t="array" aca="1" ref="D309" ca="1">SUMPRODUCT(--(Bottom=C309)*ROW(Bottom))-4</f>
        <v>2</v>
      </c>
      <c r="E309" cm="1">
        <f t="array" aca="1" ref="E309" ca="1">SUMPRODUCT(--(Bottom=C309)*COLUMN(Bottom))-21</f>
        <v>10</v>
      </c>
      <c r="G309" s="1" t="str" cm="1">
        <f t="array" aca="1" ref="G309" ca="1">TEXT(INDEX(Bottom,17,E309),"0.00000000")&amp;","</f>
        <v>0.01580000,</v>
      </c>
      <c r="H309" s="1" t="s">
        <v>26</v>
      </c>
      <c r="I309" s="1" t="str" cm="1">
        <f t="array" aca="1" ref="I309" ca="1">TEXT(INDEX(Bottom,D309,17),"0.00000000")&amp;","</f>
        <v>-0.06846667,</v>
      </c>
    </row>
    <row r="310" spans="3:9" x14ac:dyDescent="0.3">
      <c r="C310">
        <f t="shared" si="24"/>
        <v>33</v>
      </c>
      <c r="D310" cm="1">
        <f t="array" aca="1" ref="D310" ca="1">SUMPRODUCT(--(Bottom=C310)*ROW(Bottom))-4</f>
        <v>1</v>
      </c>
      <c r="E310" cm="1">
        <f t="array" aca="1" ref="E310" ca="1">SUMPRODUCT(--(Bottom=C310)*COLUMN(Bottom))-21</f>
        <v>8</v>
      </c>
      <c r="G310" s="1" t="str" cm="1">
        <f t="array" aca="1" ref="G310" ca="1">TEXT(INDEX(Bottom,17,E310),"0.00000000")&amp;","</f>
        <v>-0.00526667,</v>
      </c>
      <c r="H310" s="1" t="s">
        <v>26</v>
      </c>
      <c r="I310" s="1" t="str" cm="1">
        <f t="array" aca="1" ref="I310" ca="1">TEXT(INDEX(Bottom,D310,17),"0.00000000")&amp;","</f>
        <v>-0.07900000,</v>
      </c>
    </row>
    <row r="311" spans="3:9" x14ac:dyDescent="0.3">
      <c r="C311">
        <f t="shared" si="24"/>
        <v>34</v>
      </c>
      <c r="D311" cm="1">
        <f t="array" aca="1" ref="D311" ca="1">SUMPRODUCT(--(Bottom=C311)*ROW(Bottom))-4</f>
        <v>3</v>
      </c>
      <c r="E311" cm="1">
        <f t="array" aca="1" ref="E311" ca="1">SUMPRODUCT(--(Bottom=C311)*COLUMN(Bottom))-21</f>
        <v>8</v>
      </c>
      <c r="G311" s="1" t="str" cm="1">
        <f t="array" aca="1" ref="G311" ca="1">TEXT(INDEX(Bottom,17,E311),"0.00000000")&amp;","</f>
        <v>-0.00526667,</v>
      </c>
      <c r="H311" s="1" t="s">
        <v>26</v>
      </c>
      <c r="I311" s="1" t="str" cm="1">
        <f t="array" aca="1" ref="I311" ca="1">TEXT(INDEX(Bottom,D311,17),"0.00000000")&amp;","</f>
        <v>-0.05793333,</v>
      </c>
    </row>
    <row r="312" spans="3:9" x14ac:dyDescent="0.3">
      <c r="C312">
        <f t="shared" si="24"/>
        <v>35</v>
      </c>
      <c r="D312" cm="1">
        <f t="array" aca="1" ref="D312" ca="1">SUMPRODUCT(--(Bottom=C312)*ROW(Bottom))-4</f>
        <v>4</v>
      </c>
      <c r="E312" cm="1">
        <f t="array" aca="1" ref="E312" ca="1">SUMPRODUCT(--(Bottom=C312)*COLUMN(Bottom))-21</f>
        <v>8</v>
      </c>
      <c r="G312" s="1" t="str" cm="1">
        <f t="array" aca="1" ref="G312" ca="1">TEXT(INDEX(Bottom,17,E312),"0.00000000")&amp;","</f>
        <v>-0.00526667,</v>
      </c>
      <c r="H312" s="1" t="s">
        <v>26</v>
      </c>
      <c r="I312" s="1" t="str" cm="1">
        <f t="array" aca="1" ref="I312" ca="1">TEXT(INDEX(Bottom,D312,17),"0.00000000")&amp;","</f>
        <v>-0.04740000,</v>
      </c>
    </row>
    <row r="313" spans="3:9" x14ac:dyDescent="0.3">
      <c r="C313">
        <f t="shared" si="24"/>
        <v>36</v>
      </c>
      <c r="D313" cm="1">
        <f t="array" aca="1" ref="D313" ca="1">SUMPRODUCT(--(Bottom=C313)*ROW(Bottom))-4</f>
        <v>2</v>
      </c>
      <c r="E313" cm="1">
        <f t="array" aca="1" ref="E313" ca="1">SUMPRODUCT(--(Bottom=C313)*COLUMN(Bottom))-21</f>
        <v>7</v>
      </c>
      <c r="G313" s="1" t="str" cm="1">
        <f t="array" aca="1" ref="G313" ca="1">TEXT(INDEX(Bottom,17,E313),"0.00000000")&amp;","</f>
        <v>-0.01580000,</v>
      </c>
      <c r="H313" s="1" t="s">
        <v>26</v>
      </c>
      <c r="I313" s="1" t="str" cm="1">
        <f t="array" aca="1" ref="I313" ca="1">TEXT(INDEX(Bottom,D313,17),"0.00000000")&amp;","</f>
        <v>-0.06846667,</v>
      </c>
    </row>
    <row r="314" spans="3:9" x14ac:dyDescent="0.3">
      <c r="C314">
        <f t="shared" si="24"/>
        <v>37</v>
      </c>
      <c r="D314" cm="1">
        <f t="array" aca="1" ref="D314" ca="1">SUMPRODUCT(--(Bottom=C314)*ROW(Bottom))-4</f>
        <v>1</v>
      </c>
      <c r="E314" cm="1">
        <f t="array" aca="1" ref="E314" ca="1">SUMPRODUCT(--(Bottom=C314)*COLUMN(Bottom))-21</f>
        <v>7</v>
      </c>
      <c r="G314" s="1" t="str" cm="1">
        <f t="array" aca="1" ref="G314" ca="1">TEXT(INDEX(Bottom,17,E314),"0.00000000")&amp;","</f>
        <v>-0.01580000,</v>
      </c>
      <c r="H314" s="1" t="s">
        <v>26</v>
      </c>
      <c r="I314" s="1" t="str" cm="1">
        <f t="array" aca="1" ref="I314" ca="1">TEXT(INDEX(Bottom,D314,17),"0.00000000")&amp;","</f>
        <v>-0.07900000,</v>
      </c>
    </row>
    <row r="315" spans="3:9" x14ac:dyDescent="0.3">
      <c r="C315">
        <f t="shared" si="24"/>
        <v>38</v>
      </c>
      <c r="D315" cm="1">
        <f t="array" aca="1" ref="D315" ca="1">SUMPRODUCT(--(Bottom=C315)*ROW(Bottom))-4</f>
        <v>4</v>
      </c>
      <c r="E315" cm="1">
        <f t="array" aca="1" ref="E315" ca="1">SUMPRODUCT(--(Bottom=C315)*COLUMN(Bottom))-21</f>
        <v>7</v>
      </c>
      <c r="G315" s="1" t="str" cm="1">
        <f t="array" aca="1" ref="G315" ca="1">TEXT(INDEX(Bottom,17,E315),"0.00000000")&amp;","</f>
        <v>-0.01580000,</v>
      </c>
      <c r="H315" s="1" t="s">
        <v>26</v>
      </c>
      <c r="I315" s="1" t="str" cm="1">
        <f t="array" aca="1" ref="I315" ca="1">TEXT(INDEX(Bottom,D315,17),"0.00000000")&amp;","</f>
        <v>-0.04740000,</v>
      </c>
    </row>
    <row r="316" spans="3:9" x14ac:dyDescent="0.3">
      <c r="C316">
        <f t="shared" si="24"/>
        <v>39</v>
      </c>
      <c r="D316" cm="1">
        <f t="array" aca="1" ref="D316" ca="1">SUMPRODUCT(--(Bottom=C316)*ROW(Bottom))-4</f>
        <v>3</v>
      </c>
      <c r="E316" cm="1">
        <f t="array" aca="1" ref="E316" ca="1">SUMPRODUCT(--(Bottom=C316)*COLUMN(Bottom))-21</f>
        <v>7</v>
      </c>
      <c r="G316" s="1" t="str" cm="1">
        <f t="array" aca="1" ref="G316" ca="1">TEXT(INDEX(Bottom,17,E316),"0.00000000")&amp;","</f>
        <v>-0.01580000,</v>
      </c>
      <c r="H316" s="1" t="s">
        <v>26</v>
      </c>
      <c r="I316" s="1" t="str" cm="1">
        <f t="array" aca="1" ref="I316" ca="1">TEXT(INDEX(Bottom,D316,17),"0.00000000")&amp;","</f>
        <v>-0.05793333,</v>
      </c>
    </row>
    <row r="317" spans="3:9" x14ac:dyDescent="0.3">
      <c r="C317">
        <f t="shared" si="24"/>
        <v>40</v>
      </c>
      <c r="D317" cm="1">
        <f t="array" aca="1" ref="D317" ca="1">SUMPRODUCT(--(Bottom=C317)*ROW(Bottom))-4</f>
        <v>2</v>
      </c>
      <c r="E317" cm="1">
        <f t="array" aca="1" ref="E317" ca="1">SUMPRODUCT(--(Bottom=C317)*COLUMN(Bottom))-21</f>
        <v>8</v>
      </c>
      <c r="G317" s="1" t="str" cm="1">
        <f t="array" aca="1" ref="G317" ca="1">TEXT(INDEX(Bottom,17,E317),"0.00000000")&amp;","</f>
        <v>-0.00526667,</v>
      </c>
      <c r="H317" s="1" t="s">
        <v>26</v>
      </c>
      <c r="I317" s="1" t="str" cm="1">
        <f t="array" aca="1" ref="I317" ca="1">TEXT(INDEX(Bottom,D317,17),"0.00000000")&amp;","</f>
        <v>-0.06846667,</v>
      </c>
    </row>
    <row r="318" spans="3:9" x14ac:dyDescent="0.3">
      <c r="C318">
        <f t="shared" si="24"/>
        <v>41</v>
      </c>
      <c r="D318" cm="1">
        <f t="array" aca="1" ref="D318" ca="1">SUMPRODUCT(--(Bottom=C318)*ROW(Bottom))-4</f>
        <v>1</v>
      </c>
      <c r="E318" cm="1">
        <f t="array" aca="1" ref="E318" ca="1">SUMPRODUCT(--(Bottom=C318)*COLUMN(Bottom))-21</f>
        <v>6</v>
      </c>
      <c r="G318" s="1" t="str" cm="1">
        <f t="array" aca="1" ref="G318" ca="1">TEXT(INDEX(Bottom,17,E318),"0.00000000")&amp;","</f>
        <v>-0.02633333,</v>
      </c>
      <c r="H318" s="1" t="s">
        <v>26</v>
      </c>
      <c r="I318" s="1" t="str" cm="1">
        <f t="array" aca="1" ref="I318" ca="1">TEXT(INDEX(Bottom,D318,17),"0.00000000")&amp;","</f>
        <v>-0.07900000,</v>
      </c>
    </row>
    <row r="319" spans="3:9" x14ac:dyDescent="0.3">
      <c r="C319">
        <f t="shared" si="24"/>
        <v>42</v>
      </c>
      <c r="D319" cm="1">
        <f t="array" aca="1" ref="D319" ca="1">SUMPRODUCT(--(Bottom=C319)*ROW(Bottom))-4</f>
        <v>3</v>
      </c>
      <c r="E319" cm="1">
        <f t="array" aca="1" ref="E319" ca="1">SUMPRODUCT(--(Bottom=C319)*COLUMN(Bottom))-21</f>
        <v>6</v>
      </c>
      <c r="G319" s="1" t="str" cm="1">
        <f t="array" aca="1" ref="G319" ca="1">TEXT(INDEX(Bottom,17,E319),"0.00000000")&amp;","</f>
        <v>-0.02633333,</v>
      </c>
      <c r="H319" s="1" t="s">
        <v>26</v>
      </c>
      <c r="I319" s="1" t="str" cm="1">
        <f t="array" aca="1" ref="I319" ca="1">TEXT(INDEX(Bottom,D319,17),"0.00000000")&amp;","</f>
        <v>-0.05793333,</v>
      </c>
    </row>
    <row r="320" spans="3:9" x14ac:dyDescent="0.3">
      <c r="C320">
        <f t="shared" si="24"/>
        <v>43</v>
      </c>
      <c r="D320" cm="1">
        <f t="array" aca="1" ref="D320" ca="1">SUMPRODUCT(--(Bottom=C320)*ROW(Bottom))-4</f>
        <v>4</v>
      </c>
      <c r="E320" cm="1">
        <f t="array" aca="1" ref="E320" ca="1">SUMPRODUCT(--(Bottom=C320)*COLUMN(Bottom))-21</f>
        <v>6</v>
      </c>
      <c r="G320" s="1" t="str" cm="1">
        <f t="array" aca="1" ref="G320" ca="1">TEXT(INDEX(Bottom,17,E320),"0.00000000")&amp;","</f>
        <v>-0.02633333,</v>
      </c>
      <c r="H320" s="1" t="s">
        <v>26</v>
      </c>
      <c r="I320" s="1" t="str" cm="1">
        <f t="array" aca="1" ref="I320" ca="1">TEXT(INDEX(Bottom,D320,17),"0.00000000")&amp;","</f>
        <v>-0.04740000,</v>
      </c>
    </row>
    <row r="321" spans="3:9" x14ac:dyDescent="0.3">
      <c r="C321">
        <f t="shared" si="24"/>
        <v>44</v>
      </c>
      <c r="D321" cm="1">
        <f t="array" aca="1" ref="D321" ca="1">SUMPRODUCT(--(Bottom=C321)*ROW(Bottom))-4</f>
        <v>2</v>
      </c>
      <c r="E321" cm="1">
        <f t="array" aca="1" ref="E321" ca="1">SUMPRODUCT(--(Bottom=C321)*COLUMN(Bottom))-21</f>
        <v>5</v>
      </c>
      <c r="G321" s="1" t="str" cm="1">
        <f t="array" aca="1" ref="G321" ca="1">TEXT(INDEX(Bottom,17,E321),"0.00000000")&amp;","</f>
        <v>-0.03686667,</v>
      </c>
      <c r="H321" s="1" t="s">
        <v>26</v>
      </c>
      <c r="I321" s="1" t="str" cm="1">
        <f t="array" aca="1" ref="I321" ca="1">TEXT(INDEX(Bottom,D321,17),"0.00000000")&amp;","</f>
        <v>-0.06846667,</v>
      </c>
    </row>
    <row r="322" spans="3:9" x14ac:dyDescent="0.3">
      <c r="C322">
        <f t="shared" si="24"/>
        <v>45</v>
      </c>
      <c r="D322" cm="1">
        <f t="array" aca="1" ref="D322" ca="1">SUMPRODUCT(--(Bottom=C322)*ROW(Bottom))-4</f>
        <v>1</v>
      </c>
      <c r="E322" cm="1">
        <f t="array" aca="1" ref="E322" ca="1">SUMPRODUCT(--(Bottom=C322)*COLUMN(Bottom))-21</f>
        <v>5</v>
      </c>
      <c r="G322" s="1" t="str" cm="1">
        <f t="array" aca="1" ref="G322" ca="1">TEXT(INDEX(Bottom,17,E322),"0.00000000")&amp;","</f>
        <v>-0.03686667,</v>
      </c>
      <c r="H322" s="1" t="s">
        <v>26</v>
      </c>
      <c r="I322" s="1" t="str" cm="1">
        <f t="array" aca="1" ref="I322" ca="1">TEXT(INDEX(Bottom,D322,17),"0.00000000")&amp;","</f>
        <v>-0.07900000,</v>
      </c>
    </row>
    <row r="323" spans="3:9" x14ac:dyDescent="0.3">
      <c r="C323">
        <f t="shared" si="24"/>
        <v>46</v>
      </c>
      <c r="D323" cm="1">
        <f t="array" aca="1" ref="D323" ca="1">SUMPRODUCT(--(Bottom=C323)*ROW(Bottom))-4</f>
        <v>4</v>
      </c>
      <c r="E323" cm="1">
        <f t="array" aca="1" ref="E323" ca="1">SUMPRODUCT(--(Bottom=C323)*COLUMN(Bottom))-21</f>
        <v>5</v>
      </c>
      <c r="G323" s="1" t="str" cm="1">
        <f t="array" aca="1" ref="G323" ca="1">TEXT(INDEX(Bottom,17,E323),"0.00000000")&amp;","</f>
        <v>-0.03686667,</v>
      </c>
      <c r="H323" s="1" t="s">
        <v>26</v>
      </c>
      <c r="I323" s="1" t="str" cm="1">
        <f t="array" aca="1" ref="I323" ca="1">TEXT(INDEX(Bottom,D323,17),"0.00000000")&amp;","</f>
        <v>-0.04740000,</v>
      </c>
    </row>
    <row r="324" spans="3:9" x14ac:dyDescent="0.3">
      <c r="C324">
        <f t="shared" si="24"/>
        <v>47</v>
      </c>
      <c r="D324" cm="1">
        <f t="array" aca="1" ref="D324" ca="1">SUMPRODUCT(--(Bottom=C324)*ROW(Bottom))-4</f>
        <v>3</v>
      </c>
      <c r="E324" cm="1">
        <f t="array" aca="1" ref="E324" ca="1">SUMPRODUCT(--(Bottom=C324)*COLUMN(Bottom))-21</f>
        <v>5</v>
      </c>
      <c r="G324" s="1" t="str" cm="1">
        <f t="array" aca="1" ref="G324" ca="1">TEXT(INDEX(Bottom,17,E324),"0.00000000")&amp;","</f>
        <v>-0.03686667,</v>
      </c>
      <c r="H324" s="1" t="s">
        <v>26</v>
      </c>
      <c r="I324" s="1" t="str" cm="1">
        <f t="array" aca="1" ref="I324" ca="1">TEXT(INDEX(Bottom,D324,17),"0.00000000")&amp;","</f>
        <v>-0.05793333,</v>
      </c>
    </row>
    <row r="325" spans="3:9" x14ac:dyDescent="0.3">
      <c r="C325">
        <f t="shared" si="24"/>
        <v>48</v>
      </c>
      <c r="D325" cm="1">
        <f t="array" aca="1" ref="D325" ca="1">SUMPRODUCT(--(Bottom=C325)*ROW(Bottom))-4</f>
        <v>2</v>
      </c>
      <c r="E325" cm="1">
        <f t="array" aca="1" ref="E325" ca="1">SUMPRODUCT(--(Bottom=C325)*COLUMN(Bottom))-21</f>
        <v>6</v>
      </c>
      <c r="G325" s="1" t="str" cm="1">
        <f t="array" aca="1" ref="G325" ca="1">TEXT(INDEX(Bottom,17,E325),"0.00000000")&amp;","</f>
        <v>-0.02633333,</v>
      </c>
      <c r="H325" s="1" t="s">
        <v>26</v>
      </c>
      <c r="I325" s="1" t="str" cm="1">
        <f t="array" aca="1" ref="I325" ca="1">TEXT(INDEX(Bottom,D325,17),"0.00000000")&amp;","</f>
        <v>-0.06846667,</v>
      </c>
    </row>
    <row r="326" spans="3:9" x14ac:dyDescent="0.3">
      <c r="C326">
        <f t="shared" si="24"/>
        <v>49</v>
      </c>
      <c r="D326" cm="1">
        <f t="array" aca="1" ref="D326" ca="1">SUMPRODUCT(--(Bottom=C326)*ROW(Bottom))-4</f>
        <v>1</v>
      </c>
      <c r="E326" cm="1">
        <f t="array" aca="1" ref="E326" ca="1">SUMPRODUCT(--(Bottom=C326)*COLUMN(Bottom))-21</f>
        <v>4</v>
      </c>
      <c r="G326" s="1" t="str" cm="1">
        <f t="array" aca="1" ref="G326" ca="1">TEXT(INDEX(Bottom,17,E326),"0.00000000")&amp;","</f>
        <v>-0.04740000,</v>
      </c>
      <c r="H326" s="1" t="s">
        <v>26</v>
      </c>
      <c r="I326" s="1" t="str" cm="1">
        <f t="array" aca="1" ref="I326" ca="1">TEXT(INDEX(Bottom,D326,17),"0.00000000")&amp;","</f>
        <v>-0.07900000,</v>
      </c>
    </row>
    <row r="327" spans="3:9" x14ac:dyDescent="0.3">
      <c r="C327">
        <f t="shared" si="24"/>
        <v>50</v>
      </c>
      <c r="D327" cm="1">
        <f t="array" aca="1" ref="D327" ca="1">SUMPRODUCT(--(Bottom=C327)*ROW(Bottom))-4</f>
        <v>3</v>
      </c>
      <c r="E327" cm="1">
        <f t="array" aca="1" ref="E327" ca="1">SUMPRODUCT(--(Bottom=C327)*COLUMN(Bottom))-21</f>
        <v>4</v>
      </c>
      <c r="G327" s="1" t="str" cm="1">
        <f t="array" aca="1" ref="G327" ca="1">TEXT(INDEX(Bottom,17,E327),"0.00000000")&amp;","</f>
        <v>-0.04740000,</v>
      </c>
      <c r="H327" s="1" t="s">
        <v>26</v>
      </c>
      <c r="I327" s="1" t="str" cm="1">
        <f t="array" aca="1" ref="I327" ca="1">TEXT(INDEX(Bottom,D327,17),"0.00000000")&amp;","</f>
        <v>-0.05793333,</v>
      </c>
    </row>
    <row r="328" spans="3:9" x14ac:dyDescent="0.3">
      <c r="C328">
        <f t="shared" si="24"/>
        <v>51</v>
      </c>
      <c r="D328" cm="1">
        <f t="array" aca="1" ref="D328" ca="1">SUMPRODUCT(--(Bottom=C328)*ROW(Bottom))-4</f>
        <v>4</v>
      </c>
      <c r="E328" cm="1">
        <f t="array" aca="1" ref="E328" ca="1">SUMPRODUCT(--(Bottom=C328)*COLUMN(Bottom))-21</f>
        <v>4</v>
      </c>
      <c r="G328" s="1" t="str" cm="1">
        <f t="array" aca="1" ref="G328" ca="1">TEXT(INDEX(Bottom,17,E328),"0.00000000")&amp;","</f>
        <v>-0.04740000,</v>
      </c>
      <c r="H328" s="1" t="s">
        <v>26</v>
      </c>
      <c r="I328" s="1" t="str" cm="1">
        <f t="array" aca="1" ref="I328" ca="1">TEXT(INDEX(Bottom,D328,17),"0.00000000")&amp;","</f>
        <v>-0.04740000,</v>
      </c>
    </row>
    <row r="329" spans="3:9" x14ac:dyDescent="0.3">
      <c r="C329">
        <f t="shared" si="24"/>
        <v>52</v>
      </c>
      <c r="D329" cm="1">
        <f t="array" aca="1" ref="D329" ca="1">SUMPRODUCT(--(Bottom=C329)*ROW(Bottom))-4</f>
        <v>2</v>
      </c>
      <c r="E329" cm="1">
        <f t="array" aca="1" ref="E329" ca="1">SUMPRODUCT(--(Bottom=C329)*COLUMN(Bottom))-21</f>
        <v>3</v>
      </c>
      <c r="G329" s="1" t="str" cm="1">
        <f t="array" aca="1" ref="G329" ca="1">TEXT(INDEX(Bottom,17,E329),"0.00000000")&amp;","</f>
        <v>-0.05793333,</v>
      </c>
      <c r="H329" s="1" t="s">
        <v>26</v>
      </c>
      <c r="I329" s="1" t="str" cm="1">
        <f t="array" aca="1" ref="I329" ca="1">TEXT(INDEX(Bottom,D329,17),"0.00000000")&amp;","</f>
        <v>-0.06846667,</v>
      </c>
    </row>
    <row r="330" spans="3:9" x14ac:dyDescent="0.3">
      <c r="C330">
        <f t="shared" si="24"/>
        <v>53</v>
      </c>
      <c r="D330" cm="1">
        <f t="array" aca="1" ref="D330" ca="1">SUMPRODUCT(--(Bottom=C330)*ROW(Bottom))-4</f>
        <v>1</v>
      </c>
      <c r="E330" cm="1">
        <f t="array" aca="1" ref="E330" ca="1">SUMPRODUCT(--(Bottom=C330)*COLUMN(Bottom))-21</f>
        <v>3</v>
      </c>
      <c r="G330" s="1" t="str" cm="1">
        <f t="array" aca="1" ref="G330" ca="1">TEXT(INDEX(Bottom,17,E330),"0.00000000")&amp;","</f>
        <v>-0.05793333,</v>
      </c>
      <c r="H330" s="1" t="s">
        <v>26</v>
      </c>
      <c r="I330" s="1" t="str" cm="1">
        <f t="array" aca="1" ref="I330" ca="1">TEXT(INDEX(Bottom,D330,17),"0.00000000")&amp;","</f>
        <v>-0.07900000,</v>
      </c>
    </row>
    <row r="331" spans="3:9" x14ac:dyDescent="0.3">
      <c r="C331">
        <f t="shared" si="24"/>
        <v>54</v>
      </c>
      <c r="D331" cm="1">
        <f t="array" aca="1" ref="D331" ca="1">SUMPRODUCT(--(Bottom=C331)*ROW(Bottom))-4</f>
        <v>4</v>
      </c>
      <c r="E331" cm="1">
        <f t="array" aca="1" ref="E331" ca="1">SUMPRODUCT(--(Bottom=C331)*COLUMN(Bottom))-21</f>
        <v>3</v>
      </c>
      <c r="G331" s="1" t="str" cm="1">
        <f t="array" aca="1" ref="G331" ca="1">TEXT(INDEX(Bottom,17,E331),"0.00000000")&amp;","</f>
        <v>-0.05793333,</v>
      </c>
      <c r="H331" s="1" t="s">
        <v>26</v>
      </c>
      <c r="I331" s="1" t="str" cm="1">
        <f t="array" aca="1" ref="I331" ca="1">TEXT(INDEX(Bottom,D331,17),"0.00000000")&amp;","</f>
        <v>-0.04740000,</v>
      </c>
    </row>
    <row r="332" spans="3:9" x14ac:dyDescent="0.3">
      <c r="C332">
        <f t="shared" si="24"/>
        <v>55</v>
      </c>
      <c r="D332" cm="1">
        <f t="array" aca="1" ref="D332" ca="1">SUMPRODUCT(--(Bottom=C332)*ROW(Bottom))-4</f>
        <v>3</v>
      </c>
      <c r="E332" cm="1">
        <f t="array" aca="1" ref="E332" ca="1">SUMPRODUCT(--(Bottom=C332)*COLUMN(Bottom))-21</f>
        <v>3</v>
      </c>
      <c r="G332" s="1" t="str" cm="1">
        <f t="array" aca="1" ref="G332" ca="1">TEXT(INDEX(Bottom,17,E332),"0.00000000")&amp;","</f>
        <v>-0.05793333,</v>
      </c>
      <c r="H332" s="1" t="s">
        <v>26</v>
      </c>
      <c r="I332" s="1" t="str" cm="1">
        <f t="array" aca="1" ref="I332" ca="1">TEXT(INDEX(Bottom,D332,17),"0.00000000")&amp;","</f>
        <v>-0.05793333,</v>
      </c>
    </row>
    <row r="333" spans="3:9" x14ac:dyDescent="0.3">
      <c r="C333">
        <f t="shared" si="24"/>
        <v>56</v>
      </c>
      <c r="D333" cm="1">
        <f t="array" aca="1" ref="D333" ca="1">SUMPRODUCT(--(Bottom=C333)*ROW(Bottom))-4</f>
        <v>2</v>
      </c>
      <c r="E333" cm="1">
        <f t="array" aca="1" ref="E333" ca="1">SUMPRODUCT(--(Bottom=C333)*COLUMN(Bottom))-21</f>
        <v>4</v>
      </c>
      <c r="G333" s="1" t="str" cm="1">
        <f t="array" aca="1" ref="G333" ca="1">TEXT(INDEX(Bottom,17,E333),"0.00000000")&amp;","</f>
        <v>-0.04740000,</v>
      </c>
      <c r="H333" s="1" t="s">
        <v>26</v>
      </c>
      <c r="I333" s="1" t="str" cm="1">
        <f t="array" aca="1" ref="I333" ca="1">TEXT(INDEX(Bottom,D333,17),"0.00000000")&amp;","</f>
        <v>-0.06846667,</v>
      </c>
    </row>
    <row r="334" spans="3:9" x14ac:dyDescent="0.3">
      <c r="C334">
        <f t="shared" si="24"/>
        <v>57</v>
      </c>
      <c r="D334" cm="1">
        <f t="array" aca="1" ref="D334" ca="1">SUMPRODUCT(--(Bottom=C334)*ROW(Bottom))-4</f>
        <v>1</v>
      </c>
      <c r="E334" cm="1">
        <f t="array" aca="1" ref="E334" ca="1">SUMPRODUCT(--(Bottom=C334)*COLUMN(Bottom))-21</f>
        <v>2</v>
      </c>
      <c r="G334" s="1" t="str" cm="1">
        <f t="array" aca="1" ref="G334" ca="1">TEXT(INDEX(Bottom,17,E334),"0.00000000")&amp;","</f>
        <v>-0.06846667,</v>
      </c>
      <c r="H334" s="1" t="s">
        <v>26</v>
      </c>
      <c r="I334" s="1" t="str" cm="1">
        <f t="array" aca="1" ref="I334" ca="1">TEXT(INDEX(Bottom,D334,17),"0.00000000")&amp;","</f>
        <v>-0.07900000,</v>
      </c>
    </row>
    <row r="335" spans="3:9" x14ac:dyDescent="0.3">
      <c r="C335">
        <f t="shared" si="24"/>
        <v>58</v>
      </c>
      <c r="D335" cm="1">
        <f t="array" aca="1" ref="D335" ca="1">SUMPRODUCT(--(Bottom=C335)*ROW(Bottom))-4</f>
        <v>3</v>
      </c>
      <c r="E335" cm="1">
        <f t="array" aca="1" ref="E335" ca="1">SUMPRODUCT(--(Bottom=C335)*COLUMN(Bottom))-21</f>
        <v>2</v>
      </c>
      <c r="G335" s="1" t="str" cm="1">
        <f t="array" aca="1" ref="G335" ca="1">TEXT(INDEX(Bottom,17,E335),"0.00000000")&amp;","</f>
        <v>-0.06846667,</v>
      </c>
      <c r="H335" s="1" t="s">
        <v>26</v>
      </c>
      <c r="I335" s="1" t="str" cm="1">
        <f t="array" aca="1" ref="I335" ca="1">TEXT(INDEX(Bottom,D335,17),"0.00000000")&amp;","</f>
        <v>-0.05793333,</v>
      </c>
    </row>
    <row r="336" spans="3:9" x14ac:dyDescent="0.3">
      <c r="C336">
        <f t="shared" si="24"/>
        <v>59</v>
      </c>
      <c r="D336" cm="1">
        <f t="array" aca="1" ref="D336" ca="1">SUMPRODUCT(--(Bottom=C336)*ROW(Bottom))-4</f>
        <v>4</v>
      </c>
      <c r="E336" cm="1">
        <f t="array" aca="1" ref="E336" ca="1">SUMPRODUCT(--(Bottom=C336)*COLUMN(Bottom))-21</f>
        <v>2</v>
      </c>
      <c r="G336" s="1" t="str" cm="1">
        <f t="array" aca="1" ref="G336" ca="1">TEXT(INDEX(Bottom,17,E336),"0.00000000")&amp;","</f>
        <v>-0.06846667,</v>
      </c>
      <c r="H336" s="1" t="s">
        <v>26</v>
      </c>
      <c r="I336" s="1" t="str" cm="1">
        <f t="array" aca="1" ref="I336" ca="1">TEXT(INDEX(Bottom,D336,17),"0.00000000")&amp;","</f>
        <v>-0.04740000,</v>
      </c>
    </row>
    <row r="337" spans="3:9" x14ac:dyDescent="0.3">
      <c r="C337">
        <f t="shared" si="24"/>
        <v>60</v>
      </c>
      <c r="D337" cm="1">
        <f t="array" aca="1" ref="D337" ca="1">SUMPRODUCT(--(Bottom=C337)*ROW(Bottom))-4</f>
        <v>2</v>
      </c>
      <c r="E337" cm="1">
        <f t="array" aca="1" ref="E337" ca="1">SUMPRODUCT(--(Bottom=C337)*COLUMN(Bottom))-21</f>
        <v>1</v>
      </c>
      <c r="G337" s="1" t="str" cm="1">
        <f t="array" aca="1" ref="G337" ca="1">TEXT(INDEX(Bottom,17,E337),"0.00000000")&amp;","</f>
        <v>-0.07900000,</v>
      </c>
      <c r="H337" s="1" t="s">
        <v>26</v>
      </c>
      <c r="I337" s="1" t="str" cm="1">
        <f t="array" aca="1" ref="I337" ca="1">TEXT(INDEX(Bottom,D337,17),"0.00000000")&amp;","</f>
        <v>-0.06846667,</v>
      </c>
    </row>
    <row r="338" spans="3:9" x14ac:dyDescent="0.3">
      <c r="C338">
        <f t="shared" si="24"/>
        <v>61</v>
      </c>
      <c r="D338" cm="1">
        <f t="array" aca="1" ref="D338" ca="1">SUMPRODUCT(--(Bottom=C338)*ROW(Bottom))-4</f>
        <v>1</v>
      </c>
      <c r="E338" cm="1">
        <f t="array" aca="1" ref="E338" ca="1">SUMPRODUCT(--(Bottom=C338)*COLUMN(Bottom))-21</f>
        <v>1</v>
      </c>
      <c r="G338" s="1" t="str" cm="1">
        <f t="array" aca="1" ref="G338" ca="1">TEXT(INDEX(Bottom,17,E338),"0.00000000")&amp;","</f>
        <v>-0.07900000,</v>
      </c>
      <c r="H338" s="1" t="s">
        <v>26</v>
      </c>
      <c r="I338" s="1" t="str" cm="1">
        <f t="array" aca="1" ref="I338" ca="1">TEXT(INDEX(Bottom,D338,17),"0.00000000")&amp;","</f>
        <v>-0.07900000,</v>
      </c>
    </row>
    <row r="339" spans="3:9" x14ac:dyDescent="0.3">
      <c r="C339">
        <f t="shared" si="24"/>
        <v>62</v>
      </c>
      <c r="D339" cm="1">
        <f t="array" aca="1" ref="D339" ca="1">SUMPRODUCT(--(Bottom=C339)*ROW(Bottom))-4</f>
        <v>4</v>
      </c>
      <c r="E339" cm="1">
        <f t="array" aca="1" ref="E339" ca="1">SUMPRODUCT(--(Bottom=C339)*COLUMN(Bottom))-21</f>
        <v>1</v>
      </c>
      <c r="G339" s="1" t="str" cm="1">
        <f t="array" aca="1" ref="G339" ca="1">TEXT(INDEX(Bottom,17,E339),"0.00000000")&amp;","</f>
        <v>-0.07900000,</v>
      </c>
      <c r="H339" s="1" t="s">
        <v>26</v>
      </c>
      <c r="I339" s="1" t="str" cm="1">
        <f t="array" aca="1" ref="I339" ca="1">TEXT(INDEX(Bottom,D339,17),"0.00000000")&amp;","</f>
        <v>-0.04740000,</v>
      </c>
    </row>
    <row r="340" spans="3:9" x14ac:dyDescent="0.3">
      <c r="C340">
        <f t="shared" si="24"/>
        <v>63</v>
      </c>
      <c r="D340" cm="1">
        <f t="array" aca="1" ref="D340" ca="1">SUMPRODUCT(--(Bottom=C340)*ROW(Bottom))-4</f>
        <v>3</v>
      </c>
      <c r="E340" cm="1">
        <f t="array" aca="1" ref="E340" ca="1">SUMPRODUCT(--(Bottom=C340)*COLUMN(Bottom))-21</f>
        <v>1</v>
      </c>
      <c r="G340" s="1" t="str" cm="1">
        <f t="array" aca="1" ref="G340" ca="1">TEXT(INDEX(Bottom,17,E340),"0.00000000")&amp;","</f>
        <v>-0.07900000,</v>
      </c>
      <c r="H340" s="1" t="s">
        <v>26</v>
      </c>
      <c r="I340" s="1" t="str" cm="1">
        <f t="array" aca="1" ref="I340" ca="1">TEXT(INDEX(Bottom,D340,17),"0.00000000")&amp;","</f>
        <v>-0.05793333,</v>
      </c>
    </row>
    <row r="341" spans="3:9" x14ac:dyDescent="0.3">
      <c r="C341">
        <f t="shared" si="24"/>
        <v>64</v>
      </c>
      <c r="D341" cm="1">
        <f t="array" aca="1" ref="D341" ca="1">SUMPRODUCT(--(Bottom=C341)*ROW(Bottom))-4</f>
        <v>2</v>
      </c>
      <c r="E341" cm="1">
        <f t="array" aca="1" ref="E341" ca="1">SUMPRODUCT(--(Bottom=C341)*COLUMN(Bottom))-21</f>
        <v>2</v>
      </c>
      <c r="G341" s="1" t="str" cm="1">
        <f t="array" aca="1" ref="G341" ca="1">TEXT(INDEX(Bottom,17,E341),"0.00000000")&amp;","</f>
        <v>-0.06846667,</v>
      </c>
      <c r="H341" s="1" t="s">
        <v>26</v>
      </c>
      <c r="I341" s="1" t="str" cm="1">
        <f t="array" aca="1" ref="I341" ca="1">TEXT(INDEX(Bottom,D341,17),"0.00000000")&amp;","</f>
        <v>-0.06846667,</v>
      </c>
    </row>
    <row r="342" spans="3:9" x14ac:dyDescent="0.3">
      <c r="C342">
        <f t="shared" si="24"/>
        <v>65</v>
      </c>
      <c r="D342" cm="1">
        <f t="array" aca="1" ref="D342" ca="1">SUMPRODUCT(--(Bottom=C342)*ROW(Bottom))-4</f>
        <v>5</v>
      </c>
      <c r="E342" cm="1">
        <f t="array" aca="1" ref="E342" ca="1">SUMPRODUCT(--(Bottom=C342)*COLUMN(Bottom))-21</f>
        <v>16</v>
      </c>
      <c r="G342" s="1" t="str" cm="1">
        <f t="array" aca="1" ref="G342" ca="1">TEXT(INDEX(Bottom,17,E342),"0.00000000")&amp;","</f>
        <v>0.07900000,</v>
      </c>
      <c r="H342" s="1" t="s">
        <v>26</v>
      </c>
      <c r="I342" s="1" t="str" cm="1">
        <f t="array" aca="1" ref="I342" ca="1">TEXT(INDEX(Bottom,D342,17),"0.00000000")&amp;","</f>
        <v>-0.03686667,</v>
      </c>
    </row>
    <row r="343" spans="3:9" x14ac:dyDescent="0.3">
      <c r="C343">
        <f t="shared" si="24"/>
        <v>66</v>
      </c>
      <c r="D343" cm="1">
        <f t="array" aca="1" ref="D343" ca="1">SUMPRODUCT(--(Bottom=C343)*ROW(Bottom))-4</f>
        <v>7</v>
      </c>
      <c r="E343" cm="1">
        <f t="array" aca="1" ref="E343" ca="1">SUMPRODUCT(--(Bottom=C343)*COLUMN(Bottom))-21</f>
        <v>16</v>
      </c>
      <c r="G343" s="1" t="str" cm="1">
        <f t="array" aca="1" ref="G343" ca="1">TEXT(INDEX(Bottom,17,E343),"0.00000000")&amp;","</f>
        <v>0.07900000,</v>
      </c>
      <c r="H343" s="1" t="s">
        <v>26</v>
      </c>
      <c r="I343" s="1" t="str" cm="1">
        <f t="array" aca="1" ref="I343" ca="1">TEXT(INDEX(Bottom,D343,17),"0.00000000")&amp;","</f>
        <v>-0.01580000,</v>
      </c>
    </row>
    <row r="344" spans="3:9" x14ac:dyDescent="0.3">
      <c r="C344">
        <f t="shared" si="24"/>
        <v>67</v>
      </c>
      <c r="D344" cm="1">
        <f t="array" aca="1" ref="D344" ca="1">SUMPRODUCT(--(Bottom=C344)*ROW(Bottom))-4</f>
        <v>8</v>
      </c>
      <c r="E344" cm="1">
        <f t="array" aca="1" ref="E344" ca="1">SUMPRODUCT(--(Bottom=C344)*COLUMN(Bottom))-21</f>
        <v>16</v>
      </c>
      <c r="G344" s="1" t="str" cm="1">
        <f t="array" aca="1" ref="G344" ca="1">TEXT(INDEX(Bottom,17,E344),"0.00000000")&amp;","</f>
        <v>0.07900000,</v>
      </c>
      <c r="H344" s="1" t="s">
        <v>26</v>
      </c>
      <c r="I344" s="1" t="str" cm="1">
        <f t="array" aca="1" ref="I344" ca="1">TEXT(INDEX(Bottom,D344,17),"0.00000000")&amp;","</f>
        <v>-0.00526667,</v>
      </c>
    </row>
    <row r="345" spans="3:9" x14ac:dyDescent="0.3">
      <c r="C345">
        <f t="shared" si="24"/>
        <v>68</v>
      </c>
      <c r="D345" cm="1">
        <f t="array" aca="1" ref="D345" ca="1">SUMPRODUCT(--(Bottom=C345)*ROW(Bottom))-4</f>
        <v>6</v>
      </c>
      <c r="E345" cm="1">
        <f t="array" aca="1" ref="E345" ca="1">SUMPRODUCT(--(Bottom=C345)*COLUMN(Bottom))-21</f>
        <v>15</v>
      </c>
      <c r="G345" s="1" t="str" cm="1">
        <f t="array" aca="1" ref="G345" ca="1">TEXT(INDEX(Bottom,17,E345),"0.00000000")&amp;","</f>
        <v>0.06846667,</v>
      </c>
      <c r="H345" s="1" t="s">
        <v>26</v>
      </c>
      <c r="I345" s="1" t="str" cm="1">
        <f t="array" aca="1" ref="I345" ca="1">TEXT(INDEX(Bottom,D345,17),"0.00000000")&amp;","</f>
        <v>-0.02633333,</v>
      </c>
    </row>
    <row r="346" spans="3:9" x14ac:dyDescent="0.3">
      <c r="C346">
        <f t="shared" si="24"/>
        <v>69</v>
      </c>
      <c r="D346" cm="1">
        <f t="array" aca="1" ref="D346" ca="1">SUMPRODUCT(--(Bottom=C346)*ROW(Bottom))-4</f>
        <v>5</v>
      </c>
      <c r="E346" cm="1">
        <f t="array" aca="1" ref="E346" ca="1">SUMPRODUCT(--(Bottom=C346)*COLUMN(Bottom))-21</f>
        <v>15</v>
      </c>
      <c r="G346" s="1" t="str" cm="1">
        <f t="array" aca="1" ref="G346" ca="1">TEXT(INDEX(Bottom,17,E346),"0.00000000")&amp;","</f>
        <v>0.06846667,</v>
      </c>
      <c r="H346" s="1" t="s">
        <v>26</v>
      </c>
      <c r="I346" s="1" t="str" cm="1">
        <f t="array" aca="1" ref="I346" ca="1">TEXT(INDEX(Bottom,D346,17),"0.00000000")&amp;","</f>
        <v>-0.03686667,</v>
      </c>
    </row>
    <row r="347" spans="3:9" x14ac:dyDescent="0.3">
      <c r="C347">
        <f t="shared" si="24"/>
        <v>70</v>
      </c>
      <c r="D347" cm="1">
        <f t="array" aca="1" ref="D347" ca="1">SUMPRODUCT(--(Bottom=C347)*ROW(Bottom))-4</f>
        <v>8</v>
      </c>
      <c r="E347" cm="1">
        <f t="array" aca="1" ref="E347" ca="1">SUMPRODUCT(--(Bottom=C347)*COLUMN(Bottom))-21</f>
        <v>15</v>
      </c>
      <c r="G347" s="1" t="str" cm="1">
        <f t="array" aca="1" ref="G347" ca="1">TEXT(INDEX(Bottom,17,E347),"0.00000000")&amp;","</f>
        <v>0.06846667,</v>
      </c>
      <c r="H347" s="1" t="s">
        <v>26</v>
      </c>
      <c r="I347" s="1" t="str" cm="1">
        <f t="array" aca="1" ref="I347" ca="1">TEXT(INDEX(Bottom,D347,17),"0.00000000")&amp;","</f>
        <v>-0.00526667,</v>
      </c>
    </row>
    <row r="348" spans="3:9" x14ac:dyDescent="0.3">
      <c r="C348">
        <f t="shared" si="24"/>
        <v>71</v>
      </c>
      <c r="D348" cm="1">
        <f t="array" aca="1" ref="D348" ca="1">SUMPRODUCT(--(Bottom=C348)*ROW(Bottom))-4</f>
        <v>7</v>
      </c>
      <c r="E348" cm="1">
        <f t="array" aca="1" ref="E348" ca="1">SUMPRODUCT(--(Bottom=C348)*COLUMN(Bottom))-21</f>
        <v>15</v>
      </c>
      <c r="G348" s="1" t="str" cm="1">
        <f t="array" aca="1" ref="G348" ca="1">TEXT(INDEX(Bottom,17,E348),"0.00000000")&amp;","</f>
        <v>0.06846667,</v>
      </c>
      <c r="H348" s="1" t="s">
        <v>26</v>
      </c>
      <c r="I348" s="1" t="str" cm="1">
        <f t="array" aca="1" ref="I348" ca="1">TEXT(INDEX(Bottom,D348,17),"0.00000000")&amp;","</f>
        <v>-0.01580000,</v>
      </c>
    </row>
    <row r="349" spans="3:9" x14ac:dyDescent="0.3">
      <c r="C349">
        <f t="shared" ref="C349:C412" si="25">C348+1</f>
        <v>72</v>
      </c>
      <c r="D349" cm="1">
        <f t="array" aca="1" ref="D349" ca="1">SUMPRODUCT(--(Bottom=C349)*ROW(Bottom))-4</f>
        <v>6</v>
      </c>
      <c r="E349" cm="1">
        <f t="array" aca="1" ref="E349" ca="1">SUMPRODUCT(--(Bottom=C349)*COLUMN(Bottom))-21</f>
        <v>16</v>
      </c>
      <c r="G349" s="1" t="str" cm="1">
        <f t="array" aca="1" ref="G349" ca="1">TEXT(INDEX(Bottom,17,E349),"0.00000000")&amp;","</f>
        <v>0.07900000,</v>
      </c>
      <c r="H349" s="1" t="s">
        <v>26</v>
      </c>
      <c r="I349" s="1" t="str" cm="1">
        <f t="array" aca="1" ref="I349" ca="1">TEXT(INDEX(Bottom,D349,17),"0.00000000")&amp;","</f>
        <v>-0.02633333,</v>
      </c>
    </row>
    <row r="350" spans="3:9" x14ac:dyDescent="0.3">
      <c r="C350">
        <f t="shared" si="25"/>
        <v>73</v>
      </c>
      <c r="D350" cm="1">
        <f t="array" aca="1" ref="D350" ca="1">SUMPRODUCT(--(Bottom=C350)*ROW(Bottom))-4</f>
        <v>5</v>
      </c>
      <c r="E350" cm="1">
        <f t="array" aca="1" ref="E350" ca="1">SUMPRODUCT(--(Bottom=C350)*COLUMN(Bottom))-21</f>
        <v>14</v>
      </c>
      <c r="G350" s="1" t="str" cm="1">
        <f t="array" aca="1" ref="G350" ca="1">TEXT(INDEX(Bottom,17,E350),"0.00000000")&amp;","</f>
        <v>0.05793333,</v>
      </c>
      <c r="H350" s="1" t="s">
        <v>26</v>
      </c>
      <c r="I350" s="1" t="str" cm="1">
        <f t="array" aca="1" ref="I350" ca="1">TEXT(INDEX(Bottom,D350,17),"0.00000000")&amp;","</f>
        <v>-0.03686667,</v>
      </c>
    </row>
    <row r="351" spans="3:9" x14ac:dyDescent="0.3">
      <c r="C351">
        <f t="shared" si="25"/>
        <v>74</v>
      </c>
      <c r="D351" cm="1">
        <f t="array" aca="1" ref="D351" ca="1">SUMPRODUCT(--(Bottom=C351)*ROW(Bottom))-4</f>
        <v>7</v>
      </c>
      <c r="E351" cm="1">
        <f t="array" aca="1" ref="E351" ca="1">SUMPRODUCT(--(Bottom=C351)*COLUMN(Bottom))-21</f>
        <v>14</v>
      </c>
      <c r="G351" s="1" t="str" cm="1">
        <f t="array" aca="1" ref="G351" ca="1">TEXT(INDEX(Bottom,17,E351),"0.00000000")&amp;","</f>
        <v>0.05793333,</v>
      </c>
      <c r="H351" s="1" t="s">
        <v>26</v>
      </c>
      <c r="I351" s="1" t="str" cm="1">
        <f t="array" aca="1" ref="I351" ca="1">TEXT(INDEX(Bottom,D351,17),"0.00000000")&amp;","</f>
        <v>-0.01580000,</v>
      </c>
    </row>
    <row r="352" spans="3:9" x14ac:dyDescent="0.3">
      <c r="C352">
        <f t="shared" si="25"/>
        <v>75</v>
      </c>
      <c r="D352" cm="1">
        <f t="array" aca="1" ref="D352" ca="1">SUMPRODUCT(--(Bottom=C352)*ROW(Bottom))-4</f>
        <v>8</v>
      </c>
      <c r="E352" cm="1">
        <f t="array" aca="1" ref="E352" ca="1">SUMPRODUCT(--(Bottom=C352)*COLUMN(Bottom))-21</f>
        <v>14</v>
      </c>
      <c r="G352" s="1" t="str" cm="1">
        <f t="array" aca="1" ref="G352" ca="1">TEXT(INDEX(Bottom,17,E352),"0.00000000")&amp;","</f>
        <v>0.05793333,</v>
      </c>
      <c r="H352" s="1" t="s">
        <v>26</v>
      </c>
      <c r="I352" s="1" t="str" cm="1">
        <f t="array" aca="1" ref="I352" ca="1">TEXT(INDEX(Bottom,D352,17),"0.00000000")&amp;","</f>
        <v>-0.00526667,</v>
      </c>
    </row>
    <row r="353" spans="3:9" x14ac:dyDescent="0.3">
      <c r="C353">
        <f t="shared" si="25"/>
        <v>76</v>
      </c>
      <c r="D353" cm="1">
        <f t="array" aca="1" ref="D353" ca="1">SUMPRODUCT(--(Bottom=C353)*ROW(Bottom))-4</f>
        <v>6</v>
      </c>
      <c r="E353" cm="1">
        <f t="array" aca="1" ref="E353" ca="1">SUMPRODUCT(--(Bottom=C353)*COLUMN(Bottom))-21</f>
        <v>13</v>
      </c>
      <c r="G353" s="1" t="str" cm="1">
        <f t="array" aca="1" ref="G353" ca="1">TEXT(INDEX(Bottom,17,E353),"0.00000000")&amp;","</f>
        <v>0.04740000,</v>
      </c>
      <c r="H353" s="1" t="s">
        <v>26</v>
      </c>
      <c r="I353" s="1" t="str" cm="1">
        <f t="array" aca="1" ref="I353" ca="1">TEXT(INDEX(Bottom,D353,17),"0.00000000")&amp;","</f>
        <v>-0.02633333,</v>
      </c>
    </row>
    <row r="354" spans="3:9" x14ac:dyDescent="0.3">
      <c r="C354">
        <f t="shared" si="25"/>
        <v>77</v>
      </c>
      <c r="D354" cm="1">
        <f t="array" aca="1" ref="D354" ca="1">SUMPRODUCT(--(Bottom=C354)*ROW(Bottom))-4</f>
        <v>5</v>
      </c>
      <c r="E354" cm="1">
        <f t="array" aca="1" ref="E354" ca="1">SUMPRODUCT(--(Bottom=C354)*COLUMN(Bottom))-21</f>
        <v>13</v>
      </c>
      <c r="G354" s="1" t="str" cm="1">
        <f t="array" aca="1" ref="G354" ca="1">TEXT(INDEX(Bottom,17,E354),"0.00000000")&amp;","</f>
        <v>0.04740000,</v>
      </c>
      <c r="H354" s="1" t="s">
        <v>26</v>
      </c>
      <c r="I354" s="1" t="str" cm="1">
        <f t="array" aca="1" ref="I354" ca="1">TEXT(INDEX(Bottom,D354,17),"0.00000000")&amp;","</f>
        <v>-0.03686667,</v>
      </c>
    </row>
    <row r="355" spans="3:9" x14ac:dyDescent="0.3">
      <c r="C355">
        <f t="shared" si="25"/>
        <v>78</v>
      </c>
      <c r="D355" cm="1">
        <f t="array" aca="1" ref="D355" ca="1">SUMPRODUCT(--(Bottom=C355)*ROW(Bottom))-4</f>
        <v>8</v>
      </c>
      <c r="E355" cm="1">
        <f t="array" aca="1" ref="E355" ca="1">SUMPRODUCT(--(Bottom=C355)*COLUMN(Bottom))-21</f>
        <v>13</v>
      </c>
      <c r="G355" s="1" t="str" cm="1">
        <f t="array" aca="1" ref="G355" ca="1">TEXT(INDEX(Bottom,17,E355),"0.00000000")&amp;","</f>
        <v>0.04740000,</v>
      </c>
      <c r="H355" s="1" t="s">
        <v>26</v>
      </c>
      <c r="I355" s="1" t="str" cm="1">
        <f t="array" aca="1" ref="I355" ca="1">TEXT(INDEX(Bottom,D355,17),"0.00000000")&amp;","</f>
        <v>-0.00526667,</v>
      </c>
    </row>
    <row r="356" spans="3:9" x14ac:dyDescent="0.3">
      <c r="C356">
        <f t="shared" si="25"/>
        <v>79</v>
      </c>
      <c r="D356" cm="1">
        <f t="array" aca="1" ref="D356" ca="1">SUMPRODUCT(--(Bottom=C356)*ROW(Bottom))-4</f>
        <v>7</v>
      </c>
      <c r="E356" cm="1">
        <f t="array" aca="1" ref="E356" ca="1">SUMPRODUCT(--(Bottom=C356)*COLUMN(Bottom))-21</f>
        <v>13</v>
      </c>
      <c r="G356" s="1" t="str" cm="1">
        <f t="array" aca="1" ref="G356" ca="1">TEXT(INDEX(Bottom,17,E356),"0.00000000")&amp;","</f>
        <v>0.04740000,</v>
      </c>
      <c r="H356" s="1" t="s">
        <v>26</v>
      </c>
      <c r="I356" s="1" t="str" cm="1">
        <f t="array" aca="1" ref="I356" ca="1">TEXT(INDEX(Bottom,D356,17),"0.00000000")&amp;","</f>
        <v>-0.01580000,</v>
      </c>
    </row>
    <row r="357" spans="3:9" x14ac:dyDescent="0.3">
      <c r="C357">
        <f t="shared" si="25"/>
        <v>80</v>
      </c>
      <c r="D357" cm="1">
        <f t="array" aca="1" ref="D357" ca="1">SUMPRODUCT(--(Bottom=C357)*ROW(Bottom))-4</f>
        <v>6</v>
      </c>
      <c r="E357" cm="1">
        <f t="array" aca="1" ref="E357" ca="1">SUMPRODUCT(--(Bottom=C357)*COLUMN(Bottom))-21</f>
        <v>14</v>
      </c>
      <c r="G357" s="1" t="str" cm="1">
        <f t="array" aca="1" ref="G357" ca="1">TEXT(INDEX(Bottom,17,E357),"0.00000000")&amp;","</f>
        <v>0.05793333,</v>
      </c>
      <c r="H357" s="1" t="s">
        <v>26</v>
      </c>
      <c r="I357" s="1" t="str" cm="1">
        <f t="array" aca="1" ref="I357" ca="1">TEXT(INDEX(Bottom,D357,17),"0.00000000")&amp;","</f>
        <v>-0.02633333,</v>
      </c>
    </row>
    <row r="358" spans="3:9" x14ac:dyDescent="0.3">
      <c r="C358">
        <f t="shared" si="25"/>
        <v>81</v>
      </c>
      <c r="D358" cm="1">
        <f t="array" aca="1" ref="D358" ca="1">SUMPRODUCT(--(Bottom=C358)*ROW(Bottom))-4</f>
        <v>5</v>
      </c>
      <c r="E358" cm="1">
        <f t="array" aca="1" ref="E358" ca="1">SUMPRODUCT(--(Bottom=C358)*COLUMN(Bottom))-21</f>
        <v>12</v>
      </c>
      <c r="G358" s="1" t="str" cm="1">
        <f t="array" aca="1" ref="G358" ca="1">TEXT(INDEX(Bottom,17,E358),"0.00000000")&amp;","</f>
        <v>0.03686667,</v>
      </c>
      <c r="H358" s="1" t="s">
        <v>26</v>
      </c>
      <c r="I358" s="1" t="str" cm="1">
        <f t="array" aca="1" ref="I358" ca="1">TEXT(INDEX(Bottom,D358,17),"0.00000000")&amp;","</f>
        <v>-0.03686667,</v>
      </c>
    </row>
    <row r="359" spans="3:9" x14ac:dyDescent="0.3">
      <c r="C359">
        <f t="shared" si="25"/>
        <v>82</v>
      </c>
      <c r="D359" cm="1">
        <f t="array" aca="1" ref="D359" ca="1">SUMPRODUCT(--(Bottom=C359)*ROW(Bottom))-4</f>
        <v>7</v>
      </c>
      <c r="E359" cm="1">
        <f t="array" aca="1" ref="E359" ca="1">SUMPRODUCT(--(Bottom=C359)*COLUMN(Bottom))-21</f>
        <v>12</v>
      </c>
      <c r="G359" s="1" t="str" cm="1">
        <f t="array" aca="1" ref="G359" ca="1">TEXT(INDEX(Bottom,17,E359),"0.00000000")&amp;","</f>
        <v>0.03686667,</v>
      </c>
      <c r="H359" s="1" t="s">
        <v>26</v>
      </c>
      <c r="I359" s="1" t="str" cm="1">
        <f t="array" aca="1" ref="I359" ca="1">TEXT(INDEX(Bottom,D359,17),"0.00000000")&amp;","</f>
        <v>-0.01580000,</v>
      </c>
    </row>
    <row r="360" spans="3:9" x14ac:dyDescent="0.3">
      <c r="C360">
        <f t="shared" si="25"/>
        <v>83</v>
      </c>
      <c r="D360" cm="1">
        <f t="array" aca="1" ref="D360" ca="1">SUMPRODUCT(--(Bottom=C360)*ROW(Bottom))-4</f>
        <v>8</v>
      </c>
      <c r="E360" cm="1">
        <f t="array" aca="1" ref="E360" ca="1">SUMPRODUCT(--(Bottom=C360)*COLUMN(Bottom))-21</f>
        <v>12</v>
      </c>
      <c r="G360" s="1" t="str" cm="1">
        <f t="array" aca="1" ref="G360" ca="1">TEXT(INDEX(Bottom,17,E360),"0.00000000")&amp;","</f>
        <v>0.03686667,</v>
      </c>
      <c r="H360" s="1" t="s">
        <v>26</v>
      </c>
      <c r="I360" s="1" t="str" cm="1">
        <f t="array" aca="1" ref="I360" ca="1">TEXT(INDEX(Bottom,D360,17),"0.00000000")&amp;","</f>
        <v>-0.00526667,</v>
      </c>
    </row>
    <row r="361" spans="3:9" x14ac:dyDescent="0.3">
      <c r="C361">
        <f t="shared" si="25"/>
        <v>84</v>
      </c>
      <c r="D361" cm="1">
        <f t="array" aca="1" ref="D361" ca="1">SUMPRODUCT(--(Bottom=C361)*ROW(Bottom))-4</f>
        <v>6</v>
      </c>
      <c r="E361" cm="1">
        <f t="array" aca="1" ref="E361" ca="1">SUMPRODUCT(--(Bottom=C361)*COLUMN(Bottom))-21</f>
        <v>11</v>
      </c>
      <c r="G361" s="1" t="str" cm="1">
        <f t="array" aca="1" ref="G361" ca="1">TEXT(INDEX(Bottom,17,E361),"0.00000000")&amp;","</f>
        <v>0.02633333,</v>
      </c>
      <c r="H361" s="1" t="s">
        <v>26</v>
      </c>
      <c r="I361" s="1" t="str" cm="1">
        <f t="array" aca="1" ref="I361" ca="1">TEXT(INDEX(Bottom,D361,17),"0.00000000")&amp;","</f>
        <v>-0.02633333,</v>
      </c>
    </row>
    <row r="362" spans="3:9" x14ac:dyDescent="0.3">
      <c r="C362">
        <f t="shared" si="25"/>
        <v>85</v>
      </c>
      <c r="D362" cm="1">
        <f t="array" aca="1" ref="D362" ca="1">SUMPRODUCT(--(Bottom=C362)*ROW(Bottom))-4</f>
        <v>5</v>
      </c>
      <c r="E362" cm="1">
        <f t="array" aca="1" ref="E362" ca="1">SUMPRODUCT(--(Bottom=C362)*COLUMN(Bottom))-21</f>
        <v>11</v>
      </c>
      <c r="G362" s="1" t="str" cm="1">
        <f t="array" aca="1" ref="G362" ca="1">TEXT(INDEX(Bottom,17,E362),"0.00000000")&amp;","</f>
        <v>0.02633333,</v>
      </c>
      <c r="H362" s="1" t="s">
        <v>26</v>
      </c>
      <c r="I362" s="1" t="str" cm="1">
        <f t="array" aca="1" ref="I362" ca="1">TEXT(INDEX(Bottom,D362,17),"0.00000000")&amp;","</f>
        <v>-0.03686667,</v>
      </c>
    </row>
    <row r="363" spans="3:9" x14ac:dyDescent="0.3">
      <c r="C363">
        <f t="shared" si="25"/>
        <v>86</v>
      </c>
      <c r="D363" cm="1">
        <f t="array" aca="1" ref="D363" ca="1">SUMPRODUCT(--(Bottom=C363)*ROW(Bottom))-4</f>
        <v>8</v>
      </c>
      <c r="E363" cm="1">
        <f t="array" aca="1" ref="E363" ca="1">SUMPRODUCT(--(Bottom=C363)*COLUMN(Bottom))-21</f>
        <v>11</v>
      </c>
      <c r="G363" s="1" t="str" cm="1">
        <f t="array" aca="1" ref="G363" ca="1">TEXT(INDEX(Bottom,17,E363),"0.00000000")&amp;","</f>
        <v>0.02633333,</v>
      </c>
      <c r="H363" s="1" t="s">
        <v>26</v>
      </c>
      <c r="I363" s="1" t="str" cm="1">
        <f t="array" aca="1" ref="I363" ca="1">TEXT(INDEX(Bottom,D363,17),"0.00000000")&amp;","</f>
        <v>-0.00526667,</v>
      </c>
    </row>
    <row r="364" spans="3:9" x14ac:dyDescent="0.3">
      <c r="C364">
        <f t="shared" si="25"/>
        <v>87</v>
      </c>
      <c r="D364" cm="1">
        <f t="array" aca="1" ref="D364" ca="1">SUMPRODUCT(--(Bottom=C364)*ROW(Bottom))-4</f>
        <v>7</v>
      </c>
      <c r="E364" cm="1">
        <f t="array" aca="1" ref="E364" ca="1">SUMPRODUCT(--(Bottom=C364)*COLUMN(Bottom))-21</f>
        <v>11</v>
      </c>
      <c r="G364" s="1" t="str" cm="1">
        <f t="array" aca="1" ref="G364" ca="1">TEXT(INDEX(Bottom,17,E364),"0.00000000")&amp;","</f>
        <v>0.02633333,</v>
      </c>
      <c r="H364" s="1" t="s">
        <v>26</v>
      </c>
      <c r="I364" s="1" t="str" cm="1">
        <f t="array" aca="1" ref="I364" ca="1">TEXT(INDEX(Bottom,D364,17),"0.00000000")&amp;","</f>
        <v>-0.01580000,</v>
      </c>
    </row>
    <row r="365" spans="3:9" x14ac:dyDescent="0.3">
      <c r="C365">
        <f t="shared" si="25"/>
        <v>88</v>
      </c>
      <c r="D365" cm="1">
        <f t="array" aca="1" ref="D365" ca="1">SUMPRODUCT(--(Bottom=C365)*ROW(Bottom))-4</f>
        <v>6</v>
      </c>
      <c r="E365" cm="1">
        <f t="array" aca="1" ref="E365" ca="1">SUMPRODUCT(--(Bottom=C365)*COLUMN(Bottom))-21</f>
        <v>12</v>
      </c>
      <c r="G365" s="1" t="str" cm="1">
        <f t="array" aca="1" ref="G365" ca="1">TEXT(INDEX(Bottom,17,E365),"0.00000000")&amp;","</f>
        <v>0.03686667,</v>
      </c>
      <c r="H365" s="1" t="s">
        <v>26</v>
      </c>
      <c r="I365" s="1" t="str" cm="1">
        <f t="array" aca="1" ref="I365" ca="1">TEXT(INDEX(Bottom,D365,17),"0.00000000")&amp;","</f>
        <v>-0.02633333,</v>
      </c>
    </row>
    <row r="366" spans="3:9" x14ac:dyDescent="0.3">
      <c r="C366">
        <f t="shared" si="25"/>
        <v>89</v>
      </c>
      <c r="D366" cm="1">
        <f t="array" aca="1" ref="D366" ca="1">SUMPRODUCT(--(Bottom=C366)*ROW(Bottom))-4</f>
        <v>5</v>
      </c>
      <c r="E366" cm="1">
        <f t="array" aca="1" ref="E366" ca="1">SUMPRODUCT(--(Bottom=C366)*COLUMN(Bottom))-21</f>
        <v>10</v>
      </c>
      <c r="G366" s="1" t="str" cm="1">
        <f t="array" aca="1" ref="G366" ca="1">TEXT(INDEX(Bottom,17,E366),"0.00000000")&amp;","</f>
        <v>0.01580000,</v>
      </c>
      <c r="H366" s="1" t="s">
        <v>26</v>
      </c>
      <c r="I366" s="1" t="str" cm="1">
        <f t="array" aca="1" ref="I366" ca="1">TEXT(INDEX(Bottom,D366,17),"0.00000000")&amp;","</f>
        <v>-0.03686667,</v>
      </c>
    </row>
    <row r="367" spans="3:9" x14ac:dyDescent="0.3">
      <c r="C367">
        <f t="shared" si="25"/>
        <v>90</v>
      </c>
      <c r="D367" cm="1">
        <f t="array" aca="1" ref="D367" ca="1">SUMPRODUCT(--(Bottom=C367)*ROW(Bottom))-4</f>
        <v>7</v>
      </c>
      <c r="E367" cm="1">
        <f t="array" aca="1" ref="E367" ca="1">SUMPRODUCT(--(Bottom=C367)*COLUMN(Bottom))-21</f>
        <v>10</v>
      </c>
      <c r="G367" s="1" t="str" cm="1">
        <f t="array" aca="1" ref="G367" ca="1">TEXT(INDEX(Bottom,17,E367),"0.00000000")&amp;","</f>
        <v>0.01580000,</v>
      </c>
      <c r="H367" s="1" t="s">
        <v>26</v>
      </c>
      <c r="I367" s="1" t="str" cm="1">
        <f t="array" aca="1" ref="I367" ca="1">TEXT(INDEX(Bottom,D367,17),"0.00000000")&amp;","</f>
        <v>-0.01580000,</v>
      </c>
    </row>
    <row r="368" spans="3:9" x14ac:dyDescent="0.3">
      <c r="C368">
        <f t="shared" si="25"/>
        <v>91</v>
      </c>
      <c r="D368" cm="1">
        <f t="array" aca="1" ref="D368" ca="1">SUMPRODUCT(--(Bottom=C368)*ROW(Bottom))-4</f>
        <v>8</v>
      </c>
      <c r="E368" cm="1">
        <f t="array" aca="1" ref="E368" ca="1">SUMPRODUCT(--(Bottom=C368)*COLUMN(Bottom))-21</f>
        <v>10</v>
      </c>
      <c r="G368" s="1" t="str" cm="1">
        <f t="array" aca="1" ref="G368" ca="1">TEXT(INDEX(Bottom,17,E368),"0.00000000")&amp;","</f>
        <v>0.01580000,</v>
      </c>
      <c r="H368" s="1" t="s">
        <v>26</v>
      </c>
      <c r="I368" s="1" t="str" cm="1">
        <f t="array" aca="1" ref="I368" ca="1">TEXT(INDEX(Bottom,D368,17),"0.00000000")&amp;","</f>
        <v>-0.00526667,</v>
      </c>
    </row>
    <row r="369" spans="3:9" x14ac:dyDescent="0.3">
      <c r="C369">
        <f t="shared" si="25"/>
        <v>92</v>
      </c>
      <c r="D369" cm="1">
        <f t="array" aca="1" ref="D369" ca="1">SUMPRODUCT(--(Bottom=C369)*ROW(Bottom))-4</f>
        <v>6</v>
      </c>
      <c r="E369" cm="1">
        <f t="array" aca="1" ref="E369" ca="1">SUMPRODUCT(--(Bottom=C369)*COLUMN(Bottom))-21</f>
        <v>9</v>
      </c>
      <c r="G369" s="1" t="str" cm="1">
        <f t="array" aca="1" ref="G369" ca="1">TEXT(INDEX(Bottom,17,E369),"0.00000000")&amp;","</f>
        <v>0.00526667,</v>
      </c>
      <c r="H369" s="1" t="s">
        <v>26</v>
      </c>
      <c r="I369" s="1" t="str" cm="1">
        <f t="array" aca="1" ref="I369" ca="1">TEXT(INDEX(Bottom,D369,17),"0.00000000")&amp;","</f>
        <v>-0.02633333,</v>
      </c>
    </row>
    <row r="370" spans="3:9" x14ac:dyDescent="0.3">
      <c r="C370">
        <f t="shared" si="25"/>
        <v>93</v>
      </c>
      <c r="D370" cm="1">
        <f t="array" aca="1" ref="D370" ca="1">SUMPRODUCT(--(Bottom=C370)*ROW(Bottom))-4</f>
        <v>5</v>
      </c>
      <c r="E370" cm="1">
        <f t="array" aca="1" ref="E370" ca="1">SUMPRODUCT(--(Bottom=C370)*COLUMN(Bottom))-21</f>
        <v>9</v>
      </c>
      <c r="G370" s="1" t="str" cm="1">
        <f t="array" aca="1" ref="G370" ca="1">TEXT(INDEX(Bottom,17,E370),"0.00000000")&amp;","</f>
        <v>0.00526667,</v>
      </c>
      <c r="H370" s="1" t="s">
        <v>26</v>
      </c>
      <c r="I370" s="1" t="str" cm="1">
        <f t="array" aca="1" ref="I370" ca="1">TEXT(INDEX(Bottom,D370,17),"0.00000000")&amp;","</f>
        <v>-0.03686667,</v>
      </c>
    </row>
    <row r="371" spans="3:9" x14ac:dyDescent="0.3">
      <c r="C371">
        <f t="shared" si="25"/>
        <v>94</v>
      </c>
      <c r="D371" cm="1">
        <f t="array" aca="1" ref="D371" ca="1">SUMPRODUCT(--(Bottom=C371)*ROW(Bottom))-4</f>
        <v>8</v>
      </c>
      <c r="E371" cm="1">
        <f t="array" aca="1" ref="E371" ca="1">SUMPRODUCT(--(Bottom=C371)*COLUMN(Bottom))-21</f>
        <v>9</v>
      </c>
      <c r="G371" s="1" t="str" cm="1">
        <f t="array" aca="1" ref="G371" ca="1">TEXT(INDEX(Bottom,17,E371),"0.00000000")&amp;","</f>
        <v>0.00526667,</v>
      </c>
      <c r="H371" s="1" t="s">
        <v>26</v>
      </c>
      <c r="I371" s="1" t="str" cm="1">
        <f t="array" aca="1" ref="I371" ca="1">TEXT(INDEX(Bottom,D371,17),"0.00000000")&amp;","</f>
        <v>-0.00526667,</v>
      </c>
    </row>
    <row r="372" spans="3:9" x14ac:dyDescent="0.3">
      <c r="C372">
        <f t="shared" si="25"/>
        <v>95</v>
      </c>
      <c r="D372" cm="1">
        <f t="array" aca="1" ref="D372" ca="1">SUMPRODUCT(--(Bottom=C372)*ROW(Bottom))-4</f>
        <v>7</v>
      </c>
      <c r="E372" cm="1">
        <f t="array" aca="1" ref="E372" ca="1">SUMPRODUCT(--(Bottom=C372)*COLUMN(Bottom))-21</f>
        <v>9</v>
      </c>
      <c r="G372" s="1" t="str" cm="1">
        <f t="array" aca="1" ref="G372" ca="1">TEXT(INDEX(Bottom,17,E372),"0.00000000")&amp;","</f>
        <v>0.00526667,</v>
      </c>
      <c r="H372" s="1" t="s">
        <v>26</v>
      </c>
      <c r="I372" s="1" t="str" cm="1">
        <f t="array" aca="1" ref="I372" ca="1">TEXT(INDEX(Bottom,D372,17),"0.00000000")&amp;","</f>
        <v>-0.01580000,</v>
      </c>
    </row>
    <row r="373" spans="3:9" x14ac:dyDescent="0.3">
      <c r="C373">
        <f t="shared" si="25"/>
        <v>96</v>
      </c>
      <c r="D373" cm="1">
        <f t="array" aca="1" ref="D373" ca="1">SUMPRODUCT(--(Bottom=C373)*ROW(Bottom))-4</f>
        <v>6</v>
      </c>
      <c r="E373" cm="1">
        <f t="array" aca="1" ref="E373" ca="1">SUMPRODUCT(--(Bottom=C373)*COLUMN(Bottom))-21</f>
        <v>10</v>
      </c>
      <c r="G373" s="1" t="str" cm="1">
        <f t="array" aca="1" ref="G373" ca="1">TEXT(INDEX(Bottom,17,E373),"0.00000000")&amp;","</f>
        <v>0.01580000,</v>
      </c>
      <c r="H373" s="1" t="s">
        <v>26</v>
      </c>
      <c r="I373" s="1" t="str" cm="1">
        <f t="array" aca="1" ref="I373" ca="1">TEXT(INDEX(Bottom,D373,17),"0.00000000")&amp;","</f>
        <v>-0.02633333,</v>
      </c>
    </row>
    <row r="374" spans="3:9" x14ac:dyDescent="0.3">
      <c r="C374">
        <f t="shared" si="25"/>
        <v>97</v>
      </c>
      <c r="D374" cm="1">
        <f t="array" aca="1" ref="D374" ca="1">SUMPRODUCT(--(Bottom=C374)*ROW(Bottom))-4</f>
        <v>5</v>
      </c>
      <c r="E374" cm="1">
        <f t="array" aca="1" ref="E374" ca="1">SUMPRODUCT(--(Bottom=C374)*COLUMN(Bottom))-21</f>
        <v>8</v>
      </c>
      <c r="G374" s="1" t="str" cm="1">
        <f t="array" aca="1" ref="G374" ca="1">TEXT(INDEX(Bottom,17,E374),"0.00000000")&amp;","</f>
        <v>-0.00526667,</v>
      </c>
      <c r="H374" s="1" t="s">
        <v>26</v>
      </c>
      <c r="I374" s="1" t="str" cm="1">
        <f t="array" aca="1" ref="I374" ca="1">TEXT(INDEX(Bottom,D374,17),"0.00000000")&amp;","</f>
        <v>-0.03686667,</v>
      </c>
    </row>
    <row r="375" spans="3:9" x14ac:dyDescent="0.3">
      <c r="C375">
        <f t="shared" si="25"/>
        <v>98</v>
      </c>
      <c r="D375" cm="1">
        <f t="array" aca="1" ref="D375" ca="1">SUMPRODUCT(--(Bottom=C375)*ROW(Bottom))-4</f>
        <v>7</v>
      </c>
      <c r="E375" cm="1">
        <f t="array" aca="1" ref="E375" ca="1">SUMPRODUCT(--(Bottom=C375)*COLUMN(Bottom))-21</f>
        <v>8</v>
      </c>
      <c r="G375" s="1" t="str" cm="1">
        <f t="array" aca="1" ref="G375" ca="1">TEXT(INDEX(Bottom,17,E375),"0.00000000")&amp;","</f>
        <v>-0.00526667,</v>
      </c>
      <c r="H375" s="1" t="s">
        <v>26</v>
      </c>
      <c r="I375" s="1" t="str" cm="1">
        <f t="array" aca="1" ref="I375" ca="1">TEXT(INDEX(Bottom,D375,17),"0.00000000")&amp;","</f>
        <v>-0.01580000,</v>
      </c>
    </row>
    <row r="376" spans="3:9" x14ac:dyDescent="0.3">
      <c r="C376">
        <f t="shared" si="25"/>
        <v>99</v>
      </c>
      <c r="D376" cm="1">
        <f t="array" aca="1" ref="D376" ca="1">SUMPRODUCT(--(Bottom=C376)*ROW(Bottom))-4</f>
        <v>8</v>
      </c>
      <c r="E376" cm="1">
        <f t="array" aca="1" ref="E376" ca="1">SUMPRODUCT(--(Bottom=C376)*COLUMN(Bottom))-21</f>
        <v>8</v>
      </c>
      <c r="G376" s="1" t="str" cm="1">
        <f t="array" aca="1" ref="G376" ca="1">TEXT(INDEX(Bottom,17,E376),"0.00000000")&amp;","</f>
        <v>-0.00526667,</v>
      </c>
      <c r="H376" s="1" t="s">
        <v>26</v>
      </c>
      <c r="I376" s="1" t="str" cm="1">
        <f t="array" aca="1" ref="I376" ca="1">TEXT(INDEX(Bottom,D376,17),"0.00000000")&amp;","</f>
        <v>-0.00526667,</v>
      </c>
    </row>
    <row r="377" spans="3:9" x14ac:dyDescent="0.3">
      <c r="C377">
        <f t="shared" si="25"/>
        <v>100</v>
      </c>
      <c r="D377" cm="1">
        <f t="array" aca="1" ref="D377" ca="1">SUMPRODUCT(--(Bottom=C377)*ROW(Bottom))-4</f>
        <v>6</v>
      </c>
      <c r="E377" cm="1">
        <f t="array" aca="1" ref="E377" ca="1">SUMPRODUCT(--(Bottom=C377)*COLUMN(Bottom))-21</f>
        <v>7</v>
      </c>
      <c r="G377" s="1" t="str" cm="1">
        <f t="array" aca="1" ref="G377" ca="1">TEXT(INDEX(Bottom,17,E377),"0.00000000")&amp;","</f>
        <v>-0.01580000,</v>
      </c>
      <c r="H377" s="1" t="s">
        <v>26</v>
      </c>
      <c r="I377" s="1" t="str" cm="1">
        <f t="array" aca="1" ref="I377" ca="1">TEXT(INDEX(Bottom,D377,17),"0.00000000")&amp;","</f>
        <v>-0.02633333,</v>
      </c>
    </row>
    <row r="378" spans="3:9" x14ac:dyDescent="0.3">
      <c r="C378">
        <f t="shared" si="25"/>
        <v>101</v>
      </c>
      <c r="D378" cm="1">
        <f t="array" aca="1" ref="D378" ca="1">SUMPRODUCT(--(Bottom=C378)*ROW(Bottom))-4</f>
        <v>5</v>
      </c>
      <c r="E378" cm="1">
        <f t="array" aca="1" ref="E378" ca="1">SUMPRODUCT(--(Bottom=C378)*COLUMN(Bottom))-21</f>
        <v>7</v>
      </c>
      <c r="G378" s="1" t="str" cm="1">
        <f t="array" aca="1" ref="G378" ca="1">TEXT(INDEX(Bottom,17,E378),"0.00000000")&amp;","</f>
        <v>-0.01580000,</v>
      </c>
      <c r="H378" s="1" t="s">
        <v>26</v>
      </c>
      <c r="I378" s="1" t="str" cm="1">
        <f t="array" aca="1" ref="I378" ca="1">TEXT(INDEX(Bottom,D378,17),"0.00000000")&amp;","</f>
        <v>-0.03686667,</v>
      </c>
    </row>
    <row r="379" spans="3:9" x14ac:dyDescent="0.3">
      <c r="C379">
        <f t="shared" si="25"/>
        <v>102</v>
      </c>
      <c r="D379" cm="1">
        <f t="array" aca="1" ref="D379" ca="1">SUMPRODUCT(--(Bottom=C379)*ROW(Bottom))-4</f>
        <v>8</v>
      </c>
      <c r="E379" cm="1">
        <f t="array" aca="1" ref="E379" ca="1">SUMPRODUCT(--(Bottom=C379)*COLUMN(Bottom))-21</f>
        <v>7</v>
      </c>
      <c r="G379" s="1" t="str" cm="1">
        <f t="array" aca="1" ref="G379" ca="1">TEXT(INDEX(Bottom,17,E379),"0.00000000")&amp;","</f>
        <v>-0.01580000,</v>
      </c>
      <c r="H379" s="1" t="s">
        <v>26</v>
      </c>
      <c r="I379" s="1" t="str" cm="1">
        <f t="array" aca="1" ref="I379" ca="1">TEXT(INDEX(Bottom,D379,17),"0.00000000")&amp;","</f>
        <v>-0.00526667,</v>
      </c>
    </row>
    <row r="380" spans="3:9" x14ac:dyDescent="0.3">
      <c r="C380">
        <f t="shared" si="25"/>
        <v>103</v>
      </c>
      <c r="D380" cm="1">
        <f t="array" aca="1" ref="D380" ca="1">SUMPRODUCT(--(Bottom=C380)*ROW(Bottom))-4</f>
        <v>7</v>
      </c>
      <c r="E380" cm="1">
        <f t="array" aca="1" ref="E380" ca="1">SUMPRODUCT(--(Bottom=C380)*COLUMN(Bottom))-21</f>
        <v>7</v>
      </c>
      <c r="G380" s="1" t="str" cm="1">
        <f t="array" aca="1" ref="G380" ca="1">TEXT(INDEX(Bottom,17,E380),"0.00000000")&amp;","</f>
        <v>-0.01580000,</v>
      </c>
      <c r="H380" s="1" t="s">
        <v>26</v>
      </c>
      <c r="I380" s="1" t="str" cm="1">
        <f t="array" aca="1" ref="I380" ca="1">TEXT(INDEX(Bottom,D380,17),"0.00000000")&amp;","</f>
        <v>-0.01580000,</v>
      </c>
    </row>
    <row r="381" spans="3:9" x14ac:dyDescent="0.3">
      <c r="C381">
        <f t="shared" si="25"/>
        <v>104</v>
      </c>
      <c r="D381" cm="1">
        <f t="array" aca="1" ref="D381" ca="1">SUMPRODUCT(--(Bottom=C381)*ROW(Bottom))-4</f>
        <v>6</v>
      </c>
      <c r="E381" cm="1">
        <f t="array" aca="1" ref="E381" ca="1">SUMPRODUCT(--(Bottom=C381)*COLUMN(Bottom))-21</f>
        <v>8</v>
      </c>
      <c r="G381" s="1" t="str" cm="1">
        <f t="array" aca="1" ref="G381" ca="1">TEXT(INDEX(Bottom,17,E381),"0.00000000")&amp;","</f>
        <v>-0.00526667,</v>
      </c>
      <c r="H381" s="1" t="s">
        <v>26</v>
      </c>
      <c r="I381" s="1" t="str" cm="1">
        <f t="array" aca="1" ref="I381" ca="1">TEXT(INDEX(Bottom,D381,17),"0.00000000")&amp;","</f>
        <v>-0.02633333,</v>
      </c>
    </row>
    <row r="382" spans="3:9" x14ac:dyDescent="0.3">
      <c r="C382">
        <f t="shared" si="25"/>
        <v>105</v>
      </c>
      <c r="D382" cm="1">
        <f t="array" aca="1" ref="D382" ca="1">SUMPRODUCT(--(Bottom=C382)*ROW(Bottom))-4</f>
        <v>5</v>
      </c>
      <c r="E382" cm="1">
        <f t="array" aca="1" ref="E382" ca="1">SUMPRODUCT(--(Bottom=C382)*COLUMN(Bottom))-21</f>
        <v>6</v>
      </c>
      <c r="G382" s="1" t="str" cm="1">
        <f t="array" aca="1" ref="G382" ca="1">TEXT(INDEX(Bottom,17,E382),"0.00000000")&amp;","</f>
        <v>-0.02633333,</v>
      </c>
      <c r="H382" s="1" t="s">
        <v>26</v>
      </c>
      <c r="I382" s="1" t="str" cm="1">
        <f t="array" aca="1" ref="I382" ca="1">TEXT(INDEX(Bottom,D382,17),"0.00000000")&amp;","</f>
        <v>-0.03686667,</v>
      </c>
    </row>
    <row r="383" spans="3:9" x14ac:dyDescent="0.3">
      <c r="C383">
        <f t="shared" si="25"/>
        <v>106</v>
      </c>
      <c r="D383" cm="1">
        <f t="array" aca="1" ref="D383" ca="1">SUMPRODUCT(--(Bottom=C383)*ROW(Bottom))-4</f>
        <v>7</v>
      </c>
      <c r="E383" cm="1">
        <f t="array" aca="1" ref="E383" ca="1">SUMPRODUCT(--(Bottom=C383)*COLUMN(Bottom))-21</f>
        <v>6</v>
      </c>
      <c r="G383" s="1" t="str" cm="1">
        <f t="array" aca="1" ref="G383" ca="1">TEXT(INDEX(Bottom,17,E383),"0.00000000")&amp;","</f>
        <v>-0.02633333,</v>
      </c>
      <c r="H383" s="1" t="s">
        <v>26</v>
      </c>
      <c r="I383" s="1" t="str" cm="1">
        <f t="array" aca="1" ref="I383" ca="1">TEXT(INDEX(Bottom,D383,17),"0.00000000")&amp;","</f>
        <v>-0.01580000,</v>
      </c>
    </row>
    <row r="384" spans="3:9" x14ac:dyDescent="0.3">
      <c r="C384">
        <f t="shared" si="25"/>
        <v>107</v>
      </c>
      <c r="D384" cm="1">
        <f t="array" aca="1" ref="D384" ca="1">SUMPRODUCT(--(Bottom=C384)*ROW(Bottom))-4</f>
        <v>8</v>
      </c>
      <c r="E384" cm="1">
        <f t="array" aca="1" ref="E384" ca="1">SUMPRODUCT(--(Bottom=C384)*COLUMN(Bottom))-21</f>
        <v>6</v>
      </c>
      <c r="G384" s="1" t="str" cm="1">
        <f t="array" aca="1" ref="G384" ca="1">TEXT(INDEX(Bottom,17,E384),"0.00000000")&amp;","</f>
        <v>-0.02633333,</v>
      </c>
      <c r="H384" s="1" t="s">
        <v>26</v>
      </c>
      <c r="I384" s="1" t="str" cm="1">
        <f t="array" aca="1" ref="I384" ca="1">TEXT(INDEX(Bottom,D384,17),"0.00000000")&amp;","</f>
        <v>-0.00526667,</v>
      </c>
    </row>
    <row r="385" spans="3:9" x14ac:dyDescent="0.3">
      <c r="C385">
        <f t="shared" si="25"/>
        <v>108</v>
      </c>
      <c r="D385" cm="1">
        <f t="array" aca="1" ref="D385" ca="1">SUMPRODUCT(--(Bottom=C385)*ROW(Bottom))-4</f>
        <v>6</v>
      </c>
      <c r="E385" cm="1">
        <f t="array" aca="1" ref="E385" ca="1">SUMPRODUCT(--(Bottom=C385)*COLUMN(Bottom))-21</f>
        <v>5</v>
      </c>
      <c r="G385" s="1" t="str" cm="1">
        <f t="array" aca="1" ref="G385" ca="1">TEXT(INDEX(Bottom,17,E385),"0.00000000")&amp;","</f>
        <v>-0.03686667,</v>
      </c>
      <c r="H385" s="1" t="s">
        <v>26</v>
      </c>
      <c r="I385" s="1" t="str" cm="1">
        <f t="array" aca="1" ref="I385" ca="1">TEXT(INDEX(Bottom,D385,17),"0.00000000")&amp;","</f>
        <v>-0.02633333,</v>
      </c>
    </row>
    <row r="386" spans="3:9" x14ac:dyDescent="0.3">
      <c r="C386">
        <f t="shared" si="25"/>
        <v>109</v>
      </c>
      <c r="D386" cm="1">
        <f t="array" aca="1" ref="D386" ca="1">SUMPRODUCT(--(Bottom=C386)*ROW(Bottom))-4</f>
        <v>5</v>
      </c>
      <c r="E386" cm="1">
        <f t="array" aca="1" ref="E386" ca="1">SUMPRODUCT(--(Bottom=C386)*COLUMN(Bottom))-21</f>
        <v>5</v>
      </c>
      <c r="G386" s="1" t="str" cm="1">
        <f t="array" aca="1" ref="G386" ca="1">TEXT(INDEX(Bottom,17,E386),"0.00000000")&amp;","</f>
        <v>-0.03686667,</v>
      </c>
      <c r="H386" s="1" t="s">
        <v>26</v>
      </c>
      <c r="I386" s="1" t="str" cm="1">
        <f t="array" aca="1" ref="I386" ca="1">TEXT(INDEX(Bottom,D386,17),"0.00000000")&amp;","</f>
        <v>-0.03686667,</v>
      </c>
    </row>
    <row r="387" spans="3:9" x14ac:dyDescent="0.3">
      <c r="C387">
        <f t="shared" si="25"/>
        <v>110</v>
      </c>
      <c r="D387" cm="1">
        <f t="array" aca="1" ref="D387" ca="1">SUMPRODUCT(--(Bottom=C387)*ROW(Bottom))-4</f>
        <v>8</v>
      </c>
      <c r="E387" cm="1">
        <f t="array" aca="1" ref="E387" ca="1">SUMPRODUCT(--(Bottom=C387)*COLUMN(Bottom))-21</f>
        <v>5</v>
      </c>
      <c r="G387" s="1" t="str" cm="1">
        <f t="array" aca="1" ref="G387" ca="1">TEXT(INDEX(Bottom,17,E387),"0.00000000")&amp;","</f>
        <v>-0.03686667,</v>
      </c>
      <c r="H387" s="1" t="s">
        <v>26</v>
      </c>
      <c r="I387" s="1" t="str" cm="1">
        <f t="array" aca="1" ref="I387" ca="1">TEXT(INDEX(Bottom,D387,17),"0.00000000")&amp;","</f>
        <v>-0.00526667,</v>
      </c>
    </row>
    <row r="388" spans="3:9" x14ac:dyDescent="0.3">
      <c r="C388">
        <f t="shared" si="25"/>
        <v>111</v>
      </c>
      <c r="D388" cm="1">
        <f t="array" aca="1" ref="D388" ca="1">SUMPRODUCT(--(Bottom=C388)*ROW(Bottom))-4</f>
        <v>7</v>
      </c>
      <c r="E388" cm="1">
        <f t="array" aca="1" ref="E388" ca="1">SUMPRODUCT(--(Bottom=C388)*COLUMN(Bottom))-21</f>
        <v>5</v>
      </c>
      <c r="G388" s="1" t="str" cm="1">
        <f t="array" aca="1" ref="G388" ca="1">TEXT(INDEX(Bottom,17,E388),"0.00000000")&amp;","</f>
        <v>-0.03686667,</v>
      </c>
      <c r="H388" s="1" t="s">
        <v>26</v>
      </c>
      <c r="I388" s="1" t="str" cm="1">
        <f t="array" aca="1" ref="I388" ca="1">TEXT(INDEX(Bottom,D388,17),"0.00000000")&amp;","</f>
        <v>-0.01580000,</v>
      </c>
    </row>
    <row r="389" spans="3:9" x14ac:dyDescent="0.3">
      <c r="C389">
        <f t="shared" si="25"/>
        <v>112</v>
      </c>
      <c r="D389" cm="1">
        <f t="array" aca="1" ref="D389" ca="1">SUMPRODUCT(--(Bottom=C389)*ROW(Bottom))-4</f>
        <v>6</v>
      </c>
      <c r="E389" cm="1">
        <f t="array" aca="1" ref="E389" ca="1">SUMPRODUCT(--(Bottom=C389)*COLUMN(Bottom))-21</f>
        <v>6</v>
      </c>
      <c r="G389" s="1" t="str" cm="1">
        <f t="array" aca="1" ref="G389" ca="1">TEXT(INDEX(Bottom,17,E389),"0.00000000")&amp;","</f>
        <v>-0.02633333,</v>
      </c>
      <c r="H389" s="1" t="s">
        <v>26</v>
      </c>
      <c r="I389" s="1" t="str" cm="1">
        <f t="array" aca="1" ref="I389" ca="1">TEXT(INDEX(Bottom,D389,17),"0.00000000")&amp;","</f>
        <v>-0.02633333,</v>
      </c>
    </row>
    <row r="390" spans="3:9" x14ac:dyDescent="0.3">
      <c r="C390">
        <f t="shared" si="25"/>
        <v>113</v>
      </c>
      <c r="D390" cm="1">
        <f t="array" aca="1" ref="D390" ca="1">SUMPRODUCT(--(Bottom=C390)*ROW(Bottom))-4</f>
        <v>5</v>
      </c>
      <c r="E390" cm="1">
        <f t="array" aca="1" ref="E390" ca="1">SUMPRODUCT(--(Bottom=C390)*COLUMN(Bottom))-21</f>
        <v>4</v>
      </c>
      <c r="G390" s="1" t="str" cm="1">
        <f t="array" aca="1" ref="G390" ca="1">TEXT(INDEX(Bottom,17,E390),"0.00000000")&amp;","</f>
        <v>-0.04740000,</v>
      </c>
      <c r="H390" s="1" t="s">
        <v>26</v>
      </c>
      <c r="I390" s="1" t="str" cm="1">
        <f t="array" aca="1" ref="I390" ca="1">TEXT(INDEX(Bottom,D390,17),"0.00000000")&amp;","</f>
        <v>-0.03686667,</v>
      </c>
    </row>
    <row r="391" spans="3:9" x14ac:dyDescent="0.3">
      <c r="C391">
        <f t="shared" si="25"/>
        <v>114</v>
      </c>
      <c r="D391" cm="1">
        <f t="array" aca="1" ref="D391" ca="1">SUMPRODUCT(--(Bottom=C391)*ROW(Bottom))-4</f>
        <v>7</v>
      </c>
      <c r="E391" cm="1">
        <f t="array" aca="1" ref="E391" ca="1">SUMPRODUCT(--(Bottom=C391)*COLUMN(Bottom))-21</f>
        <v>4</v>
      </c>
      <c r="G391" s="1" t="str" cm="1">
        <f t="array" aca="1" ref="G391" ca="1">TEXT(INDEX(Bottom,17,E391),"0.00000000")&amp;","</f>
        <v>-0.04740000,</v>
      </c>
      <c r="H391" s="1" t="s">
        <v>26</v>
      </c>
      <c r="I391" s="1" t="str" cm="1">
        <f t="array" aca="1" ref="I391" ca="1">TEXT(INDEX(Bottom,D391,17),"0.00000000")&amp;","</f>
        <v>-0.01580000,</v>
      </c>
    </row>
    <row r="392" spans="3:9" x14ac:dyDescent="0.3">
      <c r="C392">
        <f t="shared" si="25"/>
        <v>115</v>
      </c>
      <c r="D392" cm="1">
        <f t="array" aca="1" ref="D392" ca="1">SUMPRODUCT(--(Bottom=C392)*ROW(Bottom))-4</f>
        <v>8</v>
      </c>
      <c r="E392" cm="1">
        <f t="array" aca="1" ref="E392" ca="1">SUMPRODUCT(--(Bottom=C392)*COLUMN(Bottom))-21</f>
        <v>4</v>
      </c>
      <c r="G392" s="1" t="str" cm="1">
        <f t="array" aca="1" ref="G392" ca="1">TEXT(INDEX(Bottom,17,E392),"0.00000000")&amp;","</f>
        <v>-0.04740000,</v>
      </c>
      <c r="H392" s="1" t="s">
        <v>26</v>
      </c>
      <c r="I392" s="1" t="str" cm="1">
        <f t="array" aca="1" ref="I392" ca="1">TEXT(INDEX(Bottom,D392,17),"0.00000000")&amp;","</f>
        <v>-0.00526667,</v>
      </c>
    </row>
    <row r="393" spans="3:9" x14ac:dyDescent="0.3">
      <c r="C393">
        <f t="shared" si="25"/>
        <v>116</v>
      </c>
      <c r="D393" cm="1">
        <f t="array" aca="1" ref="D393" ca="1">SUMPRODUCT(--(Bottom=C393)*ROW(Bottom))-4</f>
        <v>6</v>
      </c>
      <c r="E393" cm="1">
        <f t="array" aca="1" ref="E393" ca="1">SUMPRODUCT(--(Bottom=C393)*COLUMN(Bottom))-21</f>
        <v>3</v>
      </c>
      <c r="G393" s="1" t="str" cm="1">
        <f t="array" aca="1" ref="G393" ca="1">TEXT(INDEX(Bottom,17,E393),"0.00000000")&amp;","</f>
        <v>-0.05793333,</v>
      </c>
      <c r="H393" s="1" t="s">
        <v>26</v>
      </c>
      <c r="I393" s="1" t="str" cm="1">
        <f t="array" aca="1" ref="I393" ca="1">TEXT(INDEX(Bottom,D393,17),"0.00000000")&amp;","</f>
        <v>-0.02633333,</v>
      </c>
    </row>
    <row r="394" spans="3:9" x14ac:dyDescent="0.3">
      <c r="C394">
        <f t="shared" si="25"/>
        <v>117</v>
      </c>
      <c r="D394" cm="1">
        <f t="array" aca="1" ref="D394" ca="1">SUMPRODUCT(--(Bottom=C394)*ROW(Bottom))-4</f>
        <v>5</v>
      </c>
      <c r="E394" cm="1">
        <f t="array" aca="1" ref="E394" ca="1">SUMPRODUCT(--(Bottom=C394)*COLUMN(Bottom))-21</f>
        <v>3</v>
      </c>
      <c r="G394" s="1" t="str" cm="1">
        <f t="array" aca="1" ref="G394" ca="1">TEXT(INDEX(Bottom,17,E394),"0.00000000")&amp;","</f>
        <v>-0.05793333,</v>
      </c>
      <c r="H394" s="1" t="s">
        <v>26</v>
      </c>
      <c r="I394" s="1" t="str" cm="1">
        <f t="array" aca="1" ref="I394" ca="1">TEXT(INDEX(Bottom,D394,17),"0.00000000")&amp;","</f>
        <v>-0.03686667,</v>
      </c>
    </row>
    <row r="395" spans="3:9" x14ac:dyDescent="0.3">
      <c r="C395">
        <f t="shared" si="25"/>
        <v>118</v>
      </c>
      <c r="D395" cm="1">
        <f t="array" aca="1" ref="D395" ca="1">SUMPRODUCT(--(Bottom=C395)*ROW(Bottom))-4</f>
        <v>8</v>
      </c>
      <c r="E395" cm="1">
        <f t="array" aca="1" ref="E395" ca="1">SUMPRODUCT(--(Bottom=C395)*COLUMN(Bottom))-21</f>
        <v>3</v>
      </c>
      <c r="G395" s="1" t="str" cm="1">
        <f t="array" aca="1" ref="G395" ca="1">TEXT(INDEX(Bottom,17,E395),"0.00000000")&amp;","</f>
        <v>-0.05793333,</v>
      </c>
      <c r="H395" s="1" t="s">
        <v>26</v>
      </c>
      <c r="I395" s="1" t="str" cm="1">
        <f t="array" aca="1" ref="I395" ca="1">TEXT(INDEX(Bottom,D395,17),"0.00000000")&amp;","</f>
        <v>-0.00526667,</v>
      </c>
    </row>
    <row r="396" spans="3:9" x14ac:dyDescent="0.3">
      <c r="C396">
        <f t="shared" si="25"/>
        <v>119</v>
      </c>
      <c r="D396" cm="1">
        <f t="array" aca="1" ref="D396" ca="1">SUMPRODUCT(--(Bottom=C396)*ROW(Bottom))-4</f>
        <v>7</v>
      </c>
      <c r="E396" cm="1">
        <f t="array" aca="1" ref="E396" ca="1">SUMPRODUCT(--(Bottom=C396)*COLUMN(Bottom))-21</f>
        <v>3</v>
      </c>
      <c r="G396" s="1" t="str" cm="1">
        <f t="array" aca="1" ref="G396" ca="1">TEXT(INDEX(Bottom,17,E396),"0.00000000")&amp;","</f>
        <v>-0.05793333,</v>
      </c>
      <c r="H396" s="1" t="s">
        <v>26</v>
      </c>
      <c r="I396" s="1" t="str" cm="1">
        <f t="array" aca="1" ref="I396" ca="1">TEXT(INDEX(Bottom,D396,17),"0.00000000")&amp;","</f>
        <v>-0.01580000,</v>
      </c>
    </row>
    <row r="397" spans="3:9" x14ac:dyDescent="0.3">
      <c r="C397">
        <f t="shared" si="25"/>
        <v>120</v>
      </c>
      <c r="D397" cm="1">
        <f t="array" aca="1" ref="D397" ca="1">SUMPRODUCT(--(Bottom=C397)*ROW(Bottom))-4</f>
        <v>6</v>
      </c>
      <c r="E397" cm="1">
        <f t="array" aca="1" ref="E397" ca="1">SUMPRODUCT(--(Bottom=C397)*COLUMN(Bottom))-21</f>
        <v>4</v>
      </c>
      <c r="G397" s="1" t="str" cm="1">
        <f t="array" aca="1" ref="G397" ca="1">TEXT(INDEX(Bottom,17,E397),"0.00000000")&amp;","</f>
        <v>-0.04740000,</v>
      </c>
      <c r="H397" s="1" t="s">
        <v>26</v>
      </c>
      <c r="I397" s="1" t="str" cm="1">
        <f t="array" aca="1" ref="I397" ca="1">TEXT(INDEX(Bottom,D397,17),"0.00000000")&amp;","</f>
        <v>-0.02633333,</v>
      </c>
    </row>
    <row r="398" spans="3:9" x14ac:dyDescent="0.3">
      <c r="C398">
        <f t="shared" si="25"/>
        <v>121</v>
      </c>
      <c r="D398" cm="1">
        <f t="array" aca="1" ref="D398" ca="1">SUMPRODUCT(--(Bottom=C398)*ROW(Bottom))-4</f>
        <v>5</v>
      </c>
      <c r="E398" cm="1">
        <f t="array" aca="1" ref="E398" ca="1">SUMPRODUCT(--(Bottom=C398)*COLUMN(Bottom))-21</f>
        <v>2</v>
      </c>
      <c r="G398" s="1" t="str" cm="1">
        <f t="array" aca="1" ref="G398" ca="1">TEXT(INDEX(Bottom,17,E398),"0.00000000")&amp;","</f>
        <v>-0.06846667,</v>
      </c>
      <c r="H398" s="1" t="s">
        <v>26</v>
      </c>
      <c r="I398" s="1" t="str" cm="1">
        <f t="array" aca="1" ref="I398" ca="1">TEXT(INDEX(Bottom,D398,17),"0.00000000")&amp;","</f>
        <v>-0.03686667,</v>
      </c>
    </row>
    <row r="399" spans="3:9" x14ac:dyDescent="0.3">
      <c r="C399">
        <f t="shared" si="25"/>
        <v>122</v>
      </c>
      <c r="D399" cm="1">
        <f t="array" aca="1" ref="D399" ca="1">SUMPRODUCT(--(Bottom=C399)*ROW(Bottom))-4</f>
        <v>7</v>
      </c>
      <c r="E399" cm="1">
        <f t="array" aca="1" ref="E399" ca="1">SUMPRODUCT(--(Bottom=C399)*COLUMN(Bottom))-21</f>
        <v>2</v>
      </c>
      <c r="G399" s="1" t="str" cm="1">
        <f t="array" aca="1" ref="G399" ca="1">TEXT(INDEX(Bottom,17,E399),"0.00000000")&amp;","</f>
        <v>-0.06846667,</v>
      </c>
      <c r="H399" s="1" t="s">
        <v>26</v>
      </c>
      <c r="I399" s="1" t="str" cm="1">
        <f t="array" aca="1" ref="I399" ca="1">TEXT(INDEX(Bottom,D399,17),"0.00000000")&amp;","</f>
        <v>-0.01580000,</v>
      </c>
    </row>
    <row r="400" spans="3:9" x14ac:dyDescent="0.3">
      <c r="C400">
        <f t="shared" si="25"/>
        <v>123</v>
      </c>
      <c r="D400" cm="1">
        <f t="array" aca="1" ref="D400" ca="1">SUMPRODUCT(--(Bottom=C400)*ROW(Bottom))-4</f>
        <v>8</v>
      </c>
      <c r="E400" cm="1">
        <f t="array" aca="1" ref="E400" ca="1">SUMPRODUCT(--(Bottom=C400)*COLUMN(Bottom))-21</f>
        <v>2</v>
      </c>
      <c r="G400" s="1" t="str" cm="1">
        <f t="array" aca="1" ref="G400" ca="1">TEXT(INDEX(Bottom,17,E400),"0.00000000")&amp;","</f>
        <v>-0.06846667,</v>
      </c>
      <c r="H400" s="1" t="s">
        <v>26</v>
      </c>
      <c r="I400" s="1" t="str" cm="1">
        <f t="array" aca="1" ref="I400" ca="1">TEXT(INDEX(Bottom,D400,17),"0.00000000")&amp;","</f>
        <v>-0.00526667,</v>
      </c>
    </row>
    <row r="401" spans="3:9" x14ac:dyDescent="0.3">
      <c r="C401">
        <f t="shared" si="25"/>
        <v>124</v>
      </c>
      <c r="D401" cm="1">
        <f t="array" aca="1" ref="D401" ca="1">SUMPRODUCT(--(Bottom=C401)*ROW(Bottom))-4</f>
        <v>6</v>
      </c>
      <c r="E401" cm="1">
        <f t="array" aca="1" ref="E401" ca="1">SUMPRODUCT(--(Bottom=C401)*COLUMN(Bottom))-21</f>
        <v>1</v>
      </c>
      <c r="G401" s="1" t="str" cm="1">
        <f t="array" aca="1" ref="G401" ca="1">TEXT(INDEX(Bottom,17,E401),"0.00000000")&amp;","</f>
        <v>-0.07900000,</v>
      </c>
      <c r="H401" s="1" t="s">
        <v>26</v>
      </c>
      <c r="I401" s="1" t="str" cm="1">
        <f t="array" aca="1" ref="I401" ca="1">TEXT(INDEX(Bottom,D401,17),"0.00000000")&amp;","</f>
        <v>-0.02633333,</v>
      </c>
    </row>
    <row r="402" spans="3:9" x14ac:dyDescent="0.3">
      <c r="C402">
        <f t="shared" si="25"/>
        <v>125</v>
      </c>
      <c r="D402" cm="1">
        <f t="array" aca="1" ref="D402" ca="1">SUMPRODUCT(--(Bottom=C402)*ROW(Bottom))-4</f>
        <v>5</v>
      </c>
      <c r="E402" cm="1">
        <f t="array" aca="1" ref="E402" ca="1">SUMPRODUCT(--(Bottom=C402)*COLUMN(Bottom))-21</f>
        <v>1</v>
      </c>
      <c r="G402" s="1" t="str" cm="1">
        <f t="array" aca="1" ref="G402" ca="1">TEXT(INDEX(Bottom,17,E402),"0.00000000")&amp;","</f>
        <v>-0.07900000,</v>
      </c>
      <c r="H402" s="1" t="s">
        <v>26</v>
      </c>
      <c r="I402" s="1" t="str" cm="1">
        <f t="array" aca="1" ref="I402" ca="1">TEXT(INDEX(Bottom,D402,17),"0.00000000")&amp;","</f>
        <v>-0.03686667,</v>
      </c>
    </row>
    <row r="403" spans="3:9" x14ac:dyDescent="0.3">
      <c r="C403">
        <f t="shared" si="25"/>
        <v>126</v>
      </c>
      <c r="D403" cm="1">
        <f t="array" aca="1" ref="D403" ca="1">SUMPRODUCT(--(Bottom=C403)*ROW(Bottom))-4</f>
        <v>8</v>
      </c>
      <c r="E403" cm="1">
        <f t="array" aca="1" ref="E403" ca="1">SUMPRODUCT(--(Bottom=C403)*COLUMN(Bottom))-21</f>
        <v>1</v>
      </c>
      <c r="G403" s="1" t="str" cm="1">
        <f t="array" aca="1" ref="G403" ca="1">TEXT(INDEX(Bottom,17,E403),"0.00000000")&amp;","</f>
        <v>-0.07900000,</v>
      </c>
      <c r="H403" s="1" t="s">
        <v>26</v>
      </c>
      <c r="I403" s="1" t="str" cm="1">
        <f t="array" aca="1" ref="I403" ca="1">TEXT(INDEX(Bottom,D403,17),"0.00000000")&amp;","</f>
        <v>-0.00526667,</v>
      </c>
    </row>
    <row r="404" spans="3:9" x14ac:dyDescent="0.3">
      <c r="C404">
        <f t="shared" si="25"/>
        <v>127</v>
      </c>
      <c r="D404" cm="1">
        <f t="array" aca="1" ref="D404" ca="1">SUMPRODUCT(--(Bottom=C404)*ROW(Bottom))-4</f>
        <v>7</v>
      </c>
      <c r="E404" cm="1">
        <f t="array" aca="1" ref="E404" ca="1">SUMPRODUCT(--(Bottom=C404)*COLUMN(Bottom))-21</f>
        <v>1</v>
      </c>
      <c r="G404" s="1" t="str" cm="1">
        <f t="array" aca="1" ref="G404" ca="1">TEXT(INDEX(Bottom,17,E404),"0.00000000")&amp;","</f>
        <v>-0.07900000,</v>
      </c>
      <c r="H404" s="1" t="s">
        <v>26</v>
      </c>
      <c r="I404" s="1" t="str" cm="1">
        <f t="array" aca="1" ref="I404" ca="1">TEXT(INDEX(Bottom,D404,17),"0.00000000")&amp;","</f>
        <v>-0.01580000,</v>
      </c>
    </row>
    <row r="405" spans="3:9" x14ac:dyDescent="0.3">
      <c r="C405">
        <f t="shared" si="25"/>
        <v>128</v>
      </c>
      <c r="D405" cm="1">
        <f t="array" aca="1" ref="D405" ca="1">SUMPRODUCT(--(Bottom=C405)*ROW(Bottom))-4</f>
        <v>6</v>
      </c>
      <c r="E405" cm="1">
        <f t="array" aca="1" ref="E405" ca="1">SUMPRODUCT(--(Bottom=C405)*COLUMN(Bottom))-21</f>
        <v>2</v>
      </c>
      <c r="G405" s="1" t="str" cm="1">
        <f t="array" aca="1" ref="G405" ca="1">TEXT(INDEX(Bottom,17,E405),"0.00000000")&amp;","</f>
        <v>-0.06846667,</v>
      </c>
      <c r="H405" s="1" t="s">
        <v>26</v>
      </c>
      <c r="I405" s="1" t="str" cm="1">
        <f t="array" aca="1" ref="I405" ca="1">TEXT(INDEX(Bottom,D405,17),"0.00000000")&amp;","</f>
        <v>-0.02633333,</v>
      </c>
    </row>
    <row r="406" spans="3:9" x14ac:dyDescent="0.3">
      <c r="C406">
        <f t="shared" si="25"/>
        <v>129</v>
      </c>
      <c r="D406" cm="1">
        <f t="array" aca="1" ref="D406" ca="1">SUMPRODUCT(--(Bottom=C406)*ROW(Bottom))-4</f>
        <v>9</v>
      </c>
      <c r="E406" cm="1">
        <f t="array" aca="1" ref="E406" ca="1">SUMPRODUCT(--(Bottom=C406)*COLUMN(Bottom))-21</f>
        <v>16</v>
      </c>
      <c r="G406" s="1" t="str" cm="1">
        <f t="array" aca="1" ref="G406" ca="1">TEXT(INDEX(Bottom,17,E406),"0.00000000")&amp;","</f>
        <v>0.07900000,</v>
      </c>
      <c r="H406" s="1" t="s">
        <v>26</v>
      </c>
      <c r="I406" s="1" t="str" cm="1">
        <f t="array" aca="1" ref="I406" ca="1">TEXT(INDEX(Bottom,D406,17),"0.00000000")&amp;","</f>
        <v>0.00526667,</v>
      </c>
    </row>
    <row r="407" spans="3:9" x14ac:dyDescent="0.3">
      <c r="C407">
        <f t="shared" si="25"/>
        <v>130</v>
      </c>
      <c r="D407" cm="1">
        <f t="array" aca="1" ref="D407" ca="1">SUMPRODUCT(--(Bottom=C407)*ROW(Bottom))-4</f>
        <v>11</v>
      </c>
      <c r="E407" cm="1">
        <f t="array" aca="1" ref="E407" ca="1">SUMPRODUCT(--(Bottom=C407)*COLUMN(Bottom))-21</f>
        <v>16</v>
      </c>
      <c r="G407" s="1" t="str" cm="1">
        <f t="array" aca="1" ref="G407" ca="1">TEXT(INDEX(Bottom,17,E407),"0.00000000")&amp;","</f>
        <v>0.07900000,</v>
      </c>
      <c r="H407" s="1" t="s">
        <v>26</v>
      </c>
      <c r="I407" s="1" t="str" cm="1">
        <f t="array" aca="1" ref="I407" ca="1">TEXT(INDEX(Bottom,D407,17),"0.00000000")&amp;","</f>
        <v>0.02633333,</v>
      </c>
    </row>
    <row r="408" spans="3:9" x14ac:dyDescent="0.3">
      <c r="C408">
        <f t="shared" si="25"/>
        <v>131</v>
      </c>
      <c r="D408" cm="1">
        <f t="array" aca="1" ref="D408" ca="1">SUMPRODUCT(--(Bottom=C408)*ROW(Bottom))-4</f>
        <v>12</v>
      </c>
      <c r="E408" cm="1">
        <f t="array" aca="1" ref="E408" ca="1">SUMPRODUCT(--(Bottom=C408)*COLUMN(Bottom))-21</f>
        <v>16</v>
      </c>
      <c r="G408" s="1" t="str" cm="1">
        <f t="array" aca="1" ref="G408" ca="1">TEXT(INDEX(Bottom,17,E408),"0.00000000")&amp;","</f>
        <v>0.07900000,</v>
      </c>
      <c r="H408" s="1" t="s">
        <v>26</v>
      </c>
      <c r="I408" s="1" t="str" cm="1">
        <f t="array" aca="1" ref="I408" ca="1">TEXT(INDEX(Bottom,D408,17),"0.00000000")&amp;","</f>
        <v>0.03686667,</v>
      </c>
    </row>
    <row r="409" spans="3:9" x14ac:dyDescent="0.3">
      <c r="C409">
        <f t="shared" si="25"/>
        <v>132</v>
      </c>
      <c r="D409" cm="1">
        <f t="array" aca="1" ref="D409" ca="1">SUMPRODUCT(--(Bottom=C409)*ROW(Bottom))-4</f>
        <v>10</v>
      </c>
      <c r="E409" cm="1">
        <f t="array" aca="1" ref="E409" ca="1">SUMPRODUCT(--(Bottom=C409)*COLUMN(Bottom))-21</f>
        <v>15</v>
      </c>
      <c r="G409" s="1" t="str" cm="1">
        <f t="array" aca="1" ref="G409" ca="1">TEXT(INDEX(Bottom,17,E409),"0.00000000")&amp;","</f>
        <v>0.06846667,</v>
      </c>
      <c r="H409" s="1" t="s">
        <v>26</v>
      </c>
      <c r="I409" s="1" t="str" cm="1">
        <f t="array" aca="1" ref="I409" ca="1">TEXT(INDEX(Bottom,D409,17),"0.00000000")&amp;","</f>
        <v>0.01580000,</v>
      </c>
    </row>
    <row r="410" spans="3:9" x14ac:dyDescent="0.3">
      <c r="C410">
        <f t="shared" si="25"/>
        <v>133</v>
      </c>
      <c r="D410" cm="1">
        <f t="array" aca="1" ref="D410" ca="1">SUMPRODUCT(--(Bottom=C410)*ROW(Bottom))-4</f>
        <v>9</v>
      </c>
      <c r="E410" cm="1">
        <f t="array" aca="1" ref="E410" ca="1">SUMPRODUCT(--(Bottom=C410)*COLUMN(Bottom))-21</f>
        <v>15</v>
      </c>
      <c r="G410" s="1" t="str" cm="1">
        <f t="array" aca="1" ref="G410" ca="1">TEXT(INDEX(Bottom,17,E410),"0.00000000")&amp;","</f>
        <v>0.06846667,</v>
      </c>
      <c r="H410" s="1" t="s">
        <v>26</v>
      </c>
      <c r="I410" s="1" t="str" cm="1">
        <f t="array" aca="1" ref="I410" ca="1">TEXT(INDEX(Bottom,D410,17),"0.00000000")&amp;","</f>
        <v>0.00526667,</v>
      </c>
    </row>
    <row r="411" spans="3:9" x14ac:dyDescent="0.3">
      <c r="C411">
        <f t="shared" si="25"/>
        <v>134</v>
      </c>
      <c r="D411" cm="1">
        <f t="array" aca="1" ref="D411" ca="1">SUMPRODUCT(--(Bottom=C411)*ROW(Bottom))-4</f>
        <v>12</v>
      </c>
      <c r="E411" cm="1">
        <f t="array" aca="1" ref="E411" ca="1">SUMPRODUCT(--(Bottom=C411)*COLUMN(Bottom))-21</f>
        <v>15</v>
      </c>
      <c r="G411" s="1" t="str" cm="1">
        <f t="array" aca="1" ref="G411" ca="1">TEXT(INDEX(Bottom,17,E411),"0.00000000")&amp;","</f>
        <v>0.06846667,</v>
      </c>
      <c r="H411" s="1" t="s">
        <v>26</v>
      </c>
      <c r="I411" s="1" t="str" cm="1">
        <f t="array" aca="1" ref="I411" ca="1">TEXT(INDEX(Bottom,D411,17),"0.00000000")&amp;","</f>
        <v>0.03686667,</v>
      </c>
    </row>
    <row r="412" spans="3:9" x14ac:dyDescent="0.3">
      <c r="C412">
        <f t="shared" si="25"/>
        <v>135</v>
      </c>
      <c r="D412" cm="1">
        <f t="array" aca="1" ref="D412" ca="1">SUMPRODUCT(--(Bottom=C412)*ROW(Bottom))-4</f>
        <v>11</v>
      </c>
      <c r="E412" cm="1">
        <f t="array" aca="1" ref="E412" ca="1">SUMPRODUCT(--(Bottom=C412)*COLUMN(Bottom))-21</f>
        <v>15</v>
      </c>
      <c r="G412" s="1" t="str" cm="1">
        <f t="array" aca="1" ref="G412" ca="1">TEXT(INDEX(Bottom,17,E412),"0.00000000")&amp;","</f>
        <v>0.06846667,</v>
      </c>
      <c r="H412" s="1" t="s">
        <v>26</v>
      </c>
      <c r="I412" s="1" t="str" cm="1">
        <f t="array" aca="1" ref="I412" ca="1">TEXT(INDEX(Bottom,D412,17),"0.00000000")&amp;","</f>
        <v>0.02633333,</v>
      </c>
    </row>
    <row r="413" spans="3:9" x14ac:dyDescent="0.3">
      <c r="C413">
        <f t="shared" ref="C413:C476" si="26">C412+1</f>
        <v>136</v>
      </c>
      <c r="D413" cm="1">
        <f t="array" aca="1" ref="D413" ca="1">SUMPRODUCT(--(Bottom=C413)*ROW(Bottom))-4</f>
        <v>10</v>
      </c>
      <c r="E413" cm="1">
        <f t="array" aca="1" ref="E413" ca="1">SUMPRODUCT(--(Bottom=C413)*COLUMN(Bottom))-21</f>
        <v>16</v>
      </c>
      <c r="G413" s="1" t="str" cm="1">
        <f t="array" aca="1" ref="G413" ca="1">TEXT(INDEX(Bottom,17,E413),"0.00000000")&amp;","</f>
        <v>0.07900000,</v>
      </c>
      <c r="H413" s="1" t="s">
        <v>26</v>
      </c>
      <c r="I413" s="1" t="str" cm="1">
        <f t="array" aca="1" ref="I413" ca="1">TEXT(INDEX(Bottom,D413,17),"0.00000000")&amp;","</f>
        <v>0.01580000,</v>
      </c>
    </row>
    <row r="414" spans="3:9" x14ac:dyDescent="0.3">
      <c r="C414">
        <f t="shared" si="26"/>
        <v>137</v>
      </c>
      <c r="D414" cm="1">
        <f t="array" aca="1" ref="D414" ca="1">SUMPRODUCT(--(Bottom=C414)*ROW(Bottom))-4</f>
        <v>9</v>
      </c>
      <c r="E414" cm="1">
        <f t="array" aca="1" ref="E414" ca="1">SUMPRODUCT(--(Bottom=C414)*COLUMN(Bottom))-21</f>
        <v>14</v>
      </c>
      <c r="G414" s="1" t="str" cm="1">
        <f t="array" aca="1" ref="G414" ca="1">TEXT(INDEX(Bottom,17,E414),"0.00000000")&amp;","</f>
        <v>0.05793333,</v>
      </c>
      <c r="H414" s="1" t="s">
        <v>26</v>
      </c>
      <c r="I414" s="1" t="str" cm="1">
        <f t="array" aca="1" ref="I414" ca="1">TEXT(INDEX(Bottom,D414,17),"0.00000000")&amp;","</f>
        <v>0.00526667,</v>
      </c>
    </row>
    <row r="415" spans="3:9" x14ac:dyDescent="0.3">
      <c r="C415">
        <f t="shared" si="26"/>
        <v>138</v>
      </c>
      <c r="D415" cm="1">
        <f t="array" aca="1" ref="D415" ca="1">SUMPRODUCT(--(Bottom=C415)*ROW(Bottom))-4</f>
        <v>11</v>
      </c>
      <c r="E415" cm="1">
        <f t="array" aca="1" ref="E415" ca="1">SUMPRODUCT(--(Bottom=C415)*COLUMN(Bottom))-21</f>
        <v>14</v>
      </c>
      <c r="G415" s="1" t="str" cm="1">
        <f t="array" aca="1" ref="G415" ca="1">TEXT(INDEX(Bottom,17,E415),"0.00000000")&amp;","</f>
        <v>0.05793333,</v>
      </c>
      <c r="H415" s="1" t="s">
        <v>26</v>
      </c>
      <c r="I415" s="1" t="str" cm="1">
        <f t="array" aca="1" ref="I415" ca="1">TEXT(INDEX(Bottom,D415,17),"0.00000000")&amp;","</f>
        <v>0.02633333,</v>
      </c>
    </row>
    <row r="416" spans="3:9" x14ac:dyDescent="0.3">
      <c r="C416">
        <f t="shared" si="26"/>
        <v>139</v>
      </c>
      <c r="D416" cm="1">
        <f t="array" aca="1" ref="D416" ca="1">SUMPRODUCT(--(Bottom=C416)*ROW(Bottom))-4</f>
        <v>12</v>
      </c>
      <c r="E416" cm="1">
        <f t="array" aca="1" ref="E416" ca="1">SUMPRODUCT(--(Bottom=C416)*COLUMN(Bottom))-21</f>
        <v>14</v>
      </c>
      <c r="G416" s="1" t="str" cm="1">
        <f t="array" aca="1" ref="G416" ca="1">TEXT(INDEX(Bottom,17,E416),"0.00000000")&amp;","</f>
        <v>0.05793333,</v>
      </c>
      <c r="H416" s="1" t="s">
        <v>26</v>
      </c>
      <c r="I416" s="1" t="str" cm="1">
        <f t="array" aca="1" ref="I416" ca="1">TEXT(INDEX(Bottom,D416,17),"0.00000000")&amp;","</f>
        <v>0.03686667,</v>
      </c>
    </row>
    <row r="417" spans="3:9" x14ac:dyDescent="0.3">
      <c r="C417">
        <f t="shared" si="26"/>
        <v>140</v>
      </c>
      <c r="D417" cm="1">
        <f t="array" aca="1" ref="D417" ca="1">SUMPRODUCT(--(Bottom=C417)*ROW(Bottom))-4</f>
        <v>10</v>
      </c>
      <c r="E417" cm="1">
        <f t="array" aca="1" ref="E417" ca="1">SUMPRODUCT(--(Bottom=C417)*COLUMN(Bottom))-21</f>
        <v>13</v>
      </c>
      <c r="G417" s="1" t="str" cm="1">
        <f t="array" aca="1" ref="G417" ca="1">TEXT(INDEX(Bottom,17,E417),"0.00000000")&amp;","</f>
        <v>0.04740000,</v>
      </c>
      <c r="H417" s="1" t="s">
        <v>26</v>
      </c>
      <c r="I417" s="1" t="str" cm="1">
        <f t="array" aca="1" ref="I417" ca="1">TEXT(INDEX(Bottom,D417,17),"0.00000000")&amp;","</f>
        <v>0.01580000,</v>
      </c>
    </row>
    <row r="418" spans="3:9" x14ac:dyDescent="0.3">
      <c r="C418">
        <f t="shared" si="26"/>
        <v>141</v>
      </c>
      <c r="D418" cm="1">
        <f t="array" aca="1" ref="D418" ca="1">SUMPRODUCT(--(Bottom=C418)*ROW(Bottom))-4</f>
        <v>9</v>
      </c>
      <c r="E418" cm="1">
        <f t="array" aca="1" ref="E418" ca="1">SUMPRODUCT(--(Bottom=C418)*COLUMN(Bottom))-21</f>
        <v>13</v>
      </c>
      <c r="G418" s="1" t="str" cm="1">
        <f t="array" aca="1" ref="G418" ca="1">TEXT(INDEX(Bottom,17,E418),"0.00000000")&amp;","</f>
        <v>0.04740000,</v>
      </c>
      <c r="H418" s="1" t="s">
        <v>26</v>
      </c>
      <c r="I418" s="1" t="str" cm="1">
        <f t="array" aca="1" ref="I418" ca="1">TEXT(INDEX(Bottom,D418,17),"0.00000000")&amp;","</f>
        <v>0.00526667,</v>
      </c>
    </row>
    <row r="419" spans="3:9" x14ac:dyDescent="0.3">
      <c r="C419">
        <f t="shared" si="26"/>
        <v>142</v>
      </c>
      <c r="D419" cm="1">
        <f t="array" aca="1" ref="D419" ca="1">SUMPRODUCT(--(Bottom=C419)*ROW(Bottom))-4</f>
        <v>12</v>
      </c>
      <c r="E419" cm="1">
        <f t="array" aca="1" ref="E419" ca="1">SUMPRODUCT(--(Bottom=C419)*COLUMN(Bottom))-21</f>
        <v>13</v>
      </c>
      <c r="G419" s="1" t="str" cm="1">
        <f t="array" aca="1" ref="G419" ca="1">TEXT(INDEX(Bottom,17,E419),"0.00000000")&amp;","</f>
        <v>0.04740000,</v>
      </c>
      <c r="H419" s="1" t="s">
        <v>26</v>
      </c>
      <c r="I419" s="1" t="str" cm="1">
        <f t="array" aca="1" ref="I419" ca="1">TEXT(INDEX(Bottom,D419,17),"0.00000000")&amp;","</f>
        <v>0.03686667,</v>
      </c>
    </row>
    <row r="420" spans="3:9" x14ac:dyDescent="0.3">
      <c r="C420">
        <f t="shared" si="26"/>
        <v>143</v>
      </c>
      <c r="D420" cm="1">
        <f t="array" aca="1" ref="D420" ca="1">SUMPRODUCT(--(Bottom=C420)*ROW(Bottom))-4</f>
        <v>11</v>
      </c>
      <c r="E420" cm="1">
        <f t="array" aca="1" ref="E420" ca="1">SUMPRODUCT(--(Bottom=C420)*COLUMN(Bottom))-21</f>
        <v>13</v>
      </c>
      <c r="G420" s="1" t="str" cm="1">
        <f t="array" aca="1" ref="G420" ca="1">TEXT(INDEX(Bottom,17,E420),"0.00000000")&amp;","</f>
        <v>0.04740000,</v>
      </c>
      <c r="H420" s="1" t="s">
        <v>26</v>
      </c>
      <c r="I420" s="1" t="str" cm="1">
        <f t="array" aca="1" ref="I420" ca="1">TEXT(INDEX(Bottom,D420,17),"0.00000000")&amp;","</f>
        <v>0.02633333,</v>
      </c>
    </row>
    <row r="421" spans="3:9" x14ac:dyDescent="0.3">
      <c r="C421">
        <f t="shared" si="26"/>
        <v>144</v>
      </c>
      <c r="D421" cm="1">
        <f t="array" aca="1" ref="D421" ca="1">SUMPRODUCT(--(Bottom=C421)*ROW(Bottom))-4</f>
        <v>10</v>
      </c>
      <c r="E421" cm="1">
        <f t="array" aca="1" ref="E421" ca="1">SUMPRODUCT(--(Bottom=C421)*COLUMN(Bottom))-21</f>
        <v>14</v>
      </c>
      <c r="G421" s="1" t="str" cm="1">
        <f t="array" aca="1" ref="G421" ca="1">TEXT(INDEX(Bottom,17,E421),"0.00000000")&amp;","</f>
        <v>0.05793333,</v>
      </c>
      <c r="H421" s="1" t="s">
        <v>26</v>
      </c>
      <c r="I421" s="1" t="str" cm="1">
        <f t="array" aca="1" ref="I421" ca="1">TEXT(INDEX(Bottom,D421,17),"0.00000000")&amp;","</f>
        <v>0.01580000,</v>
      </c>
    </row>
    <row r="422" spans="3:9" x14ac:dyDescent="0.3">
      <c r="C422">
        <f t="shared" si="26"/>
        <v>145</v>
      </c>
      <c r="D422" cm="1">
        <f t="array" aca="1" ref="D422" ca="1">SUMPRODUCT(--(Bottom=C422)*ROW(Bottom))-4</f>
        <v>9</v>
      </c>
      <c r="E422" cm="1">
        <f t="array" aca="1" ref="E422" ca="1">SUMPRODUCT(--(Bottom=C422)*COLUMN(Bottom))-21</f>
        <v>12</v>
      </c>
      <c r="G422" s="1" t="str" cm="1">
        <f t="array" aca="1" ref="G422" ca="1">TEXT(INDEX(Bottom,17,E422),"0.00000000")&amp;","</f>
        <v>0.03686667,</v>
      </c>
      <c r="H422" s="1" t="s">
        <v>26</v>
      </c>
      <c r="I422" s="1" t="str" cm="1">
        <f t="array" aca="1" ref="I422" ca="1">TEXT(INDEX(Bottom,D422,17),"0.00000000")&amp;","</f>
        <v>0.00526667,</v>
      </c>
    </row>
    <row r="423" spans="3:9" x14ac:dyDescent="0.3">
      <c r="C423">
        <f t="shared" si="26"/>
        <v>146</v>
      </c>
      <c r="D423" cm="1">
        <f t="array" aca="1" ref="D423" ca="1">SUMPRODUCT(--(Bottom=C423)*ROW(Bottom))-4</f>
        <v>11</v>
      </c>
      <c r="E423" cm="1">
        <f t="array" aca="1" ref="E423" ca="1">SUMPRODUCT(--(Bottom=C423)*COLUMN(Bottom))-21</f>
        <v>12</v>
      </c>
      <c r="G423" s="1" t="str" cm="1">
        <f t="array" aca="1" ref="G423" ca="1">TEXT(INDEX(Bottom,17,E423),"0.00000000")&amp;","</f>
        <v>0.03686667,</v>
      </c>
      <c r="H423" s="1" t="s">
        <v>26</v>
      </c>
      <c r="I423" s="1" t="str" cm="1">
        <f t="array" aca="1" ref="I423" ca="1">TEXT(INDEX(Bottom,D423,17),"0.00000000")&amp;","</f>
        <v>0.02633333,</v>
      </c>
    </row>
    <row r="424" spans="3:9" x14ac:dyDescent="0.3">
      <c r="C424">
        <f t="shared" si="26"/>
        <v>147</v>
      </c>
      <c r="D424" cm="1">
        <f t="array" aca="1" ref="D424" ca="1">SUMPRODUCT(--(Bottom=C424)*ROW(Bottom))-4</f>
        <v>12</v>
      </c>
      <c r="E424" cm="1">
        <f t="array" aca="1" ref="E424" ca="1">SUMPRODUCT(--(Bottom=C424)*COLUMN(Bottom))-21</f>
        <v>12</v>
      </c>
      <c r="G424" s="1" t="str" cm="1">
        <f t="array" aca="1" ref="G424" ca="1">TEXT(INDEX(Bottom,17,E424),"0.00000000")&amp;","</f>
        <v>0.03686667,</v>
      </c>
      <c r="H424" s="1" t="s">
        <v>26</v>
      </c>
      <c r="I424" s="1" t="str" cm="1">
        <f t="array" aca="1" ref="I424" ca="1">TEXT(INDEX(Bottom,D424,17),"0.00000000")&amp;","</f>
        <v>0.03686667,</v>
      </c>
    </row>
    <row r="425" spans="3:9" x14ac:dyDescent="0.3">
      <c r="C425">
        <f t="shared" si="26"/>
        <v>148</v>
      </c>
      <c r="D425" cm="1">
        <f t="array" aca="1" ref="D425" ca="1">SUMPRODUCT(--(Bottom=C425)*ROW(Bottom))-4</f>
        <v>10</v>
      </c>
      <c r="E425" cm="1">
        <f t="array" aca="1" ref="E425" ca="1">SUMPRODUCT(--(Bottom=C425)*COLUMN(Bottom))-21</f>
        <v>11</v>
      </c>
      <c r="G425" s="1" t="str" cm="1">
        <f t="array" aca="1" ref="G425" ca="1">TEXT(INDEX(Bottom,17,E425),"0.00000000")&amp;","</f>
        <v>0.02633333,</v>
      </c>
      <c r="H425" s="1" t="s">
        <v>26</v>
      </c>
      <c r="I425" s="1" t="str" cm="1">
        <f t="array" aca="1" ref="I425" ca="1">TEXT(INDEX(Bottom,D425,17),"0.00000000")&amp;","</f>
        <v>0.01580000,</v>
      </c>
    </row>
    <row r="426" spans="3:9" x14ac:dyDescent="0.3">
      <c r="C426">
        <f t="shared" si="26"/>
        <v>149</v>
      </c>
      <c r="D426" cm="1">
        <f t="array" aca="1" ref="D426" ca="1">SUMPRODUCT(--(Bottom=C426)*ROW(Bottom))-4</f>
        <v>9</v>
      </c>
      <c r="E426" cm="1">
        <f t="array" aca="1" ref="E426" ca="1">SUMPRODUCT(--(Bottom=C426)*COLUMN(Bottom))-21</f>
        <v>11</v>
      </c>
      <c r="G426" s="1" t="str" cm="1">
        <f t="array" aca="1" ref="G426" ca="1">TEXT(INDEX(Bottom,17,E426),"0.00000000")&amp;","</f>
        <v>0.02633333,</v>
      </c>
      <c r="H426" s="1" t="s">
        <v>26</v>
      </c>
      <c r="I426" s="1" t="str" cm="1">
        <f t="array" aca="1" ref="I426" ca="1">TEXT(INDEX(Bottom,D426,17),"0.00000000")&amp;","</f>
        <v>0.00526667,</v>
      </c>
    </row>
    <row r="427" spans="3:9" x14ac:dyDescent="0.3">
      <c r="C427">
        <f t="shared" si="26"/>
        <v>150</v>
      </c>
      <c r="D427" cm="1">
        <f t="array" aca="1" ref="D427" ca="1">SUMPRODUCT(--(Bottom=C427)*ROW(Bottom))-4</f>
        <v>12</v>
      </c>
      <c r="E427" cm="1">
        <f t="array" aca="1" ref="E427" ca="1">SUMPRODUCT(--(Bottom=C427)*COLUMN(Bottom))-21</f>
        <v>11</v>
      </c>
      <c r="G427" s="1" t="str" cm="1">
        <f t="array" aca="1" ref="G427" ca="1">TEXT(INDEX(Bottom,17,E427),"0.00000000")&amp;","</f>
        <v>0.02633333,</v>
      </c>
      <c r="H427" s="1" t="s">
        <v>26</v>
      </c>
      <c r="I427" s="1" t="str" cm="1">
        <f t="array" aca="1" ref="I427" ca="1">TEXT(INDEX(Bottom,D427,17),"0.00000000")&amp;","</f>
        <v>0.03686667,</v>
      </c>
    </row>
    <row r="428" spans="3:9" x14ac:dyDescent="0.3">
      <c r="C428">
        <f t="shared" si="26"/>
        <v>151</v>
      </c>
      <c r="D428" cm="1">
        <f t="array" aca="1" ref="D428" ca="1">SUMPRODUCT(--(Bottom=C428)*ROW(Bottom))-4</f>
        <v>11</v>
      </c>
      <c r="E428" cm="1">
        <f t="array" aca="1" ref="E428" ca="1">SUMPRODUCT(--(Bottom=C428)*COLUMN(Bottom))-21</f>
        <v>11</v>
      </c>
      <c r="G428" s="1" t="str" cm="1">
        <f t="array" aca="1" ref="G428" ca="1">TEXT(INDEX(Bottom,17,E428),"0.00000000")&amp;","</f>
        <v>0.02633333,</v>
      </c>
      <c r="H428" s="1" t="s">
        <v>26</v>
      </c>
      <c r="I428" s="1" t="str" cm="1">
        <f t="array" aca="1" ref="I428" ca="1">TEXT(INDEX(Bottom,D428,17),"0.00000000")&amp;","</f>
        <v>0.02633333,</v>
      </c>
    </row>
    <row r="429" spans="3:9" x14ac:dyDescent="0.3">
      <c r="C429">
        <f t="shared" si="26"/>
        <v>152</v>
      </c>
      <c r="D429" cm="1">
        <f t="array" aca="1" ref="D429" ca="1">SUMPRODUCT(--(Bottom=C429)*ROW(Bottom))-4</f>
        <v>10</v>
      </c>
      <c r="E429" cm="1">
        <f t="array" aca="1" ref="E429" ca="1">SUMPRODUCT(--(Bottom=C429)*COLUMN(Bottom))-21</f>
        <v>12</v>
      </c>
      <c r="G429" s="1" t="str" cm="1">
        <f t="array" aca="1" ref="G429" ca="1">TEXT(INDEX(Bottom,17,E429),"0.00000000")&amp;","</f>
        <v>0.03686667,</v>
      </c>
      <c r="H429" s="1" t="s">
        <v>26</v>
      </c>
      <c r="I429" s="1" t="str" cm="1">
        <f t="array" aca="1" ref="I429" ca="1">TEXT(INDEX(Bottom,D429,17),"0.00000000")&amp;","</f>
        <v>0.01580000,</v>
      </c>
    </row>
    <row r="430" spans="3:9" x14ac:dyDescent="0.3">
      <c r="C430">
        <f t="shared" si="26"/>
        <v>153</v>
      </c>
      <c r="D430" cm="1">
        <f t="array" aca="1" ref="D430" ca="1">SUMPRODUCT(--(Bottom=C430)*ROW(Bottom))-4</f>
        <v>9</v>
      </c>
      <c r="E430" cm="1">
        <f t="array" aca="1" ref="E430" ca="1">SUMPRODUCT(--(Bottom=C430)*COLUMN(Bottom))-21</f>
        <v>10</v>
      </c>
      <c r="G430" s="1" t="str" cm="1">
        <f t="array" aca="1" ref="G430" ca="1">TEXT(INDEX(Bottom,17,E430),"0.00000000")&amp;","</f>
        <v>0.01580000,</v>
      </c>
      <c r="H430" s="1" t="s">
        <v>26</v>
      </c>
      <c r="I430" s="1" t="str" cm="1">
        <f t="array" aca="1" ref="I430" ca="1">TEXT(INDEX(Bottom,D430,17),"0.00000000")&amp;","</f>
        <v>0.00526667,</v>
      </c>
    </row>
    <row r="431" spans="3:9" x14ac:dyDescent="0.3">
      <c r="C431">
        <f t="shared" si="26"/>
        <v>154</v>
      </c>
      <c r="D431" cm="1">
        <f t="array" aca="1" ref="D431" ca="1">SUMPRODUCT(--(Bottom=C431)*ROW(Bottom))-4</f>
        <v>11</v>
      </c>
      <c r="E431" cm="1">
        <f t="array" aca="1" ref="E431" ca="1">SUMPRODUCT(--(Bottom=C431)*COLUMN(Bottom))-21</f>
        <v>10</v>
      </c>
      <c r="G431" s="1" t="str" cm="1">
        <f t="array" aca="1" ref="G431" ca="1">TEXT(INDEX(Bottom,17,E431),"0.00000000")&amp;","</f>
        <v>0.01580000,</v>
      </c>
      <c r="H431" s="1" t="s">
        <v>26</v>
      </c>
      <c r="I431" s="1" t="str" cm="1">
        <f t="array" aca="1" ref="I431" ca="1">TEXT(INDEX(Bottom,D431,17),"0.00000000")&amp;","</f>
        <v>0.02633333,</v>
      </c>
    </row>
    <row r="432" spans="3:9" x14ac:dyDescent="0.3">
      <c r="C432">
        <f t="shared" si="26"/>
        <v>155</v>
      </c>
      <c r="D432" cm="1">
        <f t="array" aca="1" ref="D432" ca="1">SUMPRODUCT(--(Bottom=C432)*ROW(Bottom))-4</f>
        <v>12</v>
      </c>
      <c r="E432" cm="1">
        <f t="array" aca="1" ref="E432" ca="1">SUMPRODUCT(--(Bottom=C432)*COLUMN(Bottom))-21</f>
        <v>10</v>
      </c>
      <c r="G432" s="1" t="str" cm="1">
        <f t="array" aca="1" ref="G432" ca="1">TEXT(INDEX(Bottom,17,E432),"0.00000000")&amp;","</f>
        <v>0.01580000,</v>
      </c>
      <c r="H432" s="1" t="s">
        <v>26</v>
      </c>
      <c r="I432" s="1" t="str" cm="1">
        <f t="array" aca="1" ref="I432" ca="1">TEXT(INDEX(Bottom,D432,17),"0.00000000")&amp;","</f>
        <v>0.03686667,</v>
      </c>
    </row>
    <row r="433" spans="3:9" x14ac:dyDescent="0.3">
      <c r="C433">
        <f t="shared" si="26"/>
        <v>156</v>
      </c>
      <c r="D433" cm="1">
        <f t="array" aca="1" ref="D433" ca="1">SUMPRODUCT(--(Bottom=C433)*ROW(Bottom))-4</f>
        <v>10</v>
      </c>
      <c r="E433" cm="1">
        <f t="array" aca="1" ref="E433" ca="1">SUMPRODUCT(--(Bottom=C433)*COLUMN(Bottom))-21</f>
        <v>9</v>
      </c>
      <c r="G433" s="1" t="str" cm="1">
        <f t="array" aca="1" ref="G433" ca="1">TEXT(INDEX(Bottom,17,E433),"0.00000000")&amp;","</f>
        <v>0.00526667,</v>
      </c>
      <c r="H433" s="1" t="s">
        <v>26</v>
      </c>
      <c r="I433" s="1" t="str" cm="1">
        <f t="array" aca="1" ref="I433" ca="1">TEXT(INDEX(Bottom,D433,17),"0.00000000")&amp;","</f>
        <v>0.01580000,</v>
      </c>
    </row>
    <row r="434" spans="3:9" x14ac:dyDescent="0.3">
      <c r="C434">
        <f t="shared" si="26"/>
        <v>157</v>
      </c>
      <c r="D434" cm="1">
        <f t="array" aca="1" ref="D434" ca="1">SUMPRODUCT(--(Bottom=C434)*ROW(Bottom))-4</f>
        <v>9</v>
      </c>
      <c r="E434" cm="1">
        <f t="array" aca="1" ref="E434" ca="1">SUMPRODUCT(--(Bottom=C434)*COLUMN(Bottom))-21</f>
        <v>9</v>
      </c>
      <c r="G434" s="1" t="str" cm="1">
        <f t="array" aca="1" ref="G434" ca="1">TEXT(INDEX(Bottom,17,E434),"0.00000000")&amp;","</f>
        <v>0.00526667,</v>
      </c>
      <c r="H434" s="1" t="s">
        <v>26</v>
      </c>
      <c r="I434" s="1" t="str" cm="1">
        <f t="array" aca="1" ref="I434" ca="1">TEXT(INDEX(Bottom,D434,17),"0.00000000")&amp;","</f>
        <v>0.00526667,</v>
      </c>
    </row>
    <row r="435" spans="3:9" x14ac:dyDescent="0.3">
      <c r="C435">
        <f t="shared" si="26"/>
        <v>158</v>
      </c>
      <c r="D435" cm="1">
        <f t="array" aca="1" ref="D435" ca="1">SUMPRODUCT(--(Bottom=C435)*ROW(Bottom))-4</f>
        <v>12</v>
      </c>
      <c r="E435" cm="1">
        <f t="array" aca="1" ref="E435" ca="1">SUMPRODUCT(--(Bottom=C435)*COLUMN(Bottom))-21</f>
        <v>9</v>
      </c>
      <c r="G435" s="1" t="str" cm="1">
        <f t="array" aca="1" ref="G435" ca="1">TEXT(INDEX(Bottom,17,E435),"0.00000000")&amp;","</f>
        <v>0.00526667,</v>
      </c>
      <c r="H435" s="1" t="s">
        <v>26</v>
      </c>
      <c r="I435" s="1" t="str" cm="1">
        <f t="array" aca="1" ref="I435" ca="1">TEXT(INDEX(Bottom,D435,17),"0.00000000")&amp;","</f>
        <v>0.03686667,</v>
      </c>
    </row>
    <row r="436" spans="3:9" x14ac:dyDescent="0.3">
      <c r="C436">
        <f t="shared" si="26"/>
        <v>159</v>
      </c>
      <c r="D436" cm="1">
        <f t="array" aca="1" ref="D436" ca="1">SUMPRODUCT(--(Bottom=C436)*ROW(Bottom))-4</f>
        <v>11</v>
      </c>
      <c r="E436" cm="1">
        <f t="array" aca="1" ref="E436" ca="1">SUMPRODUCT(--(Bottom=C436)*COLUMN(Bottom))-21</f>
        <v>9</v>
      </c>
      <c r="G436" s="1" t="str" cm="1">
        <f t="array" aca="1" ref="G436" ca="1">TEXT(INDEX(Bottom,17,E436),"0.00000000")&amp;","</f>
        <v>0.00526667,</v>
      </c>
      <c r="H436" s="1" t="s">
        <v>26</v>
      </c>
      <c r="I436" s="1" t="str" cm="1">
        <f t="array" aca="1" ref="I436" ca="1">TEXT(INDEX(Bottom,D436,17),"0.00000000")&amp;","</f>
        <v>0.02633333,</v>
      </c>
    </row>
    <row r="437" spans="3:9" x14ac:dyDescent="0.3">
      <c r="C437">
        <f t="shared" si="26"/>
        <v>160</v>
      </c>
      <c r="D437" cm="1">
        <f t="array" aca="1" ref="D437" ca="1">SUMPRODUCT(--(Bottom=C437)*ROW(Bottom))-4</f>
        <v>10</v>
      </c>
      <c r="E437" cm="1">
        <f t="array" aca="1" ref="E437" ca="1">SUMPRODUCT(--(Bottom=C437)*COLUMN(Bottom))-21</f>
        <v>10</v>
      </c>
      <c r="G437" s="1" t="str" cm="1">
        <f t="array" aca="1" ref="G437" ca="1">TEXT(INDEX(Bottom,17,E437),"0.00000000")&amp;","</f>
        <v>0.01580000,</v>
      </c>
      <c r="H437" s="1" t="s">
        <v>26</v>
      </c>
      <c r="I437" s="1" t="str" cm="1">
        <f t="array" aca="1" ref="I437" ca="1">TEXT(INDEX(Bottom,D437,17),"0.00000000")&amp;","</f>
        <v>0.01580000,</v>
      </c>
    </row>
    <row r="438" spans="3:9" x14ac:dyDescent="0.3">
      <c r="C438">
        <f t="shared" si="26"/>
        <v>161</v>
      </c>
      <c r="D438" cm="1">
        <f t="array" aca="1" ref="D438" ca="1">SUMPRODUCT(--(Bottom=C438)*ROW(Bottom))-4</f>
        <v>9</v>
      </c>
      <c r="E438" cm="1">
        <f t="array" aca="1" ref="E438" ca="1">SUMPRODUCT(--(Bottom=C438)*COLUMN(Bottom))-21</f>
        <v>8</v>
      </c>
      <c r="G438" s="1" t="str" cm="1">
        <f t="array" aca="1" ref="G438" ca="1">TEXT(INDEX(Bottom,17,E438),"0.00000000")&amp;","</f>
        <v>-0.00526667,</v>
      </c>
      <c r="H438" s="1" t="s">
        <v>26</v>
      </c>
      <c r="I438" s="1" t="str" cm="1">
        <f t="array" aca="1" ref="I438" ca="1">TEXT(INDEX(Bottom,D438,17),"0.00000000")&amp;","</f>
        <v>0.00526667,</v>
      </c>
    </row>
    <row r="439" spans="3:9" x14ac:dyDescent="0.3">
      <c r="C439">
        <f t="shared" si="26"/>
        <v>162</v>
      </c>
      <c r="D439" cm="1">
        <f t="array" aca="1" ref="D439" ca="1">SUMPRODUCT(--(Bottom=C439)*ROW(Bottom))-4</f>
        <v>11</v>
      </c>
      <c r="E439" cm="1">
        <f t="array" aca="1" ref="E439" ca="1">SUMPRODUCT(--(Bottom=C439)*COLUMN(Bottom))-21</f>
        <v>8</v>
      </c>
      <c r="G439" s="1" t="str" cm="1">
        <f t="array" aca="1" ref="G439" ca="1">TEXT(INDEX(Bottom,17,E439),"0.00000000")&amp;","</f>
        <v>-0.00526667,</v>
      </c>
      <c r="H439" s="1" t="s">
        <v>26</v>
      </c>
      <c r="I439" s="1" t="str" cm="1">
        <f t="array" aca="1" ref="I439" ca="1">TEXT(INDEX(Bottom,D439,17),"0.00000000")&amp;","</f>
        <v>0.02633333,</v>
      </c>
    </row>
    <row r="440" spans="3:9" x14ac:dyDescent="0.3">
      <c r="C440">
        <f t="shared" si="26"/>
        <v>163</v>
      </c>
      <c r="D440" cm="1">
        <f t="array" aca="1" ref="D440" ca="1">SUMPRODUCT(--(Bottom=C440)*ROW(Bottom))-4</f>
        <v>12</v>
      </c>
      <c r="E440" cm="1">
        <f t="array" aca="1" ref="E440" ca="1">SUMPRODUCT(--(Bottom=C440)*COLUMN(Bottom))-21</f>
        <v>8</v>
      </c>
      <c r="G440" s="1" t="str" cm="1">
        <f t="array" aca="1" ref="G440" ca="1">TEXT(INDEX(Bottom,17,E440),"0.00000000")&amp;","</f>
        <v>-0.00526667,</v>
      </c>
      <c r="H440" s="1" t="s">
        <v>26</v>
      </c>
      <c r="I440" s="1" t="str" cm="1">
        <f t="array" aca="1" ref="I440" ca="1">TEXT(INDEX(Bottom,D440,17),"0.00000000")&amp;","</f>
        <v>0.03686667,</v>
      </c>
    </row>
    <row r="441" spans="3:9" x14ac:dyDescent="0.3">
      <c r="C441">
        <f t="shared" si="26"/>
        <v>164</v>
      </c>
      <c r="D441" cm="1">
        <f t="array" aca="1" ref="D441" ca="1">SUMPRODUCT(--(Bottom=C441)*ROW(Bottom))-4</f>
        <v>10</v>
      </c>
      <c r="E441" cm="1">
        <f t="array" aca="1" ref="E441" ca="1">SUMPRODUCT(--(Bottom=C441)*COLUMN(Bottom))-21</f>
        <v>7</v>
      </c>
      <c r="G441" s="1" t="str" cm="1">
        <f t="array" aca="1" ref="G441" ca="1">TEXT(INDEX(Bottom,17,E441),"0.00000000")&amp;","</f>
        <v>-0.01580000,</v>
      </c>
      <c r="H441" s="1" t="s">
        <v>26</v>
      </c>
      <c r="I441" s="1" t="str" cm="1">
        <f t="array" aca="1" ref="I441" ca="1">TEXT(INDEX(Bottom,D441,17),"0.00000000")&amp;","</f>
        <v>0.01580000,</v>
      </c>
    </row>
    <row r="442" spans="3:9" x14ac:dyDescent="0.3">
      <c r="C442">
        <f t="shared" si="26"/>
        <v>165</v>
      </c>
      <c r="D442" cm="1">
        <f t="array" aca="1" ref="D442" ca="1">SUMPRODUCT(--(Bottom=C442)*ROW(Bottom))-4</f>
        <v>9</v>
      </c>
      <c r="E442" cm="1">
        <f t="array" aca="1" ref="E442" ca="1">SUMPRODUCT(--(Bottom=C442)*COLUMN(Bottom))-21</f>
        <v>7</v>
      </c>
      <c r="G442" s="1" t="str" cm="1">
        <f t="array" aca="1" ref="G442" ca="1">TEXT(INDEX(Bottom,17,E442),"0.00000000")&amp;","</f>
        <v>-0.01580000,</v>
      </c>
      <c r="H442" s="1" t="s">
        <v>26</v>
      </c>
      <c r="I442" s="1" t="str" cm="1">
        <f t="array" aca="1" ref="I442" ca="1">TEXT(INDEX(Bottom,D442,17),"0.00000000")&amp;","</f>
        <v>0.00526667,</v>
      </c>
    </row>
    <row r="443" spans="3:9" x14ac:dyDescent="0.3">
      <c r="C443">
        <f t="shared" si="26"/>
        <v>166</v>
      </c>
      <c r="D443" cm="1">
        <f t="array" aca="1" ref="D443" ca="1">SUMPRODUCT(--(Bottom=C443)*ROW(Bottom))-4</f>
        <v>12</v>
      </c>
      <c r="E443" cm="1">
        <f t="array" aca="1" ref="E443" ca="1">SUMPRODUCT(--(Bottom=C443)*COLUMN(Bottom))-21</f>
        <v>7</v>
      </c>
      <c r="G443" s="1" t="str" cm="1">
        <f t="array" aca="1" ref="G443" ca="1">TEXT(INDEX(Bottom,17,E443),"0.00000000")&amp;","</f>
        <v>-0.01580000,</v>
      </c>
      <c r="H443" s="1" t="s">
        <v>26</v>
      </c>
      <c r="I443" s="1" t="str" cm="1">
        <f t="array" aca="1" ref="I443" ca="1">TEXT(INDEX(Bottom,D443,17),"0.00000000")&amp;","</f>
        <v>0.03686667,</v>
      </c>
    </row>
    <row r="444" spans="3:9" x14ac:dyDescent="0.3">
      <c r="C444">
        <f t="shared" si="26"/>
        <v>167</v>
      </c>
      <c r="D444" cm="1">
        <f t="array" aca="1" ref="D444" ca="1">SUMPRODUCT(--(Bottom=C444)*ROW(Bottom))-4</f>
        <v>11</v>
      </c>
      <c r="E444" cm="1">
        <f t="array" aca="1" ref="E444" ca="1">SUMPRODUCT(--(Bottom=C444)*COLUMN(Bottom))-21</f>
        <v>7</v>
      </c>
      <c r="G444" s="1" t="str" cm="1">
        <f t="array" aca="1" ref="G444" ca="1">TEXT(INDEX(Bottom,17,E444),"0.00000000")&amp;","</f>
        <v>-0.01580000,</v>
      </c>
      <c r="H444" s="1" t="s">
        <v>26</v>
      </c>
      <c r="I444" s="1" t="str" cm="1">
        <f t="array" aca="1" ref="I444" ca="1">TEXT(INDEX(Bottom,D444,17),"0.00000000")&amp;","</f>
        <v>0.02633333,</v>
      </c>
    </row>
    <row r="445" spans="3:9" x14ac:dyDescent="0.3">
      <c r="C445">
        <f t="shared" si="26"/>
        <v>168</v>
      </c>
      <c r="D445" cm="1">
        <f t="array" aca="1" ref="D445" ca="1">SUMPRODUCT(--(Bottom=C445)*ROW(Bottom))-4</f>
        <v>10</v>
      </c>
      <c r="E445" cm="1">
        <f t="array" aca="1" ref="E445" ca="1">SUMPRODUCT(--(Bottom=C445)*COLUMN(Bottom))-21</f>
        <v>8</v>
      </c>
      <c r="G445" s="1" t="str" cm="1">
        <f t="array" aca="1" ref="G445" ca="1">TEXT(INDEX(Bottom,17,E445),"0.00000000")&amp;","</f>
        <v>-0.00526667,</v>
      </c>
      <c r="H445" s="1" t="s">
        <v>26</v>
      </c>
      <c r="I445" s="1" t="str" cm="1">
        <f t="array" aca="1" ref="I445" ca="1">TEXT(INDEX(Bottom,D445,17),"0.00000000")&amp;","</f>
        <v>0.01580000,</v>
      </c>
    </row>
    <row r="446" spans="3:9" x14ac:dyDescent="0.3">
      <c r="C446">
        <f t="shared" si="26"/>
        <v>169</v>
      </c>
      <c r="D446" cm="1">
        <f t="array" aca="1" ref="D446" ca="1">SUMPRODUCT(--(Bottom=C446)*ROW(Bottom))-4</f>
        <v>9</v>
      </c>
      <c r="E446" cm="1">
        <f t="array" aca="1" ref="E446" ca="1">SUMPRODUCT(--(Bottom=C446)*COLUMN(Bottom))-21</f>
        <v>6</v>
      </c>
      <c r="G446" s="1" t="str" cm="1">
        <f t="array" aca="1" ref="G446" ca="1">TEXT(INDEX(Bottom,17,E446),"0.00000000")&amp;","</f>
        <v>-0.02633333,</v>
      </c>
      <c r="H446" s="1" t="s">
        <v>26</v>
      </c>
      <c r="I446" s="1" t="str" cm="1">
        <f t="array" aca="1" ref="I446" ca="1">TEXT(INDEX(Bottom,D446,17),"0.00000000")&amp;","</f>
        <v>0.00526667,</v>
      </c>
    </row>
    <row r="447" spans="3:9" x14ac:dyDescent="0.3">
      <c r="C447">
        <f t="shared" si="26"/>
        <v>170</v>
      </c>
      <c r="D447" cm="1">
        <f t="array" aca="1" ref="D447" ca="1">SUMPRODUCT(--(Bottom=C447)*ROW(Bottom))-4</f>
        <v>11</v>
      </c>
      <c r="E447" cm="1">
        <f t="array" aca="1" ref="E447" ca="1">SUMPRODUCT(--(Bottom=C447)*COLUMN(Bottom))-21</f>
        <v>6</v>
      </c>
      <c r="G447" s="1" t="str" cm="1">
        <f t="array" aca="1" ref="G447" ca="1">TEXT(INDEX(Bottom,17,E447),"0.00000000")&amp;","</f>
        <v>-0.02633333,</v>
      </c>
      <c r="H447" s="1" t="s">
        <v>26</v>
      </c>
      <c r="I447" s="1" t="str" cm="1">
        <f t="array" aca="1" ref="I447" ca="1">TEXT(INDEX(Bottom,D447,17),"0.00000000")&amp;","</f>
        <v>0.02633333,</v>
      </c>
    </row>
    <row r="448" spans="3:9" x14ac:dyDescent="0.3">
      <c r="C448">
        <f t="shared" si="26"/>
        <v>171</v>
      </c>
      <c r="D448" cm="1">
        <f t="array" aca="1" ref="D448" ca="1">SUMPRODUCT(--(Bottom=C448)*ROW(Bottom))-4</f>
        <v>12</v>
      </c>
      <c r="E448" cm="1">
        <f t="array" aca="1" ref="E448" ca="1">SUMPRODUCT(--(Bottom=C448)*COLUMN(Bottom))-21</f>
        <v>6</v>
      </c>
      <c r="G448" s="1" t="str" cm="1">
        <f t="array" aca="1" ref="G448" ca="1">TEXT(INDEX(Bottom,17,E448),"0.00000000")&amp;","</f>
        <v>-0.02633333,</v>
      </c>
      <c r="H448" s="1" t="s">
        <v>26</v>
      </c>
      <c r="I448" s="1" t="str" cm="1">
        <f t="array" aca="1" ref="I448" ca="1">TEXT(INDEX(Bottom,D448,17),"0.00000000")&amp;","</f>
        <v>0.03686667,</v>
      </c>
    </row>
    <row r="449" spans="3:9" x14ac:dyDescent="0.3">
      <c r="C449">
        <f t="shared" si="26"/>
        <v>172</v>
      </c>
      <c r="D449" cm="1">
        <f t="array" aca="1" ref="D449" ca="1">SUMPRODUCT(--(Bottom=C449)*ROW(Bottom))-4</f>
        <v>10</v>
      </c>
      <c r="E449" cm="1">
        <f t="array" aca="1" ref="E449" ca="1">SUMPRODUCT(--(Bottom=C449)*COLUMN(Bottom))-21</f>
        <v>5</v>
      </c>
      <c r="G449" s="1" t="str" cm="1">
        <f t="array" aca="1" ref="G449" ca="1">TEXT(INDEX(Bottom,17,E449),"0.00000000")&amp;","</f>
        <v>-0.03686667,</v>
      </c>
      <c r="H449" s="1" t="s">
        <v>26</v>
      </c>
      <c r="I449" s="1" t="str" cm="1">
        <f t="array" aca="1" ref="I449" ca="1">TEXT(INDEX(Bottom,D449,17),"0.00000000")&amp;","</f>
        <v>0.01580000,</v>
      </c>
    </row>
    <row r="450" spans="3:9" x14ac:dyDescent="0.3">
      <c r="C450">
        <f t="shared" si="26"/>
        <v>173</v>
      </c>
      <c r="D450" cm="1">
        <f t="array" aca="1" ref="D450" ca="1">SUMPRODUCT(--(Bottom=C450)*ROW(Bottom))-4</f>
        <v>9</v>
      </c>
      <c r="E450" cm="1">
        <f t="array" aca="1" ref="E450" ca="1">SUMPRODUCT(--(Bottom=C450)*COLUMN(Bottom))-21</f>
        <v>5</v>
      </c>
      <c r="G450" s="1" t="str" cm="1">
        <f t="array" aca="1" ref="G450" ca="1">TEXT(INDEX(Bottom,17,E450),"0.00000000")&amp;","</f>
        <v>-0.03686667,</v>
      </c>
      <c r="H450" s="1" t="s">
        <v>26</v>
      </c>
      <c r="I450" s="1" t="str" cm="1">
        <f t="array" aca="1" ref="I450" ca="1">TEXT(INDEX(Bottom,D450,17),"0.00000000")&amp;","</f>
        <v>0.00526667,</v>
      </c>
    </row>
    <row r="451" spans="3:9" x14ac:dyDescent="0.3">
      <c r="C451">
        <f t="shared" si="26"/>
        <v>174</v>
      </c>
      <c r="D451" cm="1">
        <f t="array" aca="1" ref="D451" ca="1">SUMPRODUCT(--(Bottom=C451)*ROW(Bottom))-4</f>
        <v>12</v>
      </c>
      <c r="E451" cm="1">
        <f t="array" aca="1" ref="E451" ca="1">SUMPRODUCT(--(Bottom=C451)*COLUMN(Bottom))-21</f>
        <v>5</v>
      </c>
      <c r="G451" s="1" t="str" cm="1">
        <f t="array" aca="1" ref="G451" ca="1">TEXT(INDEX(Bottom,17,E451),"0.00000000")&amp;","</f>
        <v>-0.03686667,</v>
      </c>
      <c r="H451" s="1" t="s">
        <v>26</v>
      </c>
      <c r="I451" s="1" t="str" cm="1">
        <f t="array" aca="1" ref="I451" ca="1">TEXT(INDEX(Bottom,D451,17),"0.00000000")&amp;","</f>
        <v>0.03686667,</v>
      </c>
    </row>
    <row r="452" spans="3:9" x14ac:dyDescent="0.3">
      <c r="C452">
        <f t="shared" si="26"/>
        <v>175</v>
      </c>
      <c r="D452" cm="1">
        <f t="array" aca="1" ref="D452" ca="1">SUMPRODUCT(--(Bottom=C452)*ROW(Bottom))-4</f>
        <v>11</v>
      </c>
      <c r="E452" cm="1">
        <f t="array" aca="1" ref="E452" ca="1">SUMPRODUCT(--(Bottom=C452)*COLUMN(Bottom))-21</f>
        <v>5</v>
      </c>
      <c r="G452" s="1" t="str" cm="1">
        <f t="array" aca="1" ref="G452" ca="1">TEXT(INDEX(Bottom,17,E452),"0.00000000")&amp;","</f>
        <v>-0.03686667,</v>
      </c>
      <c r="H452" s="1" t="s">
        <v>26</v>
      </c>
      <c r="I452" s="1" t="str" cm="1">
        <f t="array" aca="1" ref="I452" ca="1">TEXT(INDEX(Bottom,D452,17),"0.00000000")&amp;","</f>
        <v>0.02633333,</v>
      </c>
    </row>
    <row r="453" spans="3:9" x14ac:dyDescent="0.3">
      <c r="C453">
        <f t="shared" si="26"/>
        <v>176</v>
      </c>
      <c r="D453" cm="1">
        <f t="array" aca="1" ref="D453" ca="1">SUMPRODUCT(--(Bottom=C453)*ROW(Bottom))-4</f>
        <v>10</v>
      </c>
      <c r="E453" cm="1">
        <f t="array" aca="1" ref="E453" ca="1">SUMPRODUCT(--(Bottom=C453)*COLUMN(Bottom))-21</f>
        <v>6</v>
      </c>
      <c r="G453" s="1" t="str" cm="1">
        <f t="array" aca="1" ref="G453" ca="1">TEXT(INDEX(Bottom,17,E453),"0.00000000")&amp;","</f>
        <v>-0.02633333,</v>
      </c>
      <c r="H453" s="1" t="s">
        <v>26</v>
      </c>
      <c r="I453" s="1" t="str" cm="1">
        <f t="array" aca="1" ref="I453" ca="1">TEXT(INDEX(Bottom,D453,17),"0.00000000")&amp;","</f>
        <v>0.01580000,</v>
      </c>
    </row>
    <row r="454" spans="3:9" x14ac:dyDescent="0.3">
      <c r="C454">
        <f t="shared" si="26"/>
        <v>177</v>
      </c>
      <c r="D454" cm="1">
        <f t="array" aca="1" ref="D454" ca="1">SUMPRODUCT(--(Bottom=C454)*ROW(Bottom))-4</f>
        <v>9</v>
      </c>
      <c r="E454" cm="1">
        <f t="array" aca="1" ref="E454" ca="1">SUMPRODUCT(--(Bottom=C454)*COLUMN(Bottom))-21</f>
        <v>4</v>
      </c>
      <c r="G454" s="1" t="str" cm="1">
        <f t="array" aca="1" ref="G454" ca="1">TEXT(INDEX(Bottom,17,E454),"0.00000000")&amp;","</f>
        <v>-0.04740000,</v>
      </c>
      <c r="H454" s="1" t="s">
        <v>26</v>
      </c>
      <c r="I454" s="1" t="str" cm="1">
        <f t="array" aca="1" ref="I454" ca="1">TEXT(INDEX(Bottom,D454,17),"0.00000000")&amp;","</f>
        <v>0.00526667,</v>
      </c>
    </row>
    <row r="455" spans="3:9" x14ac:dyDescent="0.3">
      <c r="C455">
        <f t="shared" si="26"/>
        <v>178</v>
      </c>
      <c r="D455" cm="1">
        <f t="array" aca="1" ref="D455" ca="1">SUMPRODUCT(--(Bottom=C455)*ROW(Bottom))-4</f>
        <v>11</v>
      </c>
      <c r="E455" cm="1">
        <f t="array" aca="1" ref="E455" ca="1">SUMPRODUCT(--(Bottom=C455)*COLUMN(Bottom))-21</f>
        <v>4</v>
      </c>
      <c r="G455" s="1" t="str" cm="1">
        <f t="array" aca="1" ref="G455" ca="1">TEXT(INDEX(Bottom,17,E455),"0.00000000")&amp;","</f>
        <v>-0.04740000,</v>
      </c>
      <c r="H455" s="1" t="s">
        <v>26</v>
      </c>
      <c r="I455" s="1" t="str" cm="1">
        <f t="array" aca="1" ref="I455" ca="1">TEXT(INDEX(Bottom,D455,17),"0.00000000")&amp;","</f>
        <v>0.02633333,</v>
      </c>
    </row>
    <row r="456" spans="3:9" x14ac:dyDescent="0.3">
      <c r="C456">
        <f t="shared" si="26"/>
        <v>179</v>
      </c>
      <c r="D456" cm="1">
        <f t="array" aca="1" ref="D456" ca="1">SUMPRODUCT(--(Bottom=C456)*ROW(Bottom))-4</f>
        <v>12</v>
      </c>
      <c r="E456" cm="1">
        <f t="array" aca="1" ref="E456" ca="1">SUMPRODUCT(--(Bottom=C456)*COLUMN(Bottom))-21</f>
        <v>4</v>
      </c>
      <c r="G456" s="1" t="str" cm="1">
        <f t="array" aca="1" ref="G456" ca="1">TEXT(INDEX(Bottom,17,E456),"0.00000000")&amp;","</f>
        <v>-0.04740000,</v>
      </c>
      <c r="H456" s="1" t="s">
        <v>26</v>
      </c>
      <c r="I456" s="1" t="str" cm="1">
        <f t="array" aca="1" ref="I456" ca="1">TEXT(INDEX(Bottom,D456,17),"0.00000000")&amp;","</f>
        <v>0.03686667,</v>
      </c>
    </row>
    <row r="457" spans="3:9" x14ac:dyDescent="0.3">
      <c r="C457">
        <f t="shared" si="26"/>
        <v>180</v>
      </c>
      <c r="D457" cm="1">
        <f t="array" aca="1" ref="D457" ca="1">SUMPRODUCT(--(Bottom=C457)*ROW(Bottom))-4</f>
        <v>10</v>
      </c>
      <c r="E457" cm="1">
        <f t="array" aca="1" ref="E457" ca="1">SUMPRODUCT(--(Bottom=C457)*COLUMN(Bottom))-21</f>
        <v>3</v>
      </c>
      <c r="G457" s="1" t="str" cm="1">
        <f t="array" aca="1" ref="G457" ca="1">TEXT(INDEX(Bottom,17,E457),"0.00000000")&amp;","</f>
        <v>-0.05793333,</v>
      </c>
      <c r="H457" s="1" t="s">
        <v>26</v>
      </c>
      <c r="I457" s="1" t="str" cm="1">
        <f t="array" aca="1" ref="I457" ca="1">TEXT(INDEX(Bottom,D457,17),"0.00000000")&amp;","</f>
        <v>0.01580000,</v>
      </c>
    </row>
    <row r="458" spans="3:9" x14ac:dyDescent="0.3">
      <c r="C458">
        <f t="shared" si="26"/>
        <v>181</v>
      </c>
      <c r="D458" cm="1">
        <f t="array" aca="1" ref="D458" ca="1">SUMPRODUCT(--(Bottom=C458)*ROW(Bottom))-4</f>
        <v>9</v>
      </c>
      <c r="E458" cm="1">
        <f t="array" aca="1" ref="E458" ca="1">SUMPRODUCT(--(Bottom=C458)*COLUMN(Bottom))-21</f>
        <v>3</v>
      </c>
      <c r="G458" s="1" t="str" cm="1">
        <f t="array" aca="1" ref="G458" ca="1">TEXT(INDEX(Bottom,17,E458),"0.00000000")&amp;","</f>
        <v>-0.05793333,</v>
      </c>
      <c r="H458" s="1" t="s">
        <v>26</v>
      </c>
      <c r="I458" s="1" t="str" cm="1">
        <f t="array" aca="1" ref="I458" ca="1">TEXT(INDEX(Bottom,D458,17),"0.00000000")&amp;","</f>
        <v>0.00526667,</v>
      </c>
    </row>
    <row r="459" spans="3:9" x14ac:dyDescent="0.3">
      <c r="C459">
        <f t="shared" si="26"/>
        <v>182</v>
      </c>
      <c r="D459" cm="1">
        <f t="array" aca="1" ref="D459" ca="1">SUMPRODUCT(--(Bottom=C459)*ROW(Bottom))-4</f>
        <v>12</v>
      </c>
      <c r="E459" cm="1">
        <f t="array" aca="1" ref="E459" ca="1">SUMPRODUCT(--(Bottom=C459)*COLUMN(Bottom))-21</f>
        <v>3</v>
      </c>
      <c r="G459" s="1" t="str" cm="1">
        <f t="array" aca="1" ref="G459" ca="1">TEXT(INDEX(Bottom,17,E459),"0.00000000")&amp;","</f>
        <v>-0.05793333,</v>
      </c>
      <c r="H459" s="1" t="s">
        <v>26</v>
      </c>
      <c r="I459" s="1" t="str" cm="1">
        <f t="array" aca="1" ref="I459" ca="1">TEXT(INDEX(Bottom,D459,17),"0.00000000")&amp;","</f>
        <v>0.03686667,</v>
      </c>
    </row>
    <row r="460" spans="3:9" x14ac:dyDescent="0.3">
      <c r="C460">
        <f t="shared" si="26"/>
        <v>183</v>
      </c>
      <c r="D460" cm="1">
        <f t="array" aca="1" ref="D460" ca="1">SUMPRODUCT(--(Bottom=C460)*ROW(Bottom))-4</f>
        <v>11</v>
      </c>
      <c r="E460" cm="1">
        <f t="array" aca="1" ref="E460" ca="1">SUMPRODUCT(--(Bottom=C460)*COLUMN(Bottom))-21</f>
        <v>3</v>
      </c>
      <c r="G460" s="1" t="str" cm="1">
        <f t="array" aca="1" ref="G460" ca="1">TEXT(INDEX(Bottom,17,E460),"0.00000000")&amp;","</f>
        <v>-0.05793333,</v>
      </c>
      <c r="H460" s="1" t="s">
        <v>26</v>
      </c>
      <c r="I460" s="1" t="str" cm="1">
        <f t="array" aca="1" ref="I460" ca="1">TEXT(INDEX(Bottom,D460,17),"0.00000000")&amp;","</f>
        <v>0.02633333,</v>
      </c>
    </row>
    <row r="461" spans="3:9" x14ac:dyDescent="0.3">
      <c r="C461">
        <f t="shared" si="26"/>
        <v>184</v>
      </c>
      <c r="D461" cm="1">
        <f t="array" aca="1" ref="D461" ca="1">SUMPRODUCT(--(Bottom=C461)*ROW(Bottom))-4</f>
        <v>10</v>
      </c>
      <c r="E461" cm="1">
        <f t="array" aca="1" ref="E461" ca="1">SUMPRODUCT(--(Bottom=C461)*COLUMN(Bottom))-21</f>
        <v>4</v>
      </c>
      <c r="G461" s="1" t="str" cm="1">
        <f t="array" aca="1" ref="G461" ca="1">TEXT(INDEX(Bottom,17,E461),"0.00000000")&amp;","</f>
        <v>-0.04740000,</v>
      </c>
      <c r="H461" s="1" t="s">
        <v>26</v>
      </c>
      <c r="I461" s="1" t="str" cm="1">
        <f t="array" aca="1" ref="I461" ca="1">TEXT(INDEX(Bottom,D461,17),"0.00000000")&amp;","</f>
        <v>0.01580000,</v>
      </c>
    </row>
    <row r="462" spans="3:9" x14ac:dyDescent="0.3">
      <c r="C462">
        <f t="shared" si="26"/>
        <v>185</v>
      </c>
      <c r="D462" cm="1">
        <f t="array" aca="1" ref="D462" ca="1">SUMPRODUCT(--(Bottom=C462)*ROW(Bottom))-4</f>
        <v>9</v>
      </c>
      <c r="E462" cm="1">
        <f t="array" aca="1" ref="E462" ca="1">SUMPRODUCT(--(Bottom=C462)*COLUMN(Bottom))-21</f>
        <v>2</v>
      </c>
      <c r="G462" s="1" t="str" cm="1">
        <f t="array" aca="1" ref="G462" ca="1">TEXT(INDEX(Bottom,17,E462),"0.00000000")&amp;","</f>
        <v>-0.06846667,</v>
      </c>
      <c r="H462" s="1" t="s">
        <v>26</v>
      </c>
      <c r="I462" s="1" t="str" cm="1">
        <f t="array" aca="1" ref="I462" ca="1">TEXT(INDEX(Bottom,D462,17),"0.00000000")&amp;","</f>
        <v>0.00526667,</v>
      </c>
    </row>
    <row r="463" spans="3:9" x14ac:dyDescent="0.3">
      <c r="C463">
        <f t="shared" si="26"/>
        <v>186</v>
      </c>
      <c r="D463" cm="1">
        <f t="array" aca="1" ref="D463" ca="1">SUMPRODUCT(--(Bottom=C463)*ROW(Bottom))-4</f>
        <v>11</v>
      </c>
      <c r="E463" cm="1">
        <f t="array" aca="1" ref="E463" ca="1">SUMPRODUCT(--(Bottom=C463)*COLUMN(Bottom))-21</f>
        <v>2</v>
      </c>
      <c r="G463" s="1" t="str" cm="1">
        <f t="array" aca="1" ref="G463" ca="1">TEXT(INDEX(Bottom,17,E463),"0.00000000")&amp;","</f>
        <v>-0.06846667,</v>
      </c>
      <c r="H463" s="1" t="s">
        <v>26</v>
      </c>
      <c r="I463" s="1" t="str" cm="1">
        <f t="array" aca="1" ref="I463" ca="1">TEXT(INDEX(Bottom,D463,17),"0.00000000")&amp;","</f>
        <v>0.02633333,</v>
      </c>
    </row>
    <row r="464" spans="3:9" x14ac:dyDescent="0.3">
      <c r="C464">
        <f t="shared" si="26"/>
        <v>187</v>
      </c>
      <c r="D464" cm="1">
        <f t="array" aca="1" ref="D464" ca="1">SUMPRODUCT(--(Bottom=C464)*ROW(Bottom))-4</f>
        <v>12</v>
      </c>
      <c r="E464" cm="1">
        <f t="array" aca="1" ref="E464" ca="1">SUMPRODUCT(--(Bottom=C464)*COLUMN(Bottom))-21</f>
        <v>2</v>
      </c>
      <c r="G464" s="1" t="str" cm="1">
        <f t="array" aca="1" ref="G464" ca="1">TEXT(INDEX(Bottom,17,E464),"0.00000000")&amp;","</f>
        <v>-0.06846667,</v>
      </c>
      <c r="H464" s="1" t="s">
        <v>26</v>
      </c>
      <c r="I464" s="1" t="str" cm="1">
        <f t="array" aca="1" ref="I464" ca="1">TEXT(INDEX(Bottom,D464,17),"0.00000000")&amp;","</f>
        <v>0.03686667,</v>
      </c>
    </row>
    <row r="465" spans="3:9" x14ac:dyDescent="0.3">
      <c r="C465">
        <f t="shared" si="26"/>
        <v>188</v>
      </c>
      <c r="D465" cm="1">
        <f t="array" aca="1" ref="D465" ca="1">SUMPRODUCT(--(Bottom=C465)*ROW(Bottom))-4</f>
        <v>10</v>
      </c>
      <c r="E465" cm="1">
        <f t="array" aca="1" ref="E465" ca="1">SUMPRODUCT(--(Bottom=C465)*COLUMN(Bottom))-21</f>
        <v>1</v>
      </c>
      <c r="G465" s="1" t="str" cm="1">
        <f t="array" aca="1" ref="G465" ca="1">TEXT(INDEX(Bottom,17,E465),"0.00000000")&amp;","</f>
        <v>-0.07900000,</v>
      </c>
      <c r="H465" s="1" t="s">
        <v>26</v>
      </c>
      <c r="I465" s="1" t="str" cm="1">
        <f t="array" aca="1" ref="I465" ca="1">TEXT(INDEX(Bottom,D465,17),"0.00000000")&amp;","</f>
        <v>0.01580000,</v>
      </c>
    </row>
    <row r="466" spans="3:9" x14ac:dyDescent="0.3">
      <c r="C466">
        <f t="shared" si="26"/>
        <v>189</v>
      </c>
      <c r="D466" cm="1">
        <f t="array" aca="1" ref="D466" ca="1">SUMPRODUCT(--(Bottom=C466)*ROW(Bottom))-4</f>
        <v>9</v>
      </c>
      <c r="E466" cm="1">
        <f t="array" aca="1" ref="E466" ca="1">SUMPRODUCT(--(Bottom=C466)*COLUMN(Bottom))-21</f>
        <v>1</v>
      </c>
      <c r="G466" s="1" t="str" cm="1">
        <f t="array" aca="1" ref="G466" ca="1">TEXT(INDEX(Bottom,17,E466),"0.00000000")&amp;","</f>
        <v>-0.07900000,</v>
      </c>
      <c r="H466" s="1" t="s">
        <v>26</v>
      </c>
      <c r="I466" s="1" t="str" cm="1">
        <f t="array" aca="1" ref="I466" ca="1">TEXT(INDEX(Bottom,D466,17),"0.00000000")&amp;","</f>
        <v>0.00526667,</v>
      </c>
    </row>
    <row r="467" spans="3:9" x14ac:dyDescent="0.3">
      <c r="C467">
        <f t="shared" si="26"/>
        <v>190</v>
      </c>
      <c r="D467" cm="1">
        <f t="array" aca="1" ref="D467" ca="1">SUMPRODUCT(--(Bottom=C467)*ROW(Bottom))-4</f>
        <v>12</v>
      </c>
      <c r="E467" cm="1">
        <f t="array" aca="1" ref="E467" ca="1">SUMPRODUCT(--(Bottom=C467)*COLUMN(Bottom))-21</f>
        <v>1</v>
      </c>
      <c r="G467" s="1" t="str" cm="1">
        <f t="array" aca="1" ref="G467" ca="1">TEXT(INDEX(Bottom,17,E467),"0.00000000")&amp;","</f>
        <v>-0.07900000,</v>
      </c>
      <c r="H467" s="1" t="s">
        <v>26</v>
      </c>
      <c r="I467" s="1" t="str" cm="1">
        <f t="array" aca="1" ref="I467" ca="1">TEXT(INDEX(Bottom,D467,17),"0.00000000")&amp;","</f>
        <v>0.03686667,</v>
      </c>
    </row>
    <row r="468" spans="3:9" x14ac:dyDescent="0.3">
      <c r="C468">
        <f t="shared" si="26"/>
        <v>191</v>
      </c>
      <c r="D468" cm="1">
        <f t="array" aca="1" ref="D468" ca="1">SUMPRODUCT(--(Bottom=C468)*ROW(Bottom))-4</f>
        <v>11</v>
      </c>
      <c r="E468" cm="1">
        <f t="array" aca="1" ref="E468" ca="1">SUMPRODUCT(--(Bottom=C468)*COLUMN(Bottom))-21</f>
        <v>1</v>
      </c>
      <c r="G468" s="1" t="str" cm="1">
        <f t="array" aca="1" ref="G468" ca="1">TEXT(INDEX(Bottom,17,E468),"0.00000000")&amp;","</f>
        <v>-0.07900000,</v>
      </c>
      <c r="H468" s="1" t="s">
        <v>26</v>
      </c>
      <c r="I468" s="1" t="str" cm="1">
        <f t="array" aca="1" ref="I468" ca="1">TEXT(INDEX(Bottom,D468,17),"0.00000000")&amp;","</f>
        <v>0.02633333,</v>
      </c>
    </row>
    <row r="469" spans="3:9" x14ac:dyDescent="0.3">
      <c r="C469">
        <f t="shared" si="26"/>
        <v>192</v>
      </c>
      <c r="D469" cm="1">
        <f t="array" aca="1" ref="D469" ca="1">SUMPRODUCT(--(Bottom=C469)*ROW(Bottom))-4</f>
        <v>10</v>
      </c>
      <c r="E469" cm="1">
        <f t="array" aca="1" ref="E469" ca="1">SUMPRODUCT(--(Bottom=C469)*COLUMN(Bottom))-21</f>
        <v>2</v>
      </c>
      <c r="G469" s="1" t="str" cm="1">
        <f t="array" aca="1" ref="G469" ca="1">TEXT(INDEX(Bottom,17,E469),"0.00000000")&amp;","</f>
        <v>-0.06846667,</v>
      </c>
      <c r="H469" s="1" t="s">
        <v>26</v>
      </c>
      <c r="I469" s="1" t="str" cm="1">
        <f t="array" aca="1" ref="I469" ca="1">TEXT(INDEX(Bottom,D469,17),"0.00000000")&amp;","</f>
        <v>0.01580000,</v>
      </c>
    </row>
    <row r="470" spans="3:9" x14ac:dyDescent="0.3">
      <c r="C470">
        <f t="shared" si="26"/>
        <v>193</v>
      </c>
      <c r="D470" cm="1">
        <f t="array" aca="1" ref="D470" ca="1">SUMPRODUCT(--(Bottom=C470)*ROW(Bottom))-4</f>
        <v>13</v>
      </c>
      <c r="E470" cm="1">
        <f t="array" aca="1" ref="E470" ca="1">SUMPRODUCT(--(Bottom=C470)*COLUMN(Bottom))-21</f>
        <v>16</v>
      </c>
      <c r="G470" s="1" t="str" cm="1">
        <f t="array" aca="1" ref="G470" ca="1">TEXT(INDEX(Bottom,17,E470),"0.00000000")&amp;","</f>
        <v>0.07900000,</v>
      </c>
      <c r="H470" s="1" t="s">
        <v>26</v>
      </c>
      <c r="I470" s="1" t="str" cm="1">
        <f t="array" aca="1" ref="I470" ca="1">TEXT(INDEX(Bottom,D470,17),"0.00000000")&amp;","</f>
        <v>0.04740000,</v>
      </c>
    </row>
    <row r="471" spans="3:9" x14ac:dyDescent="0.3">
      <c r="C471">
        <f t="shared" si="26"/>
        <v>194</v>
      </c>
      <c r="D471" cm="1">
        <f t="array" aca="1" ref="D471" ca="1">SUMPRODUCT(--(Bottom=C471)*ROW(Bottom))-4</f>
        <v>15</v>
      </c>
      <c r="E471" cm="1">
        <f t="array" aca="1" ref="E471" ca="1">SUMPRODUCT(--(Bottom=C471)*COLUMN(Bottom))-21</f>
        <v>16</v>
      </c>
      <c r="G471" s="1" t="str" cm="1">
        <f t="array" aca="1" ref="G471" ca="1">TEXT(INDEX(Bottom,17,E471),"0.00000000")&amp;","</f>
        <v>0.07900000,</v>
      </c>
      <c r="H471" s="1" t="s">
        <v>26</v>
      </c>
      <c r="I471" s="1" t="str" cm="1">
        <f t="array" aca="1" ref="I471" ca="1">TEXT(INDEX(Bottom,D471,17),"0.00000000")&amp;","</f>
        <v>0.06846667,</v>
      </c>
    </row>
    <row r="472" spans="3:9" x14ac:dyDescent="0.3">
      <c r="C472">
        <f t="shared" si="26"/>
        <v>195</v>
      </c>
      <c r="D472" cm="1">
        <f t="array" aca="1" ref="D472" ca="1">SUMPRODUCT(--(Bottom=C472)*ROW(Bottom))-4</f>
        <v>16</v>
      </c>
      <c r="E472" cm="1">
        <f t="array" aca="1" ref="E472" ca="1">SUMPRODUCT(--(Bottom=C472)*COLUMN(Bottom))-21</f>
        <v>16</v>
      </c>
      <c r="G472" s="1" t="str" cm="1">
        <f t="array" aca="1" ref="G472" ca="1">TEXT(INDEX(Bottom,17,E472),"0.00000000")&amp;","</f>
        <v>0.07900000,</v>
      </c>
      <c r="H472" s="1" t="s">
        <v>26</v>
      </c>
      <c r="I472" s="1" t="str" cm="1">
        <f t="array" aca="1" ref="I472" ca="1">TEXT(INDEX(Bottom,D472,17),"0.00000000")&amp;","</f>
        <v>0.07900000,</v>
      </c>
    </row>
    <row r="473" spans="3:9" x14ac:dyDescent="0.3">
      <c r="C473">
        <f t="shared" si="26"/>
        <v>196</v>
      </c>
      <c r="D473" cm="1">
        <f t="array" aca="1" ref="D473" ca="1">SUMPRODUCT(--(Bottom=C473)*ROW(Bottom))-4</f>
        <v>14</v>
      </c>
      <c r="E473" cm="1">
        <f t="array" aca="1" ref="E473" ca="1">SUMPRODUCT(--(Bottom=C473)*COLUMN(Bottom))-21</f>
        <v>15</v>
      </c>
      <c r="G473" s="1" t="str" cm="1">
        <f t="array" aca="1" ref="G473" ca="1">TEXT(INDEX(Bottom,17,E473),"0.00000000")&amp;","</f>
        <v>0.06846667,</v>
      </c>
      <c r="H473" s="1" t="s">
        <v>26</v>
      </c>
      <c r="I473" s="1" t="str" cm="1">
        <f t="array" aca="1" ref="I473" ca="1">TEXT(INDEX(Bottom,D473,17),"0.00000000")&amp;","</f>
        <v>0.05793333,</v>
      </c>
    </row>
    <row r="474" spans="3:9" x14ac:dyDescent="0.3">
      <c r="C474">
        <f t="shared" si="26"/>
        <v>197</v>
      </c>
      <c r="D474" cm="1">
        <f t="array" aca="1" ref="D474" ca="1">SUMPRODUCT(--(Bottom=C474)*ROW(Bottom))-4</f>
        <v>13</v>
      </c>
      <c r="E474" cm="1">
        <f t="array" aca="1" ref="E474" ca="1">SUMPRODUCT(--(Bottom=C474)*COLUMN(Bottom))-21</f>
        <v>15</v>
      </c>
      <c r="G474" s="1" t="str" cm="1">
        <f t="array" aca="1" ref="G474" ca="1">TEXT(INDEX(Bottom,17,E474),"0.00000000")&amp;","</f>
        <v>0.06846667,</v>
      </c>
      <c r="H474" s="1" t="s">
        <v>26</v>
      </c>
      <c r="I474" s="1" t="str" cm="1">
        <f t="array" aca="1" ref="I474" ca="1">TEXT(INDEX(Bottom,D474,17),"0.00000000")&amp;","</f>
        <v>0.04740000,</v>
      </c>
    </row>
    <row r="475" spans="3:9" x14ac:dyDescent="0.3">
      <c r="C475">
        <f t="shared" si="26"/>
        <v>198</v>
      </c>
      <c r="D475" cm="1">
        <f t="array" aca="1" ref="D475" ca="1">SUMPRODUCT(--(Bottom=C475)*ROW(Bottom))-4</f>
        <v>16</v>
      </c>
      <c r="E475" cm="1">
        <f t="array" aca="1" ref="E475" ca="1">SUMPRODUCT(--(Bottom=C475)*COLUMN(Bottom))-21</f>
        <v>15</v>
      </c>
      <c r="G475" s="1" t="str" cm="1">
        <f t="array" aca="1" ref="G475" ca="1">TEXT(INDEX(Bottom,17,E475),"0.00000000")&amp;","</f>
        <v>0.06846667,</v>
      </c>
      <c r="H475" s="1" t="s">
        <v>26</v>
      </c>
      <c r="I475" s="1" t="str" cm="1">
        <f t="array" aca="1" ref="I475" ca="1">TEXT(INDEX(Bottom,D475,17),"0.00000000")&amp;","</f>
        <v>0.07900000,</v>
      </c>
    </row>
    <row r="476" spans="3:9" x14ac:dyDescent="0.3">
      <c r="C476">
        <f t="shared" si="26"/>
        <v>199</v>
      </c>
      <c r="D476" cm="1">
        <f t="array" aca="1" ref="D476" ca="1">SUMPRODUCT(--(Bottom=C476)*ROW(Bottom))-4</f>
        <v>15</v>
      </c>
      <c r="E476" cm="1">
        <f t="array" aca="1" ref="E476" ca="1">SUMPRODUCT(--(Bottom=C476)*COLUMN(Bottom))-21</f>
        <v>15</v>
      </c>
      <c r="G476" s="1" t="str" cm="1">
        <f t="array" aca="1" ref="G476" ca="1">TEXT(INDEX(Bottom,17,E476),"0.00000000")&amp;","</f>
        <v>0.06846667,</v>
      </c>
      <c r="H476" s="1" t="s">
        <v>26</v>
      </c>
      <c r="I476" s="1" t="str" cm="1">
        <f t="array" aca="1" ref="I476" ca="1">TEXT(INDEX(Bottom,D476,17),"0.00000000")&amp;","</f>
        <v>0.06846667,</v>
      </c>
    </row>
    <row r="477" spans="3:9" x14ac:dyDescent="0.3">
      <c r="C477">
        <f t="shared" ref="C477:C537" si="27">C476+1</f>
        <v>200</v>
      </c>
      <c r="D477" cm="1">
        <f t="array" aca="1" ref="D477" ca="1">SUMPRODUCT(--(Bottom=C477)*ROW(Bottom))-4</f>
        <v>14</v>
      </c>
      <c r="E477" cm="1">
        <f t="array" aca="1" ref="E477" ca="1">SUMPRODUCT(--(Bottom=C477)*COLUMN(Bottom))-21</f>
        <v>16</v>
      </c>
      <c r="G477" s="1" t="str" cm="1">
        <f t="array" aca="1" ref="G477" ca="1">TEXT(INDEX(Bottom,17,E477),"0.00000000")&amp;","</f>
        <v>0.07900000,</v>
      </c>
      <c r="H477" s="1" t="s">
        <v>26</v>
      </c>
      <c r="I477" s="1" t="str" cm="1">
        <f t="array" aca="1" ref="I477" ca="1">TEXT(INDEX(Bottom,D477,17),"0.00000000")&amp;","</f>
        <v>0.05793333,</v>
      </c>
    </row>
    <row r="478" spans="3:9" x14ac:dyDescent="0.3">
      <c r="C478">
        <f t="shared" si="27"/>
        <v>201</v>
      </c>
      <c r="D478" cm="1">
        <f t="array" aca="1" ref="D478" ca="1">SUMPRODUCT(--(Bottom=C478)*ROW(Bottom))-4</f>
        <v>13</v>
      </c>
      <c r="E478" cm="1">
        <f t="array" aca="1" ref="E478" ca="1">SUMPRODUCT(--(Bottom=C478)*COLUMN(Bottom))-21</f>
        <v>14</v>
      </c>
      <c r="G478" s="1" t="str" cm="1">
        <f t="array" aca="1" ref="G478" ca="1">TEXT(INDEX(Bottom,17,E478),"0.00000000")&amp;","</f>
        <v>0.05793333,</v>
      </c>
      <c r="H478" s="1" t="s">
        <v>26</v>
      </c>
      <c r="I478" s="1" t="str" cm="1">
        <f t="array" aca="1" ref="I478" ca="1">TEXT(INDEX(Bottom,D478,17),"0.00000000")&amp;","</f>
        <v>0.04740000,</v>
      </c>
    </row>
    <row r="479" spans="3:9" x14ac:dyDescent="0.3">
      <c r="C479">
        <f t="shared" si="27"/>
        <v>202</v>
      </c>
      <c r="D479" cm="1">
        <f t="array" aca="1" ref="D479" ca="1">SUMPRODUCT(--(Bottom=C479)*ROW(Bottom))-4</f>
        <v>15</v>
      </c>
      <c r="E479" cm="1">
        <f t="array" aca="1" ref="E479" ca="1">SUMPRODUCT(--(Bottom=C479)*COLUMN(Bottom))-21</f>
        <v>14</v>
      </c>
      <c r="G479" s="1" t="str" cm="1">
        <f t="array" aca="1" ref="G479" ca="1">TEXT(INDEX(Bottom,17,E479),"0.00000000")&amp;","</f>
        <v>0.05793333,</v>
      </c>
      <c r="H479" s="1" t="s">
        <v>26</v>
      </c>
      <c r="I479" s="1" t="str" cm="1">
        <f t="array" aca="1" ref="I479" ca="1">TEXT(INDEX(Bottom,D479,17),"0.00000000")&amp;","</f>
        <v>0.06846667,</v>
      </c>
    </row>
    <row r="480" spans="3:9" x14ac:dyDescent="0.3">
      <c r="C480">
        <f t="shared" si="27"/>
        <v>203</v>
      </c>
      <c r="D480" cm="1">
        <f t="array" aca="1" ref="D480" ca="1">SUMPRODUCT(--(Bottom=C480)*ROW(Bottom))-4</f>
        <v>16</v>
      </c>
      <c r="E480" cm="1">
        <f t="array" aca="1" ref="E480" ca="1">SUMPRODUCT(--(Bottom=C480)*COLUMN(Bottom))-21</f>
        <v>14</v>
      </c>
      <c r="G480" s="1" t="str" cm="1">
        <f t="array" aca="1" ref="G480" ca="1">TEXT(INDEX(Bottom,17,E480),"0.00000000")&amp;","</f>
        <v>0.05793333,</v>
      </c>
      <c r="H480" s="1" t="s">
        <v>26</v>
      </c>
      <c r="I480" s="1" t="str" cm="1">
        <f t="array" aca="1" ref="I480" ca="1">TEXT(INDEX(Bottom,D480,17),"0.00000000")&amp;","</f>
        <v>0.07900000,</v>
      </c>
    </row>
    <row r="481" spans="3:9" x14ac:dyDescent="0.3">
      <c r="C481">
        <f t="shared" si="27"/>
        <v>204</v>
      </c>
      <c r="D481" cm="1">
        <f t="array" aca="1" ref="D481" ca="1">SUMPRODUCT(--(Bottom=C481)*ROW(Bottom))-4</f>
        <v>14</v>
      </c>
      <c r="E481" cm="1">
        <f t="array" aca="1" ref="E481" ca="1">SUMPRODUCT(--(Bottom=C481)*COLUMN(Bottom))-21</f>
        <v>13</v>
      </c>
      <c r="G481" s="1" t="str" cm="1">
        <f t="array" aca="1" ref="G481" ca="1">TEXT(INDEX(Bottom,17,E481),"0.00000000")&amp;","</f>
        <v>0.04740000,</v>
      </c>
      <c r="H481" s="1" t="s">
        <v>26</v>
      </c>
      <c r="I481" s="1" t="str" cm="1">
        <f t="array" aca="1" ref="I481" ca="1">TEXT(INDEX(Bottom,D481,17),"0.00000000")&amp;","</f>
        <v>0.05793333,</v>
      </c>
    </row>
    <row r="482" spans="3:9" x14ac:dyDescent="0.3">
      <c r="C482">
        <f t="shared" si="27"/>
        <v>205</v>
      </c>
      <c r="D482" cm="1">
        <f t="array" aca="1" ref="D482" ca="1">SUMPRODUCT(--(Bottom=C482)*ROW(Bottom))-4</f>
        <v>13</v>
      </c>
      <c r="E482" cm="1">
        <f t="array" aca="1" ref="E482" ca="1">SUMPRODUCT(--(Bottom=C482)*COLUMN(Bottom))-21</f>
        <v>13</v>
      </c>
      <c r="G482" s="1" t="str" cm="1">
        <f t="array" aca="1" ref="G482" ca="1">TEXT(INDEX(Bottom,17,E482),"0.00000000")&amp;","</f>
        <v>0.04740000,</v>
      </c>
      <c r="H482" s="1" t="s">
        <v>26</v>
      </c>
      <c r="I482" s="1" t="str" cm="1">
        <f t="array" aca="1" ref="I482" ca="1">TEXT(INDEX(Bottom,D482,17),"0.00000000")&amp;","</f>
        <v>0.04740000,</v>
      </c>
    </row>
    <row r="483" spans="3:9" x14ac:dyDescent="0.3">
      <c r="C483">
        <f t="shared" si="27"/>
        <v>206</v>
      </c>
      <c r="D483" cm="1">
        <f t="array" aca="1" ref="D483" ca="1">SUMPRODUCT(--(Bottom=C483)*ROW(Bottom))-4</f>
        <v>16</v>
      </c>
      <c r="E483" cm="1">
        <f t="array" aca="1" ref="E483" ca="1">SUMPRODUCT(--(Bottom=C483)*COLUMN(Bottom))-21</f>
        <v>13</v>
      </c>
      <c r="G483" s="1" t="str" cm="1">
        <f t="array" aca="1" ref="G483" ca="1">TEXT(INDEX(Bottom,17,E483),"0.00000000")&amp;","</f>
        <v>0.04740000,</v>
      </c>
      <c r="H483" s="1" t="s">
        <v>26</v>
      </c>
      <c r="I483" s="1" t="str" cm="1">
        <f t="array" aca="1" ref="I483" ca="1">TEXT(INDEX(Bottom,D483,17),"0.00000000")&amp;","</f>
        <v>0.07900000,</v>
      </c>
    </row>
    <row r="484" spans="3:9" x14ac:dyDescent="0.3">
      <c r="C484">
        <f t="shared" si="27"/>
        <v>207</v>
      </c>
      <c r="D484" cm="1">
        <f t="array" aca="1" ref="D484" ca="1">SUMPRODUCT(--(Bottom=C484)*ROW(Bottom))-4</f>
        <v>15</v>
      </c>
      <c r="E484" cm="1">
        <f t="array" aca="1" ref="E484" ca="1">SUMPRODUCT(--(Bottom=C484)*COLUMN(Bottom))-21</f>
        <v>13</v>
      </c>
      <c r="G484" s="1" t="str" cm="1">
        <f t="array" aca="1" ref="G484" ca="1">TEXT(INDEX(Bottom,17,E484),"0.00000000")&amp;","</f>
        <v>0.04740000,</v>
      </c>
      <c r="H484" s="1" t="s">
        <v>26</v>
      </c>
      <c r="I484" s="1" t="str" cm="1">
        <f t="array" aca="1" ref="I484" ca="1">TEXT(INDEX(Bottom,D484,17),"0.00000000")&amp;","</f>
        <v>0.06846667,</v>
      </c>
    </row>
    <row r="485" spans="3:9" x14ac:dyDescent="0.3">
      <c r="C485">
        <f t="shared" si="27"/>
        <v>208</v>
      </c>
      <c r="D485" cm="1">
        <f t="array" aca="1" ref="D485" ca="1">SUMPRODUCT(--(Bottom=C485)*ROW(Bottom))-4</f>
        <v>14</v>
      </c>
      <c r="E485" cm="1">
        <f t="array" aca="1" ref="E485" ca="1">SUMPRODUCT(--(Bottom=C485)*COLUMN(Bottom))-21</f>
        <v>14</v>
      </c>
      <c r="G485" s="1" t="str" cm="1">
        <f t="array" aca="1" ref="G485" ca="1">TEXT(INDEX(Bottom,17,E485),"0.00000000")&amp;","</f>
        <v>0.05793333,</v>
      </c>
      <c r="H485" s="1" t="s">
        <v>26</v>
      </c>
      <c r="I485" s="1" t="str" cm="1">
        <f t="array" aca="1" ref="I485" ca="1">TEXT(INDEX(Bottom,D485,17),"0.00000000")&amp;","</f>
        <v>0.05793333,</v>
      </c>
    </row>
    <row r="486" spans="3:9" x14ac:dyDescent="0.3">
      <c r="C486">
        <f t="shared" si="27"/>
        <v>209</v>
      </c>
      <c r="D486" cm="1">
        <f t="array" aca="1" ref="D486" ca="1">SUMPRODUCT(--(Bottom=C486)*ROW(Bottom))-4</f>
        <v>13</v>
      </c>
      <c r="E486" cm="1">
        <f t="array" aca="1" ref="E486" ca="1">SUMPRODUCT(--(Bottom=C486)*COLUMN(Bottom))-21</f>
        <v>12</v>
      </c>
      <c r="G486" s="1" t="str" cm="1">
        <f t="array" aca="1" ref="G486" ca="1">TEXT(INDEX(Bottom,17,E486),"0.00000000")&amp;","</f>
        <v>0.03686667,</v>
      </c>
      <c r="H486" s="1" t="s">
        <v>26</v>
      </c>
      <c r="I486" s="1" t="str" cm="1">
        <f t="array" aca="1" ref="I486" ca="1">TEXT(INDEX(Bottom,D486,17),"0.00000000")&amp;","</f>
        <v>0.04740000,</v>
      </c>
    </row>
    <row r="487" spans="3:9" x14ac:dyDescent="0.3">
      <c r="C487">
        <f t="shared" si="27"/>
        <v>210</v>
      </c>
      <c r="D487" cm="1">
        <f t="array" aca="1" ref="D487" ca="1">SUMPRODUCT(--(Bottom=C487)*ROW(Bottom))-4</f>
        <v>15</v>
      </c>
      <c r="E487" cm="1">
        <f t="array" aca="1" ref="E487" ca="1">SUMPRODUCT(--(Bottom=C487)*COLUMN(Bottom))-21</f>
        <v>12</v>
      </c>
      <c r="G487" s="1" t="str" cm="1">
        <f t="array" aca="1" ref="G487" ca="1">TEXT(INDEX(Bottom,17,E487),"0.00000000")&amp;","</f>
        <v>0.03686667,</v>
      </c>
      <c r="H487" s="1" t="s">
        <v>26</v>
      </c>
      <c r="I487" s="1" t="str" cm="1">
        <f t="array" aca="1" ref="I487" ca="1">TEXT(INDEX(Bottom,D487,17),"0.00000000")&amp;","</f>
        <v>0.06846667,</v>
      </c>
    </row>
    <row r="488" spans="3:9" x14ac:dyDescent="0.3">
      <c r="C488">
        <f t="shared" si="27"/>
        <v>211</v>
      </c>
      <c r="D488" cm="1">
        <f t="array" aca="1" ref="D488" ca="1">SUMPRODUCT(--(Bottom=C488)*ROW(Bottom))-4</f>
        <v>16</v>
      </c>
      <c r="E488" cm="1">
        <f t="array" aca="1" ref="E488" ca="1">SUMPRODUCT(--(Bottom=C488)*COLUMN(Bottom))-21</f>
        <v>12</v>
      </c>
      <c r="G488" s="1" t="str" cm="1">
        <f t="array" aca="1" ref="G488" ca="1">TEXT(INDEX(Bottom,17,E488),"0.00000000")&amp;","</f>
        <v>0.03686667,</v>
      </c>
      <c r="H488" s="1" t="s">
        <v>26</v>
      </c>
      <c r="I488" s="1" t="str" cm="1">
        <f t="array" aca="1" ref="I488" ca="1">TEXT(INDEX(Bottom,D488,17),"0.00000000")&amp;","</f>
        <v>0.07900000,</v>
      </c>
    </row>
    <row r="489" spans="3:9" x14ac:dyDescent="0.3">
      <c r="C489">
        <f t="shared" si="27"/>
        <v>212</v>
      </c>
      <c r="D489" cm="1">
        <f t="array" aca="1" ref="D489" ca="1">SUMPRODUCT(--(Bottom=C489)*ROW(Bottom))-4</f>
        <v>14</v>
      </c>
      <c r="E489" cm="1">
        <f t="array" aca="1" ref="E489" ca="1">SUMPRODUCT(--(Bottom=C489)*COLUMN(Bottom))-21</f>
        <v>11</v>
      </c>
      <c r="G489" s="1" t="str" cm="1">
        <f t="array" aca="1" ref="G489" ca="1">TEXT(INDEX(Bottom,17,E489),"0.00000000")&amp;","</f>
        <v>0.02633333,</v>
      </c>
      <c r="H489" s="1" t="s">
        <v>26</v>
      </c>
      <c r="I489" s="1" t="str" cm="1">
        <f t="array" aca="1" ref="I489" ca="1">TEXT(INDEX(Bottom,D489,17),"0.00000000")&amp;","</f>
        <v>0.05793333,</v>
      </c>
    </row>
    <row r="490" spans="3:9" x14ac:dyDescent="0.3">
      <c r="C490">
        <f t="shared" si="27"/>
        <v>213</v>
      </c>
      <c r="D490" cm="1">
        <f t="array" aca="1" ref="D490" ca="1">SUMPRODUCT(--(Bottom=C490)*ROW(Bottom))-4</f>
        <v>13</v>
      </c>
      <c r="E490" cm="1">
        <f t="array" aca="1" ref="E490" ca="1">SUMPRODUCT(--(Bottom=C490)*COLUMN(Bottom))-21</f>
        <v>11</v>
      </c>
      <c r="G490" s="1" t="str" cm="1">
        <f t="array" aca="1" ref="G490" ca="1">TEXT(INDEX(Bottom,17,E490),"0.00000000")&amp;","</f>
        <v>0.02633333,</v>
      </c>
      <c r="H490" s="1" t="s">
        <v>26</v>
      </c>
      <c r="I490" s="1" t="str" cm="1">
        <f t="array" aca="1" ref="I490" ca="1">TEXT(INDEX(Bottom,D490,17),"0.00000000")&amp;","</f>
        <v>0.04740000,</v>
      </c>
    </row>
    <row r="491" spans="3:9" x14ac:dyDescent="0.3">
      <c r="C491">
        <f t="shared" si="27"/>
        <v>214</v>
      </c>
      <c r="D491" cm="1">
        <f t="array" aca="1" ref="D491" ca="1">SUMPRODUCT(--(Bottom=C491)*ROW(Bottom))-4</f>
        <v>16</v>
      </c>
      <c r="E491" cm="1">
        <f t="array" aca="1" ref="E491" ca="1">SUMPRODUCT(--(Bottom=C491)*COLUMN(Bottom))-21</f>
        <v>11</v>
      </c>
      <c r="G491" s="1" t="str" cm="1">
        <f t="array" aca="1" ref="G491" ca="1">TEXT(INDEX(Bottom,17,E491),"0.00000000")&amp;","</f>
        <v>0.02633333,</v>
      </c>
      <c r="H491" s="1" t="s">
        <v>26</v>
      </c>
      <c r="I491" s="1" t="str" cm="1">
        <f t="array" aca="1" ref="I491" ca="1">TEXT(INDEX(Bottom,D491,17),"0.00000000")&amp;","</f>
        <v>0.07900000,</v>
      </c>
    </row>
    <row r="492" spans="3:9" x14ac:dyDescent="0.3">
      <c r="C492">
        <f t="shared" si="27"/>
        <v>215</v>
      </c>
      <c r="D492" cm="1">
        <f t="array" aca="1" ref="D492" ca="1">SUMPRODUCT(--(Bottom=C492)*ROW(Bottom))-4</f>
        <v>15</v>
      </c>
      <c r="E492" cm="1">
        <f t="array" aca="1" ref="E492" ca="1">SUMPRODUCT(--(Bottom=C492)*COLUMN(Bottom))-21</f>
        <v>11</v>
      </c>
      <c r="G492" s="1" t="str" cm="1">
        <f t="array" aca="1" ref="G492" ca="1">TEXT(INDEX(Bottom,17,E492),"0.00000000")&amp;","</f>
        <v>0.02633333,</v>
      </c>
      <c r="H492" s="1" t="s">
        <v>26</v>
      </c>
      <c r="I492" s="1" t="str" cm="1">
        <f t="array" aca="1" ref="I492" ca="1">TEXT(INDEX(Bottom,D492,17),"0.00000000")&amp;","</f>
        <v>0.06846667,</v>
      </c>
    </row>
    <row r="493" spans="3:9" x14ac:dyDescent="0.3">
      <c r="C493">
        <f t="shared" si="27"/>
        <v>216</v>
      </c>
      <c r="D493" cm="1">
        <f t="array" aca="1" ref="D493" ca="1">SUMPRODUCT(--(Bottom=C493)*ROW(Bottom))-4</f>
        <v>14</v>
      </c>
      <c r="E493" cm="1">
        <f t="array" aca="1" ref="E493" ca="1">SUMPRODUCT(--(Bottom=C493)*COLUMN(Bottom))-21</f>
        <v>12</v>
      </c>
      <c r="G493" s="1" t="str" cm="1">
        <f t="array" aca="1" ref="G493" ca="1">TEXT(INDEX(Bottom,17,E493),"0.00000000")&amp;","</f>
        <v>0.03686667,</v>
      </c>
      <c r="H493" s="1" t="s">
        <v>26</v>
      </c>
      <c r="I493" s="1" t="str" cm="1">
        <f t="array" aca="1" ref="I493" ca="1">TEXT(INDEX(Bottom,D493,17),"0.00000000")&amp;","</f>
        <v>0.05793333,</v>
      </c>
    </row>
    <row r="494" spans="3:9" x14ac:dyDescent="0.3">
      <c r="C494">
        <f t="shared" si="27"/>
        <v>217</v>
      </c>
      <c r="D494" cm="1">
        <f t="array" aca="1" ref="D494" ca="1">SUMPRODUCT(--(Bottom=C494)*ROW(Bottom))-4</f>
        <v>13</v>
      </c>
      <c r="E494" cm="1">
        <f t="array" aca="1" ref="E494" ca="1">SUMPRODUCT(--(Bottom=C494)*COLUMN(Bottom))-21</f>
        <v>10</v>
      </c>
      <c r="G494" s="1" t="str" cm="1">
        <f t="array" aca="1" ref="G494" ca="1">TEXT(INDEX(Bottom,17,E494),"0.00000000")&amp;","</f>
        <v>0.01580000,</v>
      </c>
      <c r="H494" s="1" t="s">
        <v>26</v>
      </c>
      <c r="I494" s="1" t="str" cm="1">
        <f t="array" aca="1" ref="I494" ca="1">TEXT(INDEX(Bottom,D494,17),"0.00000000")&amp;","</f>
        <v>0.04740000,</v>
      </c>
    </row>
    <row r="495" spans="3:9" x14ac:dyDescent="0.3">
      <c r="C495">
        <f t="shared" si="27"/>
        <v>218</v>
      </c>
      <c r="D495" cm="1">
        <f t="array" aca="1" ref="D495" ca="1">SUMPRODUCT(--(Bottom=C495)*ROW(Bottom))-4</f>
        <v>15</v>
      </c>
      <c r="E495" cm="1">
        <f t="array" aca="1" ref="E495" ca="1">SUMPRODUCT(--(Bottom=C495)*COLUMN(Bottom))-21</f>
        <v>10</v>
      </c>
      <c r="G495" s="1" t="str" cm="1">
        <f t="array" aca="1" ref="G495" ca="1">TEXT(INDEX(Bottom,17,E495),"0.00000000")&amp;","</f>
        <v>0.01580000,</v>
      </c>
      <c r="H495" s="1" t="s">
        <v>26</v>
      </c>
      <c r="I495" s="1" t="str" cm="1">
        <f t="array" aca="1" ref="I495" ca="1">TEXT(INDEX(Bottom,D495,17),"0.00000000")&amp;","</f>
        <v>0.06846667,</v>
      </c>
    </row>
    <row r="496" spans="3:9" x14ac:dyDescent="0.3">
      <c r="C496">
        <f t="shared" si="27"/>
        <v>219</v>
      </c>
      <c r="D496" cm="1">
        <f t="array" aca="1" ref="D496" ca="1">SUMPRODUCT(--(Bottom=C496)*ROW(Bottom))-4</f>
        <v>16</v>
      </c>
      <c r="E496" cm="1">
        <f t="array" aca="1" ref="E496" ca="1">SUMPRODUCT(--(Bottom=C496)*COLUMN(Bottom))-21</f>
        <v>10</v>
      </c>
      <c r="G496" s="1" t="str" cm="1">
        <f t="array" aca="1" ref="G496" ca="1">TEXT(INDEX(Bottom,17,E496),"0.00000000")&amp;","</f>
        <v>0.01580000,</v>
      </c>
      <c r="H496" s="1" t="s">
        <v>26</v>
      </c>
      <c r="I496" s="1" t="str" cm="1">
        <f t="array" aca="1" ref="I496" ca="1">TEXT(INDEX(Bottom,D496,17),"0.00000000")&amp;","</f>
        <v>0.07900000,</v>
      </c>
    </row>
    <row r="497" spans="3:9" x14ac:dyDescent="0.3">
      <c r="C497">
        <f t="shared" si="27"/>
        <v>220</v>
      </c>
      <c r="D497" cm="1">
        <f t="array" aca="1" ref="D497" ca="1">SUMPRODUCT(--(Bottom=C497)*ROW(Bottom))-4</f>
        <v>14</v>
      </c>
      <c r="E497" cm="1">
        <f t="array" aca="1" ref="E497" ca="1">SUMPRODUCT(--(Bottom=C497)*COLUMN(Bottom))-21</f>
        <v>9</v>
      </c>
      <c r="G497" s="1" t="str" cm="1">
        <f t="array" aca="1" ref="G497" ca="1">TEXT(INDEX(Bottom,17,E497),"0.00000000")&amp;","</f>
        <v>0.00526667,</v>
      </c>
      <c r="H497" s="1" t="s">
        <v>26</v>
      </c>
      <c r="I497" s="1" t="str" cm="1">
        <f t="array" aca="1" ref="I497" ca="1">TEXT(INDEX(Bottom,D497,17),"0.00000000")&amp;","</f>
        <v>0.05793333,</v>
      </c>
    </row>
    <row r="498" spans="3:9" x14ac:dyDescent="0.3">
      <c r="C498">
        <f t="shared" si="27"/>
        <v>221</v>
      </c>
      <c r="D498" cm="1">
        <f t="array" aca="1" ref="D498" ca="1">SUMPRODUCT(--(Bottom=C498)*ROW(Bottom))-4</f>
        <v>13</v>
      </c>
      <c r="E498" cm="1">
        <f t="array" aca="1" ref="E498" ca="1">SUMPRODUCT(--(Bottom=C498)*COLUMN(Bottom))-21</f>
        <v>9</v>
      </c>
      <c r="G498" s="1" t="str" cm="1">
        <f t="array" aca="1" ref="G498" ca="1">TEXT(INDEX(Bottom,17,E498),"0.00000000")&amp;","</f>
        <v>0.00526667,</v>
      </c>
      <c r="H498" s="1" t="s">
        <v>26</v>
      </c>
      <c r="I498" s="1" t="str" cm="1">
        <f t="array" aca="1" ref="I498" ca="1">TEXT(INDEX(Bottom,D498,17),"0.00000000")&amp;","</f>
        <v>0.04740000,</v>
      </c>
    </row>
    <row r="499" spans="3:9" x14ac:dyDescent="0.3">
      <c r="C499">
        <f t="shared" si="27"/>
        <v>222</v>
      </c>
      <c r="D499" cm="1">
        <f t="array" aca="1" ref="D499" ca="1">SUMPRODUCT(--(Bottom=C499)*ROW(Bottom))-4</f>
        <v>16</v>
      </c>
      <c r="E499" cm="1">
        <f t="array" aca="1" ref="E499" ca="1">SUMPRODUCT(--(Bottom=C499)*COLUMN(Bottom))-21</f>
        <v>9</v>
      </c>
      <c r="G499" s="1" t="str" cm="1">
        <f t="array" aca="1" ref="G499" ca="1">TEXT(INDEX(Bottom,17,E499),"0.00000000")&amp;","</f>
        <v>0.00526667,</v>
      </c>
      <c r="H499" s="1" t="s">
        <v>26</v>
      </c>
      <c r="I499" s="1" t="str" cm="1">
        <f t="array" aca="1" ref="I499" ca="1">TEXT(INDEX(Bottom,D499,17),"0.00000000")&amp;","</f>
        <v>0.07900000,</v>
      </c>
    </row>
    <row r="500" spans="3:9" x14ac:dyDescent="0.3">
      <c r="C500">
        <f t="shared" si="27"/>
        <v>223</v>
      </c>
      <c r="D500" cm="1">
        <f t="array" aca="1" ref="D500" ca="1">SUMPRODUCT(--(Bottom=C500)*ROW(Bottom))-4</f>
        <v>15</v>
      </c>
      <c r="E500" cm="1">
        <f t="array" aca="1" ref="E500" ca="1">SUMPRODUCT(--(Bottom=C500)*COLUMN(Bottom))-21</f>
        <v>9</v>
      </c>
      <c r="G500" s="1" t="str" cm="1">
        <f t="array" aca="1" ref="G500" ca="1">TEXT(INDEX(Bottom,17,E500),"0.00000000")&amp;","</f>
        <v>0.00526667,</v>
      </c>
      <c r="H500" s="1" t="s">
        <v>26</v>
      </c>
      <c r="I500" s="1" t="str" cm="1">
        <f t="array" aca="1" ref="I500" ca="1">TEXT(INDEX(Bottom,D500,17),"0.00000000")&amp;","</f>
        <v>0.06846667,</v>
      </c>
    </row>
    <row r="501" spans="3:9" x14ac:dyDescent="0.3">
      <c r="C501">
        <f t="shared" si="27"/>
        <v>224</v>
      </c>
      <c r="D501" cm="1">
        <f t="array" aca="1" ref="D501" ca="1">SUMPRODUCT(--(Bottom=C501)*ROW(Bottom))-4</f>
        <v>14</v>
      </c>
      <c r="E501" cm="1">
        <f t="array" aca="1" ref="E501" ca="1">SUMPRODUCT(--(Bottom=C501)*COLUMN(Bottom))-21</f>
        <v>10</v>
      </c>
      <c r="G501" s="1" t="str" cm="1">
        <f t="array" aca="1" ref="G501" ca="1">TEXT(INDEX(Bottom,17,E501),"0.00000000")&amp;","</f>
        <v>0.01580000,</v>
      </c>
      <c r="H501" s="1" t="s">
        <v>26</v>
      </c>
      <c r="I501" s="1" t="str" cm="1">
        <f t="array" aca="1" ref="I501" ca="1">TEXT(INDEX(Bottom,D501,17),"0.00000000")&amp;","</f>
        <v>0.05793333,</v>
      </c>
    </row>
    <row r="502" spans="3:9" x14ac:dyDescent="0.3">
      <c r="C502">
        <f t="shared" si="27"/>
        <v>225</v>
      </c>
      <c r="D502" cm="1">
        <f t="array" aca="1" ref="D502" ca="1">SUMPRODUCT(--(Bottom=C502)*ROW(Bottom))-4</f>
        <v>13</v>
      </c>
      <c r="E502" cm="1">
        <f t="array" aca="1" ref="E502" ca="1">SUMPRODUCT(--(Bottom=C502)*COLUMN(Bottom))-21</f>
        <v>8</v>
      </c>
      <c r="G502" s="1" t="str" cm="1">
        <f t="array" aca="1" ref="G502" ca="1">TEXT(INDEX(Bottom,17,E502),"0.00000000")&amp;","</f>
        <v>-0.00526667,</v>
      </c>
      <c r="H502" s="1" t="s">
        <v>26</v>
      </c>
      <c r="I502" s="1" t="str" cm="1">
        <f t="array" aca="1" ref="I502" ca="1">TEXT(INDEX(Bottom,D502,17),"0.00000000")&amp;","</f>
        <v>0.04740000,</v>
      </c>
    </row>
    <row r="503" spans="3:9" x14ac:dyDescent="0.3">
      <c r="C503">
        <f t="shared" si="27"/>
        <v>226</v>
      </c>
      <c r="D503" cm="1">
        <f t="array" aca="1" ref="D503" ca="1">SUMPRODUCT(--(Bottom=C503)*ROW(Bottom))-4</f>
        <v>15</v>
      </c>
      <c r="E503" cm="1">
        <f t="array" aca="1" ref="E503" ca="1">SUMPRODUCT(--(Bottom=C503)*COLUMN(Bottom))-21</f>
        <v>8</v>
      </c>
      <c r="G503" s="1" t="str" cm="1">
        <f t="array" aca="1" ref="G503" ca="1">TEXT(INDEX(Bottom,17,E503),"0.00000000")&amp;","</f>
        <v>-0.00526667,</v>
      </c>
      <c r="H503" s="1" t="s">
        <v>26</v>
      </c>
      <c r="I503" s="1" t="str" cm="1">
        <f t="array" aca="1" ref="I503" ca="1">TEXT(INDEX(Bottom,D503,17),"0.00000000")&amp;","</f>
        <v>0.06846667,</v>
      </c>
    </row>
    <row r="504" spans="3:9" x14ac:dyDescent="0.3">
      <c r="C504">
        <f t="shared" si="27"/>
        <v>227</v>
      </c>
      <c r="D504" cm="1">
        <f t="array" aca="1" ref="D504" ca="1">SUMPRODUCT(--(Bottom=C504)*ROW(Bottom))-4</f>
        <v>16</v>
      </c>
      <c r="E504" cm="1">
        <f t="array" aca="1" ref="E504" ca="1">SUMPRODUCT(--(Bottom=C504)*COLUMN(Bottom))-21</f>
        <v>8</v>
      </c>
      <c r="G504" s="1" t="str" cm="1">
        <f t="array" aca="1" ref="G504" ca="1">TEXT(INDEX(Bottom,17,E504),"0.00000000")&amp;","</f>
        <v>-0.00526667,</v>
      </c>
      <c r="H504" s="1" t="s">
        <v>26</v>
      </c>
      <c r="I504" s="1" t="str" cm="1">
        <f t="array" aca="1" ref="I504" ca="1">TEXT(INDEX(Bottom,D504,17),"0.00000000")&amp;","</f>
        <v>0.07900000,</v>
      </c>
    </row>
    <row r="505" spans="3:9" x14ac:dyDescent="0.3">
      <c r="C505">
        <f t="shared" si="27"/>
        <v>228</v>
      </c>
      <c r="D505" cm="1">
        <f t="array" aca="1" ref="D505" ca="1">SUMPRODUCT(--(Bottom=C505)*ROW(Bottom))-4</f>
        <v>14</v>
      </c>
      <c r="E505" cm="1">
        <f t="array" aca="1" ref="E505" ca="1">SUMPRODUCT(--(Bottom=C505)*COLUMN(Bottom))-21</f>
        <v>7</v>
      </c>
      <c r="G505" s="1" t="str" cm="1">
        <f t="array" aca="1" ref="G505" ca="1">TEXT(INDEX(Bottom,17,E505),"0.00000000")&amp;","</f>
        <v>-0.01580000,</v>
      </c>
      <c r="H505" s="1" t="s">
        <v>26</v>
      </c>
      <c r="I505" s="1" t="str" cm="1">
        <f t="array" aca="1" ref="I505" ca="1">TEXT(INDEX(Bottom,D505,17),"0.00000000")&amp;","</f>
        <v>0.05793333,</v>
      </c>
    </row>
    <row r="506" spans="3:9" x14ac:dyDescent="0.3">
      <c r="C506">
        <f t="shared" si="27"/>
        <v>229</v>
      </c>
      <c r="D506" cm="1">
        <f t="array" aca="1" ref="D506" ca="1">SUMPRODUCT(--(Bottom=C506)*ROW(Bottom))-4</f>
        <v>13</v>
      </c>
      <c r="E506" cm="1">
        <f t="array" aca="1" ref="E506" ca="1">SUMPRODUCT(--(Bottom=C506)*COLUMN(Bottom))-21</f>
        <v>7</v>
      </c>
      <c r="G506" s="1" t="str" cm="1">
        <f t="array" aca="1" ref="G506" ca="1">TEXT(INDEX(Bottom,17,E506),"0.00000000")&amp;","</f>
        <v>-0.01580000,</v>
      </c>
      <c r="H506" s="1" t="s">
        <v>26</v>
      </c>
      <c r="I506" s="1" t="str" cm="1">
        <f t="array" aca="1" ref="I506" ca="1">TEXT(INDEX(Bottom,D506,17),"0.00000000")&amp;","</f>
        <v>0.04740000,</v>
      </c>
    </row>
    <row r="507" spans="3:9" x14ac:dyDescent="0.3">
      <c r="C507">
        <f t="shared" si="27"/>
        <v>230</v>
      </c>
      <c r="D507" cm="1">
        <f t="array" aca="1" ref="D507" ca="1">SUMPRODUCT(--(Bottom=C507)*ROW(Bottom))-4</f>
        <v>16</v>
      </c>
      <c r="E507" cm="1">
        <f t="array" aca="1" ref="E507" ca="1">SUMPRODUCT(--(Bottom=C507)*COLUMN(Bottom))-21</f>
        <v>7</v>
      </c>
      <c r="G507" s="1" t="str" cm="1">
        <f t="array" aca="1" ref="G507" ca="1">TEXT(INDEX(Bottom,17,E507),"0.00000000")&amp;","</f>
        <v>-0.01580000,</v>
      </c>
      <c r="H507" s="1" t="s">
        <v>26</v>
      </c>
      <c r="I507" s="1" t="str" cm="1">
        <f t="array" aca="1" ref="I507" ca="1">TEXT(INDEX(Bottom,D507,17),"0.00000000")&amp;","</f>
        <v>0.07900000,</v>
      </c>
    </row>
    <row r="508" spans="3:9" x14ac:dyDescent="0.3">
      <c r="C508">
        <f t="shared" si="27"/>
        <v>231</v>
      </c>
      <c r="D508" cm="1">
        <f t="array" aca="1" ref="D508" ca="1">SUMPRODUCT(--(Bottom=C508)*ROW(Bottom))-4</f>
        <v>15</v>
      </c>
      <c r="E508" cm="1">
        <f t="array" aca="1" ref="E508" ca="1">SUMPRODUCT(--(Bottom=C508)*COLUMN(Bottom))-21</f>
        <v>7</v>
      </c>
      <c r="G508" s="1" t="str" cm="1">
        <f t="array" aca="1" ref="G508" ca="1">TEXT(INDEX(Bottom,17,E508),"0.00000000")&amp;","</f>
        <v>-0.01580000,</v>
      </c>
      <c r="H508" s="1" t="s">
        <v>26</v>
      </c>
      <c r="I508" s="1" t="str" cm="1">
        <f t="array" aca="1" ref="I508" ca="1">TEXT(INDEX(Bottom,D508,17),"0.00000000")&amp;","</f>
        <v>0.06846667,</v>
      </c>
    </row>
    <row r="509" spans="3:9" x14ac:dyDescent="0.3">
      <c r="C509">
        <f t="shared" si="27"/>
        <v>232</v>
      </c>
      <c r="D509" cm="1">
        <f t="array" aca="1" ref="D509" ca="1">SUMPRODUCT(--(Bottom=C509)*ROW(Bottom))-4</f>
        <v>14</v>
      </c>
      <c r="E509" cm="1">
        <f t="array" aca="1" ref="E509" ca="1">SUMPRODUCT(--(Bottom=C509)*COLUMN(Bottom))-21</f>
        <v>8</v>
      </c>
      <c r="G509" s="1" t="str" cm="1">
        <f t="array" aca="1" ref="G509" ca="1">TEXT(INDEX(Bottom,17,E509),"0.00000000")&amp;","</f>
        <v>-0.00526667,</v>
      </c>
      <c r="H509" s="1" t="s">
        <v>26</v>
      </c>
      <c r="I509" s="1" t="str" cm="1">
        <f t="array" aca="1" ref="I509" ca="1">TEXT(INDEX(Bottom,D509,17),"0.00000000")&amp;","</f>
        <v>0.05793333,</v>
      </c>
    </row>
    <row r="510" spans="3:9" x14ac:dyDescent="0.3">
      <c r="C510">
        <f t="shared" si="27"/>
        <v>233</v>
      </c>
      <c r="D510" cm="1">
        <f t="array" aca="1" ref="D510" ca="1">SUMPRODUCT(--(Bottom=C510)*ROW(Bottom))-4</f>
        <v>13</v>
      </c>
      <c r="E510" cm="1">
        <f t="array" aca="1" ref="E510" ca="1">SUMPRODUCT(--(Bottom=C510)*COLUMN(Bottom))-21</f>
        <v>6</v>
      </c>
      <c r="G510" s="1" t="str" cm="1">
        <f t="array" aca="1" ref="G510" ca="1">TEXT(INDEX(Bottom,17,E510),"0.00000000")&amp;","</f>
        <v>-0.02633333,</v>
      </c>
      <c r="H510" s="1" t="s">
        <v>26</v>
      </c>
      <c r="I510" s="1" t="str" cm="1">
        <f t="array" aca="1" ref="I510" ca="1">TEXT(INDEX(Bottom,D510,17),"0.00000000")&amp;","</f>
        <v>0.04740000,</v>
      </c>
    </row>
    <row r="511" spans="3:9" x14ac:dyDescent="0.3">
      <c r="C511">
        <f t="shared" si="27"/>
        <v>234</v>
      </c>
      <c r="D511" cm="1">
        <f t="array" aca="1" ref="D511" ca="1">SUMPRODUCT(--(Bottom=C511)*ROW(Bottom))-4</f>
        <v>15</v>
      </c>
      <c r="E511" cm="1">
        <f t="array" aca="1" ref="E511" ca="1">SUMPRODUCT(--(Bottom=C511)*COLUMN(Bottom))-21</f>
        <v>6</v>
      </c>
      <c r="G511" s="1" t="str" cm="1">
        <f t="array" aca="1" ref="G511" ca="1">TEXT(INDEX(Bottom,17,E511),"0.00000000")&amp;","</f>
        <v>-0.02633333,</v>
      </c>
      <c r="H511" s="1" t="s">
        <v>26</v>
      </c>
      <c r="I511" s="1" t="str" cm="1">
        <f t="array" aca="1" ref="I511" ca="1">TEXT(INDEX(Bottom,D511,17),"0.00000000")&amp;","</f>
        <v>0.06846667,</v>
      </c>
    </row>
    <row r="512" spans="3:9" x14ac:dyDescent="0.3">
      <c r="C512">
        <f t="shared" si="27"/>
        <v>235</v>
      </c>
      <c r="D512" cm="1">
        <f t="array" aca="1" ref="D512" ca="1">SUMPRODUCT(--(Bottom=C512)*ROW(Bottom))-4</f>
        <v>16</v>
      </c>
      <c r="E512" cm="1">
        <f t="array" aca="1" ref="E512" ca="1">SUMPRODUCT(--(Bottom=C512)*COLUMN(Bottom))-21</f>
        <v>6</v>
      </c>
      <c r="G512" s="1" t="str" cm="1">
        <f t="array" aca="1" ref="G512" ca="1">TEXT(INDEX(Bottom,17,E512),"0.00000000")&amp;","</f>
        <v>-0.02633333,</v>
      </c>
      <c r="H512" s="1" t="s">
        <v>26</v>
      </c>
      <c r="I512" s="1" t="str" cm="1">
        <f t="array" aca="1" ref="I512" ca="1">TEXT(INDEX(Bottom,D512,17),"0.00000000")&amp;","</f>
        <v>0.07900000,</v>
      </c>
    </row>
    <row r="513" spans="3:9" x14ac:dyDescent="0.3">
      <c r="C513">
        <f t="shared" si="27"/>
        <v>236</v>
      </c>
      <c r="D513" cm="1">
        <f t="array" aca="1" ref="D513" ca="1">SUMPRODUCT(--(Bottom=C513)*ROW(Bottom))-4</f>
        <v>14</v>
      </c>
      <c r="E513" cm="1">
        <f t="array" aca="1" ref="E513" ca="1">SUMPRODUCT(--(Bottom=C513)*COLUMN(Bottom))-21</f>
        <v>5</v>
      </c>
      <c r="G513" s="1" t="str" cm="1">
        <f t="array" aca="1" ref="G513" ca="1">TEXT(INDEX(Bottom,17,E513),"0.00000000")&amp;","</f>
        <v>-0.03686667,</v>
      </c>
      <c r="H513" s="1" t="s">
        <v>26</v>
      </c>
      <c r="I513" s="1" t="str" cm="1">
        <f t="array" aca="1" ref="I513" ca="1">TEXT(INDEX(Bottom,D513,17),"0.00000000")&amp;","</f>
        <v>0.05793333,</v>
      </c>
    </row>
    <row r="514" spans="3:9" x14ac:dyDescent="0.3">
      <c r="C514">
        <f t="shared" si="27"/>
        <v>237</v>
      </c>
      <c r="D514" cm="1">
        <f t="array" aca="1" ref="D514" ca="1">SUMPRODUCT(--(Bottom=C514)*ROW(Bottom))-4</f>
        <v>13</v>
      </c>
      <c r="E514" cm="1">
        <f t="array" aca="1" ref="E514" ca="1">SUMPRODUCT(--(Bottom=C514)*COLUMN(Bottom))-21</f>
        <v>5</v>
      </c>
      <c r="G514" s="1" t="str" cm="1">
        <f t="array" aca="1" ref="G514" ca="1">TEXT(INDEX(Bottom,17,E514),"0.00000000")&amp;","</f>
        <v>-0.03686667,</v>
      </c>
      <c r="H514" s="1" t="s">
        <v>26</v>
      </c>
      <c r="I514" s="1" t="str" cm="1">
        <f t="array" aca="1" ref="I514" ca="1">TEXT(INDEX(Bottom,D514,17),"0.00000000")&amp;","</f>
        <v>0.04740000,</v>
      </c>
    </row>
    <row r="515" spans="3:9" x14ac:dyDescent="0.3">
      <c r="C515">
        <f t="shared" si="27"/>
        <v>238</v>
      </c>
      <c r="D515" cm="1">
        <f t="array" aca="1" ref="D515" ca="1">SUMPRODUCT(--(Bottom=C515)*ROW(Bottom))-4</f>
        <v>16</v>
      </c>
      <c r="E515" cm="1">
        <f t="array" aca="1" ref="E515" ca="1">SUMPRODUCT(--(Bottom=C515)*COLUMN(Bottom))-21</f>
        <v>5</v>
      </c>
      <c r="G515" s="1" t="str" cm="1">
        <f t="array" aca="1" ref="G515" ca="1">TEXT(INDEX(Bottom,17,E515),"0.00000000")&amp;","</f>
        <v>-0.03686667,</v>
      </c>
      <c r="H515" s="1" t="s">
        <v>26</v>
      </c>
      <c r="I515" s="1" t="str" cm="1">
        <f t="array" aca="1" ref="I515" ca="1">TEXT(INDEX(Bottom,D515,17),"0.00000000")&amp;","</f>
        <v>0.07900000,</v>
      </c>
    </row>
    <row r="516" spans="3:9" x14ac:dyDescent="0.3">
      <c r="C516">
        <f t="shared" si="27"/>
        <v>239</v>
      </c>
      <c r="D516" cm="1">
        <f t="array" aca="1" ref="D516" ca="1">SUMPRODUCT(--(Bottom=C516)*ROW(Bottom))-4</f>
        <v>15</v>
      </c>
      <c r="E516" cm="1">
        <f t="array" aca="1" ref="E516" ca="1">SUMPRODUCT(--(Bottom=C516)*COLUMN(Bottom))-21</f>
        <v>5</v>
      </c>
      <c r="G516" s="1" t="str" cm="1">
        <f t="array" aca="1" ref="G516" ca="1">TEXT(INDEX(Bottom,17,E516),"0.00000000")&amp;","</f>
        <v>-0.03686667,</v>
      </c>
      <c r="H516" s="1" t="s">
        <v>26</v>
      </c>
      <c r="I516" s="1" t="str" cm="1">
        <f t="array" aca="1" ref="I516" ca="1">TEXT(INDEX(Bottom,D516,17),"0.00000000")&amp;","</f>
        <v>0.06846667,</v>
      </c>
    </row>
    <row r="517" spans="3:9" x14ac:dyDescent="0.3">
      <c r="C517">
        <f t="shared" si="27"/>
        <v>240</v>
      </c>
      <c r="D517" cm="1">
        <f t="array" aca="1" ref="D517" ca="1">SUMPRODUCT(--(Bottom=C517)*ROW(Bottom))-4</f>
        <v>14</v>
      </c>
      <c r="E517" cm="1">
        <f t="array" aca="1" ref="E517" ca="1">SUMPRODUCT(--(Bottom=C517)*COLUMN(Bottom))-21</f>
        <v>6</v>
      </c>
      <c r="G517" s="1" t="str" cm="1">
        <f t="array" aca="1" ref="G517" ca="1">TEXT(INDEX(Bottom,17,E517),"0.00000000")&amp;","</f>
        <v>-0.02633333,</v>
      </c>
      <c r="H517" s="1" t="s">
        <v>26</v>
      </c>
      <c r="I517" s="1" t="str" cm="1">
        <f t="array" aca="1" ref="I517" ca="1">TEXT(INDEX(Bottom,D517,17),"0.00000000")&amp;","</f>
        <v>0.05793333,</v>
      </c>
    </row>
    <row r="518" spans="3:9" x14ac:dyDescent="0.3">
      <c r="C518">
        <f t="shared" si="27"/>
        <v>241</v>
      </c>
      <c r="D518" cm="1">
        <f t="array" aca="1" ref="D518" ca="1">SUMPRODUCT(--(Bottom=C518)*ROW(Bottom))-4</f>
        <v>13</v>
      </c>
      <c r="E518" cm="1">
        <f t="array" aca="1" ref="E518" ca="1">SUMPRODUCT(--(Bottom=C518)*COLUMN(Bottom))-21</f>
        <v>4</v>
      </c>
      <c r="G518" s="1" t="str" cm="1">
        <f t="array" aca="1" ref="G518" ca="1">TEXT(INDEX(Bottom,17,E518),"0.00000000")&amp;","</f>
        <v>-0.04740000,</v>
      </c>
      <c r="H518" s="1" t="s">
        <v>26</v>
      </c>
      <c r="I518" s="1" t="str" cm="1">
        <f t="array" aca="1" ref="I518" ca="1">TEXT(INDEX(Bottom,D518,17),"0.00000000")&amp;","</f>
        <v>0.04740000,</v>
      </c>
    </row>
    <row r="519" spans="3:9" x14ac:dyDescent="0.3">
      <c r="C519">
        <f t="shared" si="27"/>
        <v>242</v>
      </c>
      <c r="D519" cm="1">
        <f t="array" aca="1" ref="D519" ca="1">SUMPRODUCT(--(Bottom=C519)*ROW(Bottom))-4</f>
        <v>15</v>
      </c>
      <c r="E519" cm="1">
        <f t="array" aca="1" ref="E519" ca="1">SUMPRODUCT(--(Bottom=C519)*COLUMN(Bottom))-21</f>
        <v>4</v>
      </c>
      <c r="G519" s="1" t="str" cm="1">
        <f t="array" aca="1" ref="G519" ca="1">TEXT(INDEX(Bottom,17,E519),"0.00000000")&amp;","</f>
        <v>-0.04740000,</v>
      </c>
      <c r="H519" s="1" t="s">
        <v>26</v>
      </c>
      <c r="I519" s="1" t="str" cm="1">
        <f t="array" aca="1" ref="I519" ca="1">TEXT(INDEX(Bottom,D519,17),"0.00000000")&amp;","</f>
        <v>0.06846667,</v>
      </c>
    </row>
    <row r="520" spans="3:9" x14ac:dyDescent="0.3">
      <c r="C520">
        <f t="shared" si="27"/>
        <v>243</v>
      </c>
      <c r="D520" cm="1">
        <f t="array" aca="1" ref="D520" ca="1">SUMPRODUCT(--(Bottom=C520)*ROW(Bottom))-4</f>
        <v>16</v>
      </c>
      <c r="E520" cm="1">
        <f t="array" aca="1" ref="E520" ca="1">SUMPRODUCT(--(Bottom=C520)*COLUMN(Bottom))-21</f>
        <v>4</v>
      </c>
      <c r="G520" s="1" t="str" cm="1">
        <f t="array" aca="1" ref="G520" ca="1">TEXT(INDEX(Bottom,17,E520),"0.00000000")&amp;","</f>
        <v>-0.04740000,</v>
      </c>
      <c r="H520" s="1" t="s">
        <v>26</v>
      </c>
      <c r="I520" s="1" t="str" cm="1">
        <f t="array" aca="1" ref="I520" ca="1">TEXT(INDEX(Bottom,D520,17),"0.00000000")&amp;","</f>
        <v>0.07900000,</v>
      </c>
    </row>
    <row r="521" spans="3:9" x14ac:dyDescent="0.3">
      <c r="C521">
        <f t="shared" si="27"/>
        <v>244</v>
      </c>
      <c r="D521" cm="1">
        <f t="array" aca="1" ref="D521" ca="1">SUMPRODUCT(--(Bottom=C521)*ROW(Bottom))-4</f>
        <v>14</v>
      </c>
      <c r="E521" cm="1">
        <f t="array" aca="1" ref="E521" ca="1">SUMPRODUCT(--(Bottom=C521)*COLUMN(Bottom))-21</f>
        <v>3</v>
      </c>
      <c r="G521" s="1" t="str" cm="1">
        <f t="array" aca="1" ref="G521" ca="1">TEXT(INDEX(Bottom,17,E521),"0.00000000")&amp;","</f>
        <v>-0.05793333,</v>
      </c>
      <c r="H521" s="1" t="s">
        <v>26</v>
      </c>
      <c r="I521" s="1" t="str" cm="1">
        <f t="array" aca="1" ref="I521" ca="1">TEXT(INDEX(Bottom,D521,17),"0.00000000")&amp;","</f>
        <v>0.05793333,</v>
      </c>
    </row>
    <row r="522" spans="3:9" x14ac:dyDescent="0.3">
      <c r="C522">
        <f t="shared" si="27"/>
        <v>245</v>
      </c>
      <c r="D522" cm="1">
        <f t="array" aca="1" ref="D522" ca="1">SUMPRODUCT(--(Bottom=C522)*ROW(Bottom))-4</f>
        <v>13</v>
      </c>
      <c r="E522" cm="1">
        <f t="array" aca="1" ref="E522" ca="1">SUMPRODUCT(--(Bottom=C522)*COLUMN(Bottom))-21</f>
        <v>3</v>
      </c>
      <c r="G522" s="1" t="str" cm="1">
        <f t="array" aca="1" ref="G522" ca="1">TEXT(INDEX(Bottom,17,E522),"0.00000000")&amp;","</f>
        <v>-0.05793333,</v>
      </c>
      <c r="H522" s="1" t="s">
        <v>26</v>
      </c>
      <c r="I522" s="1" t="str" cm="1">
        <f t="array" aca="1" ref="I522" ca="1">TEXT(INDEX(Bottom,D522,17),"0.00000000")&amp;","</f>
        <v>0.04740000,</v>
      </c>
    </row>
    <row r="523" spans="3:9" x14ac:dyDescent="0.3">
      <c r="C523">
        <f t="shared" si="27"/>
        <v>246</v>
      </c>
      <c r="D523" cm="1">
        <f t="array" aca="1" ref="D523" ca="1">SUMPRODUCT(--(Bottom=C523)*ROW(Bottom))-4</f>
        <v>16</v>
      </c>
      <c r="E523" cm="1">
        <f t="array" aca="1" ref="E523" ca="1">SUMPRODUCT(--(Bottom=C523)*COLUMN(Bottom))-21</f>
        <v>3</v>
      </c>
      <c r="G523" s="1" t="str" cm="1">
        <f t="array" aca="1" ref="G523" ca="1">TEXT(INDEX(Bottom,17,E523),"0.00000000")&amp;","</f>
        <v>-0.05793333,</v>
      </c>
      <c r="H523" s="1" t="s">
        <v>26</v>
      </c>
      <c r="I523" s="1" t="str" cm="1">
        <f t="array" aca="1" ref="I523" ca="1">TEXT(INDEX(Bottom,D523,17),"0.00000000")&amp;","</f>
        <v>0.07900000,</v>
      </c>
    </row>
    <row r="524" spans="3:9" x14ac:dyDescent="0.3">
      <c r="C524">
        <f t="shared" si="27"/>
        <v>247</v>
      </c>
      <c r="D524" cm="1">
        <f t="array" aca="1" ref="D524" ca="1">SUMPRODUCT(--(Bottom=C524)*ROW(Bottom))-4</f>
        <v>15</v>
      </c>
      <c r="E524" cm="1">
        <f t="array" aca="1" ref="E524" ca="1">SUMPRODUCT(--(Bottom=C524)*COLUMN(Bottom))-21</f>
        <v>3</v>
      </c>
      <c r="G524" s="1" t="str" cm="1">
        <f t="array" aca="1" ref="G524" ca="1">TEXT(INDEX(Bottom,17,E524),"0.00000000")&amp;","</f>
        <v>-0.05793333,</v>
      </c>
      <c r="H524" s="1" t="s">
        <v>26</v>
      </c>
      <c r="I524" s="1" t="str" cm="1">
        <f t="array" aca="1" ref="I524" ca="1">TEXT(INDEX(Bottom,D524,17),"0.00000000")&amp;","</f>
        <v>0.06846667,</v>
      </c>
    </row>
    <row r="525" spans="3:9" x14ac:dyDescent="0.3">
      <c r="C525">
        <f t="shared" si="27"/>
        <v>248</v>
      </c>
      <c r="D525" cm="1">
        <f t="array" aca="1" ref="D525" ca="1">SUMPRODUCT(--(Bottom=C525)*ROW(Bottom))-4</f>
        <v>14</v>
      </c>
      <c r="E525" cm="1">
        <f t="array" aca="1" ref="E525" ca="1">SUMPRODUCT(--(Bottom=C525)*COLUMN(Bottom))-21</f>
        <v>4</v>
      </c>
      <c r="G525" s="1" t="str" cm="1">
        <f t="array" aca="1" ref="G525" ca="1">TEXT(INDEX(Bottom,17,E525),"0.00000000")&amp;","</f>
        <v>-0.04740000,</v>
      </c>
      <c r="H525" s="1" t="s">
        <v>26</v>
      </c>
      <c r="I525" s="1" t="str" cm="1">
        <f t="array" aca="1" ref="I525" ca="1">TEXT(INDEX(Bottom,D525,17),"0.00000000")&amp;","</f>
        <v>0.05793333,</v>
      </c>
    </row>
    <row r="526" spans="3:9" x14ac:dyDescent="0.3">
      <c r="C526">
        <f t="shared" si="27"/>
        <v>249</v>
      </c>
      <c r="D526" cm="1">
        <f t="array" aca="1" ref="D526" ca="1">SUMPRODUCT(--(Bottom=C526)*ROW(Bottom))-4</f>
        <v>13</v>
      </c>
      <c r="E526" cm="1">
        <f t="array" aca="1" ref="E526" ca="1">SUMPRODUCT(--(Bottom=C526)*COLUMN(Bottom))-21</f>
        <v>2</v>
      </c>
      <c r="G526" s="1" t="str" cm="1">
        <f t="array" aca="1" ref="G526" ca="1">TEXT(INDEX(Bottom,17,E526),"0.00000000")&amp;","</f>
        <v>-0.06846667,</v>
      </c>
      <c r="H526" s="1" t="s">
        <v>26</v>
      </c>
      <c r="I526" s="1" t="str" cm="1">
        <f t="array" aca="1" ref="I526" ca="1">TEXT(INDEX(Bottom,D526,17),"0.00000000")&amp;","</f>
        <v>0.04740000,</v>
      </c>
    </row>
    <row r="527" spans="3:9" x14ac:dyDescent="0.3">
      <c r="C527">
        <f t="shared" si="27"/>
        <v>250</v>
      </c>
      <c r="D527" cm="1">
        <f t="array" aca="1" ref="D527" ca="1">SUMPRODUCT(--(Bottom=C527)*ROW(Bottom))-4</f>
        <v>15</v>
      </c>
      <c r="E527" cm="1">
        <f t="array" aca="1" ref="E527" ca="1">SUMPRODUCT(--(Bottom=C527)*COLUMN(Bottom))-21</f>
        <v>2</v>
      </c>
      <c r="G527" s="1" t="str" cm="1">
        <f t="array" aca="1" ref="G527" ca="1">TEXT(INDEX(Bottom,17,E527),"0.00000000")&amp;","</f>
        <v>-0.06846667,</v>
      </c>
      <c r="H527" s="1" t="s">
        <v>26</v>
      </c>
      <c r="I527" s="1" t="str" cm="1">
        <f t="array" aca="1" ref="I527" ca="1">TEXT(INDEX(Bottom,D527,17),"0.00000000")&amp;","</f>
        <v>0.06846667,</v>
      </c>
    </row>
    <row r="528" spans="3:9" x14ac:dyDescent="0.3">
      <c r="C528">
        <f t="shared" si="27"/>
        <v>251</v>
      </c>
      <c r="D528" cm="1">
        <f t="array" aca="1" ref="D528" ca="1">SUMPRODUCT(--(Bottom=C528)*ROW(Bottom))-4</f>
        <v>16</v>
      </c>
      <c r="E528" cm="1">
        <f t="array" aca="1" ref="E528" ca="1">SUMPRODUCT(--(Bottom=C528)*COLUMN(Bottom))-21</f>
        <v>2</v>
      </c>
      <c r="G528" s="1" t="str" cm="1">
        <f t="array" aca="1" ref="G528" ca="1">TEXT(INDEX(Bottom,17,E528),"0.00000000")&amp;","</f>
        <v>-0.06846667,</v>
      </c>
      <c r="H528" s="1" t="s">
        <v>26</v>
      </c>
      <c r="I528" s="1" t="str" cm="1">
        <f t="array" aca="1" ref="I528" ca="1">TEXT(INDEX(Bottom,D528,17),"0.00000000")&amp;","</f>
        <v>0.07900000,</v>
      </c>
    </row>
    <row r="529" spans="3:9" x14ac:dyDescent="0.3">
      <c r="C529">
        <f t="shared" si="27"/>
        <v>252</v>
      </c>
      <c r="D529" cm="1">
        <f t="array" aca="1" ref="D529" ca="1">SUMPRODUCT(--(Bottom=C529)*ROW(Bottom))-4</f>
        <v>14</v>
      </c>
      <c r="E529" cm="1">
        <f t="array" aca="1" ref="E529" ca="1">SUMPRODUCT(--(Bottom=C529)*COLUMN(Bottom))-21</f>
        <v>1</v>
      </c>
      <c r="G529" s="1" t="str" cm="1">
        <f t="array" aca="1" ref="G529" ca="1">TEXT(INDEX(Bottom,17,E529),"0.00000000")&amp;","</f>
        <v>-0.07900000,</v>
      </c>
      <c r="H529" s="1" t="s">
        <v>26</v>
      </c>
      <c r="I529" s="1" t="str" cm="1">
        <f t="array" aca="1" ref="I529" ca="1">TEXT(INDEX(Bottom,D529,17),"0.00000000")&amp;","</f>
        <v>0.05793333,</v>
      </c>
    </row>
    <row r="530" spans="3:9" x14ac:dyDescent="0.3">
      <c r="C530">
        <f t="shared" si="27"/>
        <v>253</v>
      </c>
      <c r="D530" cm="1">
        <f t="array" aca="1" ref="D530" ca="1">SUMPRODUCT(--(Bottom=C530)*ROW(Bottom))-4</f>
        <v>13</v>
      </c>
      <c r="E530" cm="1">
        <f t="array" aca="1" ref="E530" ca="1">SUMPRODUCT(--(Bottom=C530)*COLUMN(Bottom))-21</f>
        <v>1</v>
      </c>
      <c r="G530" s="1" t="str" cm="1">
        <f t="array" aca="1" ref="G530" ca="1">TEXT(INDEX(Bottom,17,E530),"0.00000000")&amp;","</f>
        <v>-0.07900000,</v>
      </c>
      <c r="H530" s="1" t="s">
        <v>26</v>
      </c>
      <c r="I530" s="1" t="str" cm="1">
        <f t="array" aca="1" ref="I530" ca="1">TEXT(INDEX(Bottom,D530,17),"0.00000000")&amp;","</f>
        <v>0.04740000,</v>
      </c>
    </row>
    <row r="531" spans="3:9" x14ac:dyDescent="0.3">
      <c r="C531">
        <f t="shared" si="27"/>
        <v>254</v>
      </c>
      <c r="D531" cm="1">
        <f t="array" aca="1" ref="D531" ca="1">SUMPRODUCT(--(Bottom=C531)*ROW(Bottom))-4</f>
        <v>16</v>
      </c>
      <c r="E531" cm="1">
        <f t="array" aca="1" ref="E531" ca="1">SUMPRODUCT(--(Bottom=C531)*COLUMN(Bottom))-21</f>
        <v>1</v>
      </c>
      <c r="G531" s="1" t="str" cm="1">
        <f t="array" aca="1" ref="G531" ca="1">TEXT(INDEX(Bottom,17,E531),"0.00000000")&amp;","</f>
        <v>-0.07900000,</v>
      </c>
      <c r="H531" s="1" t="s">
        <v>26</v>
      </c>
      <c r="I531" s="1" t="str" cm="1">
        <f t="array" aca="1" ref="I531" ca="1">TEXT(INDEX(Bottom,D531,17),"0.00000000")&amp;","</f>
        <v>0.07900000,</v>
      </c>
    </row>
    <row r="532" spans="3:9" x14ac:dyDescent="0.3">
      <c r="C532">
        <f t="shared" si="27"/>
        <v>255</v>
      </c>
      <c r="D532" cm="1">
        <f t="array" aca="1" ref="D532" ca="1">SUMPRODUCT(--(Bottom=C532)*ROW(Bottom))-4</f>
        <v>15</v>
      </c>
      <c r="E532" cm="1">
        <f t="array" aca="1" ref="E532" ca="1">SUMPRODUCT(--(Bottom=C532)*COLUMN(Bottom))-21</f>
        <v>1</v>
      </c>
      <c r="G532" s="1" t="str" cm="1">
        <f t="array" aca="1" ref="G532" ca="1">TEXT(INDEX(Bottom,17,E532),"0.00000000")&amp;","</f>
        <v>-0.07900000,</v>
      </c>
      <c r="H532" s="1" t="s">
        <v>26</v>
      </c>
      <c r="I532" s="1" t="str" cm="1">
        <f t="array" aca="1" ref="I532" ca="1">TEXT(INDEX(Bottom,D532,17),"0.00000000")&amp;","</f>
        <v>0.06846667,</v>
      </c>
    </row>
    <row r="533" spans="3:9" x14ac:dyDescent="0.3">
      <c r="C533">
        <f t="shared" si="27"/>
        <v>256</v>
      </c>
      <c r="D533" cm="1">
        <f t="array" aca="1" ref="D533" ca="1">SUMPRODUCT(--(Bottom=C533)*ROW(Bottom))-4</f>
        <v>14</v>
      </c>
      <c r="E533" cm="1">
        <f t="array" aca="1" ref="E533" ca="1">SUMPRODUCT(--(Bottom=C533)*COLUMN(Bottom))-21</f>
        <v>2</v>
      </c>
      <c r="G533" s="1" t="str" cm="1">
        <f t="array" aca="1" ref="G533" ca="1">TEXT(INDEX(Bottom,17,E533),"0.00000000")&amp;","</f>
        <v>-0.06846667,</v>
      </c>
      <c r="H533" s="1" t="s">
        <v>26</v>
      </c>
      <c r="I533" s="1" t="str" cm="1">
        <f t="array" aca="1" ref="I533" ca="1">TEXT(INDEX(Bottom,D533,17),"0.00000000")</f>
        <v>0.05793333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Bottom</vt:lpstr>
      <vt:lpstr>test</vt:lpstr>
      <vt:lpstr>TopBoard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</dc:creator>
  <cp:lastModifiedBy>Jarrod</cp:lastModifiedBy>
  <cp:lastPrinted>2022-10-05T08:52:14Z</cp:lastPrinted>
  <dcterms:created xsi:type="dcterms:W3CDTF">2022-10-04T09:17:05Z</dcterms:created>
  <dcterms:modified xsi:type="dcterms:W3CDTF">2022-10-05T13:29:05Z</dcterms:modified>
</cp:coreProperties>
</file>