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vcp65dcvtracker\"/>
    </mc:Choice>
  </mc:AlternateContent>
  <bookViews>
    <workbookView xWindow="0" yWindow="0" windowWidth="22995" windowHeight="9945" tabRatio="674"/>
  </bookViews>
  <sheets>
    <sheet name="Summary" sheetId="1" r:id="rId1"/>
    <sheet name="Section 1" sheetId="2" r:id="rId2"/>
    <sheet name="Section 2" sheetId="3" r:id="rId3"/>
    <sheet name="Section 3" sheetId="4" r:id="rId4"/>
    <sheet name="Section 4" sheetId="5" r:id="rId5"/>
    <sheet name="Section 5" sheetId="6" r:id="rId6"/>
    <sheet name="Section 6" sheetId="7" r:id="rId7"/>
    <sheet name="Section 7" sheetId="8" r:id="rId8"/>
    <sheet name="Section 8" sheetId="9" r:id="rId9"/>
    <sheet name="Section 9" sheetId="10" r:id="rId10"/>
    <sheet name="Section 10" sheetId="11" r:id="rId11"/>
    <sheet name="Tools &amp; Refs" sheetId="12" r:id="rId12"/>
  </sheets>
  <definedNames>
    <definedName name="Ref1.1">'Tools &amp; Refs'!$B$1:$B$25</definedName>
    <definedName name="Ref1.2">'Tools &amp; Refs'!$C$1:$C$25</definedName>
    <definedName name="Ref1.3">'Tools &amp; Refs'!$D$1:$D$25</definedName>
    <definedName name="Ref10.1">'Tools &amp; Refs'!$AC$1:$AC$25</definedName>
    <definedName name="Ref10.2">'Tools &amp; Refs'!$AD$1:$AD$25</definedName>
    <definedName name="Ref10.4">'Tools &amp; Refs'!$AE$1:$AE$25</definedName>
    <definedName name="Ref2.1">'Tools &amp; Refs'!$E$1:$E$25</definedName>
    <definedName name="Ref2.2">'Tools &amp; Refs'!$F$1:$F$25</definedName>
    <definedName name="Ref3.1">'Tools &amp; Refs'!$G$1:$G$25</definedName>
    <definedName name="Ref3.2">'Tools &amp; Refs'!$H$1:$H$25</definedName>
    <definedName name="Ref3.3">'Tools &amp; Refs'!$I$1:$I$25</definedName>
    <definedName name="Ref3.4">'Tools &amp; Refs'!$J$1:$J$25</definedName>
    <definedName name="Ref3.5">'Tools &amp; Refs'!$K$1:$K$25</definedName>
    <definedName name="Ref4.1">'Tools &amp; Refs'!$L$1:$L$25</definedName>
    <definedName name="Ref4.2">'Tools &amp; Refs'!$M$1:$M$25</definedName>
    <definedName name="Ref4.3">'Tools &amp; Refs'!$N$1:$N$25</definedName>
    <definedName name="Ref5.1">'Tools &amp; Refs'!$O$1:$O$25</definedName>
    <definedName name="Ref5.2">'Tools &amp; Refs'!$P$1:$P$25</definedName>
    <definedName name="Ref6.1">'Tools &amp; Refs'!$Q$1:$Q$25</definedName>
    <definedName name="Ref6.2">'Tools &amp; Refs'!$R$1:$R$25</definedName>
    <definedName name="Ref6.3">'Tools &amp; Refs'!$S$1:$S$25</definedName>
    <definedName name="Ref7.1">'Tools &amp; Refs'!$T$1:$T$25</definedName>
    <definedName name="Ref7.2">'Tools &amp; Refs'!$U$1:$U$25</definedName>
    <definedName name="Ref7.3">'Tools &amp; Refs'!$V$1:$V$25</definedName>
    <definedName name="Ref7.4">'Tools &amp; Refs'!$W$1:$W$25</definedName>
    <definedName name="Ref7.5">'Tools &amp; Refs'!$X$1:$X$25</definedName>
    <definedName name="Ref8.1">'Tools &amp; Refs'!$Y$1:$Y$25</definedName>
    <definedName name="Ref8.2">'Tools &amp; Refs'!$Z$1:$Z$25</definedName>
    <definedName name="Ref9.1">'Tools &amp; Refs'!$AA$1:$AA$25</definedName>
    <definedName name="Ref9.2">'Tools &amp; Refs'!$AB$1:$AB$25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9" i="1"/>
  <c r="B8" i="1"/>
  <c r="B7" i="1"/>
  <c r="B3" i="2"/>
  <c r="B23" i="11"/>
  <c r="B11" i="11"/>
  <c r="B3" i="11"/>
  <c r="B14" i="10"/>
  <c r="B3" i="10"/>
  <c r="B10" i="9"/>
  <c r="B3" i="9"/>
  <c r="B58" i="8"/>
  <c r="B44" i="8"/>
  <c r="B37" i="8"/>
  <c r="B24" i="8"/>
  <c r="B3" i="8"/>
  <c r="B16" i="7"/>
  <c r="B7" i="7"/>
  <c r="B3" i="7"/>
  <c r="B12" i="6"/>
  <c r="B3" i="6"/>
  <c r="B27" i="5"/>
  <c r="B19" i="5"/>
  <c r="B3" i="5"/>
  <c r="B78" i="4"/>
  <c r="B58" i="4"/>
  <c r="B36" i="4"/>
  <c r="B6" i="1" s="1"/>
  <c r="B17" i="4"/>
  <c r="B3" i="4"/>
  <c r="B27" i="3"/>
  <c r="B3" i="3"/>
  <c r="B47" i="2"/>
  <c r="B34" i="2"/>
  <c r="B16" i="2"/>
  <c r="B10" i="1" l="1"/>
  <c r="B5" i="1"/>
  <c r="B4" i="1"/>
  <c r="B15" i="1" s="1"/>
</calcChain>
</file>

<file path=xl/sharedStrings.xml><?xml version="1.0" encoding="utf-8"?>
<sst xmlns="http://schemas.openxmlformats.org/spreadsheetml/2006/main" count="863" uniqueCount="386">
  <si>
    <t>Section 1 - Configure and Administer vSphere 6.x Security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</si>
  <si>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propagated and explicit permission assignments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</si>
  <si>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View/Sort/Export user and group lists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</si>
  <si>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Add/Modify/Remove permissions for users and groups on vCenter Server inventory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</si>
  <si>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permissions are applied and inherited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</si>
  <si>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Create/Clone/Edit vCenter Server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</si>
  <si>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</si>
  <si>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 role to a User/Group and to an object or group of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</si>
  <si>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permission validation settings</t>
    </r>
  </si>
  <si>
    <t>Objective 1.1 – Configure and Administer Role-based Access Control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</si>
  <si>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appropriate set of privileges for common tasks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</si>
  <si>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default system/sample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</si>
  <si>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correct permissions needed to integrate vCenter Server with other VMware products</t>
    </r>
  </si>
  <si>
    <t>Objective 1.2 – Secure ESXi and vCenter Server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</si>
  <si>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</si>
  <si>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Secure Boot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</si>
  <si>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Change default account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</si>
  <si>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Add an ESXi Host to a directory service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</si>
  <si>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Apply permissions to ESXi Hosts using Host Profiles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</si>
  <si>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 Lockdown Mode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</si>
  <si>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access to hosts (DCUI/Shell/SSH/MOB)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</si>
  <si>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vCenter Server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</si>
  <si>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datastore browser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</si>
  <si>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Create/Manage vCenter Server Security Certificates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</si>
  <si>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MOB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</si>
  <si>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Restrict administrative privileges</t>
    </r>
  </si>
  <si>
    <t>Objective 1.3 –Configure and Enable SSO and Identity Sources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</si>
  <si>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PSC architecture and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</si>
  <si>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authentication methods with VMware vCenter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</si>
  <si>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multi-site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</si>
  <si>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</si>
  <si>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Platform Services Controller (PSC)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</si>
  <si>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Certificate Authority (VMCA)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</si>
  <si>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Single Sign-On (SSO) Users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</si>
  <si>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 single/complex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</si>
  <si>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SSO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</si>
  <si>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 an ESXi host to an AD domain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</si>
  <si>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and Manage KMS for VM Encryption</t>
    </r>
  </si>
  <si>
    <t xml:space="preserve"> Objective 1.4 – Secure vSphere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</si>
  <si>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Virtual Machine Encryption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</si>
  <si>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virtual machine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</si>
  <si>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</si>
  <si>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data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</si>
  <si>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virtual machine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</si>
  <si>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a virtual machine against Denial-of-Service attacks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</si>
  <si>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VM-VM communications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</si>
  <si>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device connections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</si>
  <si>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network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</si>
  <si>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</si>
  <si>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t>Tools &amp; Ref</t>
  </si>
  <si>
    <t>vSphere Security</t>
  </si>
  <si>
    <t>Objective 2.1 – Configure policies/features and verify vSphere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</si>
  <si>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</si>
  <si>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ESXi hosts 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</si>
  <si>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Add/Configure/Remove dvPort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</si>
  <si>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uplink adapters to dvUplink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</si>
  <si>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Distributed Switch general and dvPort group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</si>
  <si>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Create/Configure/Remove virtual adapters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</si>
  <si>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virtual machines to/from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</si>
  <si>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LACP on vDS given design parameters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</si>
  <si>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vDS Security Polices/Settings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</si>
  <si>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dvPort group blocking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</si>
  <si>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load balancing and failover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</si>
  <si>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VLAN/PVLAN settings for VMs given communication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</si>
  <si>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traffic shaping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</si>
  <si>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TCP Segmentation Offload support for a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</si>
  <si>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Jumbo Frames support on appropriate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</si>
  <si>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behavior of vDS Auto-Rollback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</si>
  <si>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vDS across multiple vCenters to support [Long Distance vMotion]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</si>
  <si>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Distributed Switch (vDS)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</si>
  <si>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multiple VMkernel Default Gateways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</si>
  <si>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ERSPAN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</si>
  <si>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and configure custom TCP/IP Stacks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</si>
  <si>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Netflow</t>
    </r>
  </si>
  <si>
    <t xml:space="preserve"> </t>
  </si>
  <si>
    <t>Objective 2.2 – Configure Network I/O control (NIOC)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</si>
  <si>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NIOC capabilities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</si>
  <si>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NIOC shares/limits based on VM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</si>
  <si>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behavior of a given NIOC setting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</si>
  <si>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Network I/O Control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</si>
  <si>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Network I/O Control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</si>
  <si>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Network I/O Control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</si>
  <si>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Network I/O Control</t>
    </r>
  </si>
  <si>
    <t xml:space="preserve">Section 2 - Configure and Administer vSphere 6.x Networking  </t>
  </si>
  <si>
    <t>Section 3 - Configure and Administer vSphere 6.x Storage</t>
  </si>
  <si>
    <t xml:space="preserve">Section 4 - Upgrade a vSphere Deployment to 6.x </t>
  </si>
  <si>
    <t>Section 5 - Administer and Manage vSphere 6.x Resources</t>
  </si>
  <si>
    <t>Section 6 - Back up and Recover a vSphere Deployment</t>
  </si>
  <si>
    <t>Section 7 - Troubleshoot a vSphere Deployment</t>
  </si>
  <si>
    <t>Section 8 - Deploy and Customize ESXi Hosts</t>
  </si>
  <si>
    <t>Section 9 - Configure and Administer vSphere and vCenter Availability Solutions</t>
  </si>
  <si>
    <t>Section 10 - Administer and Manage vSphere Virtual Machines</t>
  </si>
  <si>
    <t>Objective 3.1 – Manage vSphere Integration with Physical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</si>
  <si>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NFS v3 and v4.1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</si>
  <si>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Discover new storage LUNs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</si>
  <si>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FC/iSCSI/FCoE LUNs as ESXi boot devices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</si>
  <si>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 an NFS share for use with vSphere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</si>
  <si>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vCenter Server storage filters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</si>
  <si>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Configure/Edit hardware/dependent hardware initiators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</si>
  <si>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software iSCSI initiator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</si>
  <si>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Configure/Edit software iSCSI initiator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</si>
  <si>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iSCSI port binding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</si>
  <si>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iSCSI CHAP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</si>
  <si>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use cases for Fiber Channel zoning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</si>
  <si>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array thin provisioning and virtual disk thin provisioning</t>
    </r>
  </si>
  <si>
    <t>Objective 3.2 – Configure Software-Defined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</si>
  <si>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</si>
  <si>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disk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</si>
  <si>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</si>
  <si>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</si>
  <si>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 vSAN iSCSI target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</si>
  <si>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and vVOL architectural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</si>
  <si>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</si>
  <si>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</si>
  <si>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failure domains functionality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</si>
  <si>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</si>
  <si>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Create/Modify VMware Virtual Volumes (vVOLs)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</si>
  <si>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</si>
  <si>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vSAN Fault Domains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</si>
  <si>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Virtual Volumes given the workload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</si>
  <si>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vSAN Observer output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</si>
  <si>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storage policies appropriate for given workloads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</si>
  <si>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vVOLs Protocol Endpoints</t>
    </r>
  </si>
  <si>
    <t>Objective 3.3 – Configure vSphere Storage Multipathing and Failover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</si>
  <si>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common multi-pathing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</si>
  <si>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APD and PDL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</si>
  <si>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Active Optimized vs. Active non-Optimized port group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</si>
  <si>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features of Pluggable Storage Architecture (PSA)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</si>
  <si>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effects of a given claim rule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</si>
  <si>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the function of claim rule elements: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</si>
  <si>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Vendor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</si>
  <si>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Model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</si>
  <si>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Device ID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</si>
  <si>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SATP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</si>
  <si>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</si>
  <si>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the Path Selection Policy using the UI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</si>
  <si>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required claim rule elements to change the default 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</si>
  <si>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changing PSP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</si>
  <si>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effects of changing SATP on relevant device behavior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</si>
  <si>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Storage load balancing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</si>
  <si>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load balancing options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</si>
  <si>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multipathing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</si>
  <si>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 including vSphere Storage APIs for Storage Awareness</t>
    </r>
  </si>
  <si>
    <t>Objective 3.4 – Perform VMFS and NFS configurations and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</si>
  <si>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VMFS v5 and v6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</si>
  <si>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VAAI primitives for block devices and NAS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</si>
  <si>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Differentiate VMware file system technologies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</si>
  <si>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from VMFS5 to VMFS6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</si>
  <si>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Physical Mode RDMs and Virtual Mode RDMs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</si>
  <si>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Virtual/Physical Mode RDM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</si>
  <si>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NFS 3.x and 4.1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</si>
  <si>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VMFS and NFS datastore properties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</si>
  <si>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Bus Sharing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</si>
  <si>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Multi-writer locking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</si>
  <si>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Connect an NFS 4.1 datastore using Kerberos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</si>
  <si>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Create/Rename/Delete/Unmount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</si>
  <si>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Mount/Unmount an NFS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</si>
  <si>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Extend/Expand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</si>
  <si>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Place a VMFS datastore in Maintenance Mode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</si>
  <si>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Select the Preferred Path/Disable a Path to a VMFS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</si>
  <si>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vStorage API for Array Integration (VAAI)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</si>
  <si>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multiple VMFS/NFS datastores</t>
    </r>
  </si>
  <si>
    <t>Objective 3.5 – Set up and Configure Storage I/O Control (SIOC)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</si>
  <si>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Describe the benefits of SIOC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</si>
  <si>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</si>
  <si>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</si>
  <si>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</si>
  <si>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between SIOC and Dynamic Queue Depth Throttling features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</si>
  <si>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</si>
  <si>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the effects of I/O contention in environments with and without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</si>
  <si>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SIOC metrics for Datastore Clusters and Storage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</si>
  <si>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failover events in the UI</t>
    </r>
  </si>
  <si>
    <t>Objective 4.1 – Perform ESXi Host and Virtual Machine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</si>
  <si>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download source(s)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</si>
  <si>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 up UMDS to set up download repository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</si>
  <si>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 ESXi images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</si>
  <si>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Baselines and/or Baseline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</si>
  <si>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Baselines to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</si>
  <si>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Scan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</si>
  <si>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Patches and Extensions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</si>
  <si>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Remediate an object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</si>
  <si>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VMware Tools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</si>
  <si>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Virtual Machine hardware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</si>
  <si>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an ESXi Host using vCenter Update Manager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</si>
  <si>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multiple ESXi Host upgrades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</si>
  <si>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Align appropriate Baselines with target inventory objects</t>
    </r>
  </si>
  <si>
    <t>Objective 4.2 – Perform vCenter Server Upgrades (Windows)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</si>
  <si>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Compare the methods of upgrading vCenter Server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</si>
  <si>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Backup vCenter Server database, configuration and certificate datastore 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</si>
  <si>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update as prescribed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</si>
  <si>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</si>
  <si>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upgrade compatibility of an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</si>
  <si>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correct order of steps to upgrade a vSphere implementation</t>
    </r>
  </si>
  <si>
    <t>Objective 4.3 – Perform vCenter Server migration to VCSA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</si>
  <si>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to vCSA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</si>
  <si>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migration paths to the vCSA</t>
    </r>
  </si>
  <si>
    <r>
      <t>¨</t>
    </r>
    <r>
      <rPr>
        <sz val="7"/>
        <color rgb="FF000000"/>
        <rFont val="Times New Roman"/>
        <family val="1"/>
      </rPr>
      <t>  </t>
    </r>
    <r>
      <rPr>
        <sz val="11"/>
        <color rgb="FF000000"/>
        <rFont val="Calibri"/>
        <family val="2"/>
        <scheme val="minor"/>
      </rPr>
      <t>Upgrade a vSphere Distributed Switch</t>
    </r>
  </si>
  <si>
    <t>Objective 5.1 –Configure Multilevel Resource Pools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</si>
  <si>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the Expandable Reservation parameter on resource allocation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</si>
  <si>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Resource Pool hierarchical structure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</si>
  <si>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custom Resource Pool attributes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</si>
  <si>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Resource Pools apply to vApps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</si>
  <si>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Create/Remove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</si>
  <si>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machines from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</si>
  <si>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shares, reservations and limits for hierarchical Resource Pools</t>
    </r>
  </si>
  <si>
    <t>Objective 5.2 – Configure vSphere DRS and Storage DRS Clusters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</si>
  <si>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Host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</si>
  <si>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</si>
  <si>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DRS affinity/anti-affinity rules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</si>
  <si>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the proper DRS automation level based on a set of business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</si>
  <si>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DRS affinity rules effect virtual machine placement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</si>
  <si>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Network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</si>
  <si>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load balancing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</si>
  <si>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Predictive DRS</t>
    </r>
  </si>
  <si>
    <t>Objective 6.1 – Configure and Administer vCenter Appliance Backup/Restore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</si>
  <si>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vCSA File-based Backup and Restore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</si>
  <si>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Define supported backup targets  </t>
    </r>
  </si>
  <si>
    <t>Objective 6.2 – Configure and Administer vCenter Data Protection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</si>
  <si>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VDP Application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</si>
  <si>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VMware Data Protection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</si>
  <si>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VMware Data Protection sizing guidelines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</si>
  <si>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Create/Delete/Consolidate virtual machine snapshots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</si>
  <si>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</si>
  <si>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backup job with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</si>
  <si>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Backup/Restore a virtual machine with VMware Data Protection</t>
    </r>
  </si>
  <si>
    <t>Objective 6.3 – Configure vSphere Replication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</si>
  <si>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Replication compression methods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</si>
  <si>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recovery point objective (RPO) for a protected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</si>
  <si>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snapshots on recovered virtual machines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</si>
  <si>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Install/Configure/Upgrade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</si>
  <si>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Certificate Authority (VMCA) integration with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</si>
  <si>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Replication for Single/Multiple VMs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</si>
  <si>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Recover a VM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</si>
  <si>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failback operation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</si>
  <si>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pair of vSphere Replication virtual appliances</t>
    </r>
  </si>
  <si>
    <t>Objective 7.1 – Troubleshoot vCenter Server and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</si>
  <si>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VCSA monitoring tool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</si>
  <si>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the vCenter Server services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</si>
  <si>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basic maintenance of a vCenter Server database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</si>
  <si>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ESXi management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</si>
  <si>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Determine ESXi host stability issues and gather diagnostics information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</si>
  <si>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ESXi system health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</si>
  <si>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and analyze vCenter Server and ESXi logs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</si>
  <si>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commands for troubleshooting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</si>
  <si>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</si>
  <si>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Server services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</si>
  <si>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Identity Sources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</si>
  <si>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vCenter Server connectivity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</si>
  <si>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machine resource contention, configuration and operation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</si>
  <si>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Platform Services Controller (PSC)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</si>
  <si>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Problems with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</si>
  <si>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</si>
  <si>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Tolerant network latency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</si>
  <si>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KMS connectivity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</si>
  <si>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Certification Authority</t>
    </r>
  </si>
  <si>
    <t>Objective 7.2 – Troubleshoot vSphere Storage and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</si>
  <si>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network and storage resource contention and latency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</si>
  <si>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network and storage configuration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</si>
  <si>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that a given virtual machine is configured with the correct network resources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</si>
  <si>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Monitor/Troubleshoot Storage Distributed Resource Scheduler (SDRS)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</si>
  <si>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the impact of network and storage I/O control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</si>
  <si>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a connectivity issue caused by a VLAN/PVLAN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</si>
  <si>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</si>
  <si>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Storage and 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</si>
  <si>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switch and port group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</si>
  <si>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Physical network adapter configuration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</si>
  <si>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VMFS metadata consistency</t>
    </r>
  </si>
  <si>
    <t>Objective 7.3 – Troubleshoot vSphere Upgrades and Migrations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</si>
  <si>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upgrade diagnostic information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</si>
  <si>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common upgrade and migration issues with vCenter Server and vCenter Server Appliance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</si>
  <si>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Create/Locate VMware log bundles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</si>
  <si>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alternative methods to upgrade ESXi hosts in event of failure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</si>
  <si>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vCenter Server logging options</t>
    </r>
  </si>
  <si>
    <t>Objective 7.4 – Troubleshoot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</si>
  <si>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CPU and memory usage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</si>
  <si>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CPU and memory contention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</si>
  <si>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impact of using CPU/memory limits, reservations and shares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</si>
  <si>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critical performance metrics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</si>
  <si>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common metrics,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</si>
  <si>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Memory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</si>
  <si>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CPU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</si>
  <si>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</si>
  <si>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Storage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</si>
  <si>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performance through esxtop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</si>
  <si>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Enhanced vMotion Compatibility (EVC)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</si>
  <si>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Overview and Advanced Charts</t>
    </r>
  </si>
  <si>
    <t>Objective 7.5 – Troubleshoot HA and DRS Configurations and Fault Tolerance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</si>
  <si>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</si>
  <si>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DRS workload balancing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</si>
  <si>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 failover/redundancy, capacity and network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</si>
  <si>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HA/DRS cluster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</si>
  <si>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vMotion/Storage vMotion configuration and/or migration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</si>
  <si>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Tolerance configuration and failover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</si>
  <si>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DRS Resource Distribution Graph and Target/Current Host Load Deviation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</si>
  <si>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vMotion Resource Maps</t>
    </r>
  </si>
  <si>
    <t>Objective 8.1 – Configure Auto Deploy for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</si>
  <si>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the components and architecture of an Auto Deploy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</si>
  <si>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Host Profiles with an Auto Deploy of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</si>
  <si>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</si>
  <si>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multiple ESXi hosts using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</si>
  <si>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262626"/>
        <rFont val="Calibri"/>
        <family val="2"/>
        <scheme val="minor"/>
      </rPr>
      <t>Explain the Auto Deploy deployment model needed to meet a business requirement</t>
    </r>
  </si>
  <si>
    <t>Objective 8.2 – Create and Deploy Host Profiles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</si>
  <si>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Edit answer file to customize ESXi host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</si>
  <si>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a storage path selection plugin (PSP) to a device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</si>
  <si>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switch configurations across multiple hosts using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</si>
  <si>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Create/Edit/Remove a Host Profile from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</si>
  <si>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Import/Export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</si>
  <si>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and apply a Host Profile to ESXi hosts in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</si>
  <si>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compliance scanning and remediation of an ESXi hosts and clusters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</si>
  <si>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or disable Host Profile components</t>
    </r>
  </si>
  <si>
    <t>Objective 9.1 – Configure vSphere HA Cluster Features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</si>
  <si>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vSphere HA cluster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</si>
  <si>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 network for use with HA heartbeats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</si>
  <si>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an admission control policy for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</si>
  <si>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vSphere HA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</si>
  <si>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different heartbeat datastores for an HA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</si>
  <si>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virtual machine monitoring for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</si>
  <si>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 Component Protection (VMCP)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</si>
  <si>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vSphere HA on a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</si>
  <si>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vSphere HA communicates with Distributed Resource Scheduler and Distributed Power Management</t>
    </r>
  </si>
  <si>
    <t>Objective 9.2 – Configure vCenter Server Appliance (VCSA) HA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</si>
  <si>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vCSA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</si>
  <si>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and describe the architecture of vCSA HA</t>
    </r>
  </si>
  <si>
    <t>Objective 10.1 – Create and Manage vSphere Virtual Machines and Templates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</si>
  <si>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using a shared USB device impacts the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</si>
  <si>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vGPUs, DirectPath I/O and SR-IOV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</si>
  <si>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multicore vCPUs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</si>
  <si>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virtual machine configuration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</si>
  <si>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virtual machine configuration files (.vmx)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</si>
  <si>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advanced virtual machine settings</t>
    </r>
  </si>
  <si>
    <t>Objective 10.2 – Create and Manage a Content Library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</si>
  <si>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Publish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</si>
  <si>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Subscribe to a published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</si>
  <si>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privileges are required to globally manage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</si>
  <si>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the functionality of Automatic sync and On-Demand sync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</si>
  <si>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to work across sites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</si>
  <si>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authentication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</si>
  <si>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Set/configure Content Library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</si>
  <si>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Content Libraries</t>
    </r>
  </si>
  <si>
    <t>Objective 10.4 – Consolidate Physical Workloads using VMware vCenter Converter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</si>
  <si>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vCenter Converter standalone instance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</si>
  <si>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Convert physical workloads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</si>
  <si>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server resources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</si>
  <si>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and correct errors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</si>
  <si>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physical host as a virtual machine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</si>
  <si>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diagnostic information during conversion operation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</si>
  <si>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Resize partitions during the conversion process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</si>
  <si>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virtual disk format to use</t>
    </r>
  </si>
  <si>
    <t>ü</t>
  </si>
  <si>
    <t xml:space="preserve">VMware Tools User Guide </t>
  </si>
  <si>
    <t xml:space="preserve">Modify Default Expiry Time </t>
  </si>
  <si>
    <t xml:space="preserve">ESXi and vCenter Server 6.5 Documentation </t>
  </si>
  <si>
    <t xml:space="preserve">What's new in VMware vSphere 6.5 </t>
  </si>
  <si>
    <t xml:space="preserve">ESXi and vCenter Server 6 Documentation </t>
  </si>
  <si>
    <t xml:space="preserve">VMware vSphere Flash Read Cache </t>
  </si>
  <si>
    <t xml:space="preserve">Enabling trivia logging in VMware vCenter Server </t>
  </si>
  <si>
    <t xml:space="preserve">vSphere and vSphere with Operations Management </t>
  </si>
  <si>
    <t xml:space="preserve">VMware Host Profiles: Technical Overview </t>
  </si>
  <si>
    <t xml:space="preserve">What's New in vSphere 6.5: Host and Resource Management </t>
  </si>
  <si>
    <t xml:space="preserve">VMware vCenter Converter Standalone User's Guide </t>
  </si>
  <si>
    <t xml:space="preserve">Best practices for using and troubleshooting VMware Converter  </t>
  </si>
  <si>
    <t xml:space="preserve">Beacon probing </t>
  </si>
  <si>
    <t xml:space="preserve">VMware vSphere Hypervisor </t>
  </si>
  <si>
    <t xml:space="preserve">Backing up and restoring ESXi configuration </t>
  </si>
  <si>
    <t xml:space="preserve">Using ESXi Shell </t>
  </si>
  <si>
    <t xml:space="preserve">Stopping, starting, or restarting service in vCenter Server </t>
  </si>
  <si>
    <t xml:space="preserve">Using the pktcap-uw tool </t>
  </si>
  <si>
    <t xml:space="preserve">Collect diagnostic information </t>
  </si>
  <si>
    <t xml:space="preserve">Virtual machines appear as invalid or orphaned </t>
  </si>
  <si>
    <t xml:space="preserve">vMotion failure </t>
  </si>
  <si>
    <t>Link</t>
  </si>
  <si>
    <t>Link - Missing from Exam Guide</t>
  </si>
  <si>
    <t>Objective 10.3 – Missing from Exam Guide</t>
  </si>
  <si>
    <t>Section</t>
  </si>
  <si>
    <t>Study Required (1 = None, 0.5 = Review, 0 = Study)</t>
  </si>
  <si>
    <t>Study Coverage</t>
  </si>
  <si>
    <t>https://mylearn.vmware.com/lcms/web/portals/certification/exam_prep_guides/Exam_Prep_Guide_2V0-622_v5.pdf</t>
  </si>
  <si>
    <t>References;</t>
  </si>
  <si>
    <t>https://virtuallyblueskies.com/2015/01/18/vcp6-dt-exam-overview/</t>
  </si>
  <si>
    <t>VMware VCP6.5 - Data Center Virtualization Exam Objectives Study Tracker</t>
  </si>
  <si>
    <t>Author: Chris Porter (@uprightvinyl)</t>
  </si>
  <si>
    <t>Total Coverage</t>
  </si>
  <si>
    <r>
      <rPr>
        <b/>
        <sz val="11"/>
        <color rgb="FF000000"/>
        <rFont val="Calibri"/>
        <family val="2"/>
        <scheme val="minor"/>
      </rPr>
      <t xml:space="preserve">How to use this spreadsheet; </t>
    </r>
    <r>
      <rPr>
        <sz val="11"/>
        <color rgb="FF000000"/>
        <rFont val="Calibri"/>
        <family val="2"/>
        <scheme val="minor"/>
      </rPr>
      <t xml:space="preserve">
Go through each section and change the value against each sub topic to either 1, 0.5 or 0.
- 1 = No study required
- 0.5 = General review of topic required (just review the docs, blogs etc)
- 0 = Full study required (lab, read and make notes on docs etc)
As you complete study in each area, update the value. You'll then see this summary sheet progress towards 100% coverage for each section.
My personal opinion; 100% coverage is nice to have but the pass mark isn't 100% so you probably don't need that level of coverage to sit the exam.
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</si>
  <si>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Enable/Configure/Disable services in the ESXi firewall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</si>
  <si>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ESXi hosts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</si>
  <si>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implications of securing a vSphere environment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</si>
</sst>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B5082E"/>
      <name val="Wingdings"/>
      <charset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6" fillId="0" borderId="0" xfId="1"/>
    <xf numFmtId="0" fontId="1" fillId="0" borderId="0" xfId="0" applyFont="1"/>
    <xf numFmtId="0" fontId="7" fillId="0" borderId="1" xfId="0" applyFont="1" applyBorder="1"/>
    <xf numFmtId="0" fontId="8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1" applyBorder="1" applyAlignment="1">
      <alignment vertical="center" wrapText="1"/>
    </xf>
    <xf numFmtId="0" fontId="6" fillId="0" borderId="0" xfId="1" applyBorder="1" applyAlignment="1">
      <alignment horizontal="left" vertical="top" wrapText="1"/>
    </xf>
    <xf numFmtId="0" fontId="6" fillId="0" borderId="0" xfId="1" applyBorder="1" applyAlignment="1">
      <alignment horizontal="justify" vertical="center" wrapText="1"/>
    </xf>
    <xf numFmtId="0" fontId="6" fillId="0" borderId="2" xfId="1" applyBorder="1" applyAlignment="1">
      <alignment vertical="center" wrapText="1"/>
    </xf>
    <xf numFmtId="0" fontId="2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9" fontId="0" fillId="0" borderId="0" xfId="2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irtuallyblueskies.com/2015/01/18/vcp6-dt-exam-overview/" TargetMode="External"/><Relationship Id="rId1" Type="http://schemas.openxmlformats.org/officeDocument/2006/relationships/hyperlink" Target="https://mylearn.vmware.com/lcms/web/portals/certification/exam_prep_guides/Exam_Prep_Guide_2V0-622_v5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vmware.com/web/vmware/details?downloadGroup=ESXI650&amp;productId=614&amp;rPId=13871" TargetMode="External"/><Relationship Id="rId13" Type="http://schemas.openxmlformats.org/officeDocument/2006/relationships/hyperlink" Target="http://kb.vmware.com/kb/2147152" TargetMode="External"/><Relationship Id="rId18" Type="http://schemas.openxmlformats.org/officeDocument/2006/relationships/hyperlink" Target="https://m.reddit.com/r/vmware/comments/5dhs3n/vmotion_failure/" TargetMode="External"/><Relationship Id="rId3" Type="http://schemas.openxmlformats.org/officeDocument/2006/relationships/hyperlink" Target="https://kb.vmware.com/selfservice/microsites/search.do?language=en_US&amp;cmd=displayKC&amp;externalId=1016736" TargetMode="External"/><Relationship Id="rId21" Type="http://schemas.openxmlformats.org/officeDocument/2006/relationships/hyperlink" Target="https://blogs.vmware.com/vsphere/2016/10/whats-new-in-vsphere-6-5-host-resource-management-and-operations.html" TargetMode="External"/><Relationship Id="rId7" Type="http://schemas.openxmlformats.org/officeDocument/2006/relationships/hyperlink" Target="http://pubs.vmware.com/vsphere-60/index.jsp" TargetMode="External"/><Relationship Id="rId12" Type="http://schemas.openxmlformats.org/officeDocument/2006/relationships/hyperlink" Target="https://kb.vmware.com/selfservice/microsites/search.do?language=en_US&amp;cmd=displayKC&amp;externalId=1001584" TargetMode="External"/><Relationship Id="rId17" Type="http://schemas.openxmlformats.org/officeDocument/2006/relationships/hyperlink" Target="https://kb.vmware.com/selfservice/microsites/search.do?language=en_US&amp;cmd=displayKC&amp;externalId=1003742" TargetMode="External"/><Relationship Id="rId2" Type="http://schemas.openxmlformats.org/officeDocument/2006/relationships/hyperlink" Target="https://www.vmware.com/pdf/vmware-tools-101-standalone-user-guide.pdf" TargetMode="External"/><Relationship Id="rId16" Type="http://schemas.openxmlformats.org/officeDocument/2006/relationships/hyperlink" Target="https://pubs.vmware.com/vsphere-65/index.jsp" TargetMode="External"/><Relationship Id="rId20" Type="http://schemas.openxmlformats.org/officeDocument/2006/relationships/hyperlink" Target="http://www.vmware.com/content/dam/digitalmarketing/vmware/en/pdf/techpaper/vmw-host-profiles-tech-overview-white-paper.pdf" TargetMode="External"/><Relationship Id="rId1" Type="http://schemas.openxmlformats.org/officeDocument/2006/relationships/hyperlink" Target="http://pubs.vmware.com/vsphere-65/topic/com.vmware.ICbase/PDF/vsphere-esxi-vcenter-server-65-security-guide.pdf" TargetMode="External"/><Relationship Id="rId6" Type="http://schemas.openxmlformats.org/officeDocument/2006/relationships/hyperlink" Target="https://kb.vmware.com/kb/1005577" TargetMode="External"/><Relationship Id="rId11" Type="http://schemas.openxmlformats.org/officeDocument/2006/relationships/hyperlink" Target="https://kb.vmware.com/selfservice/search.do?cmd=displayKC&amp;docType=kc&amp;docTypeID=DT_KB_1_1&amp;externalId=2004746" TargetMode="External"/><Relationship Id="rId24" Type="http://schemas.openxmlformats.org/officeDocument/2006/relationships/hyperlink" Target="https://kb.vmware.com/selfservice/microsites/search.do?language=en_US&amp;cmd=displayKC&amp;externalId=1004588" TargetMode="External"/><Relationship Id="rId5" Type="http://schemas.openxmlformats.org/officeDocument/2006/relationships/hyperlink" Target="http://www.vmware.com/content/dam/digitalmarketing/vmware/en/pdf/whitepaper/vsphere/vmw-white-paper-vsphr-whats-new-6-5.pdf" TargetMode="External"/><Relationship Id="rId15" Type="http://schemas.openxmlformats.org/officeDocument/2006/relationships/hyperlink" Target="https://kb.vmware.com/selfservice/microsites/search.do?language=en_US&amp;cmd=displayKC&amp;externalId=1010705" TargetMode="External"/><Relationship Id="rId23" Type="http://schemas.openxmlformats.org/officeDocument/2006/relationships/hyperlink" Target="https://www.vmware.com/pdf/convsa_61_guide.pdf" TargetMode="External"/><Relationship Id="rId10" Type="http://schemas.openxmlformats.org/officeDocument/2006/relationships/hyperlink" Target="http://www.vmware.com/content/dam/digitalmarketing/vmware/en/pdf/techpaper/vmware-vsphere-flash-read-cache-faq.pdf" TargetMode="External"/><Relationship Id="rId19" Type="http://schemas.openxmlformats.org/officeDocument/2006/relationships/hyperlink" Target="http://www.vmware.com/products/vsphere.html?src=WWW_US_HP_vSphere_VMworldEU16_R1CWT2_D_NA_LearnMore" TargetMode="External"/><Relationship Id="rId4" Type="http://schemas.openxmlformats.org/officeDocument/2006/relationships/hyperlink" Target="https://pubs.vmware.com/vsphere-65/index.jsp" TargetMode="External"/><Relationship Id="rId9" Type="http://schemas.openxmlformats.org/officeDocument/2006/relationships/hyperlink" Target="https://kb.vmware.com/kb/2042141" TargetMode="External"/><Relationship Id="rId14" Type="http://schemas.openxmlformats.org/officeDocument/2006/relationships/hyperlink" Target="https://kb.vmware.com/selfservice/microsites/search.do?language=en_US&amp;cmd=displayKC&amp;externalId=2051814" TargetMode="External"/><Relationship Id="rId22" Type="http://schemas.openxmlformats.org/officeDocument/2006/relationships/hyperlink" Target="http://kb.vmware.com/kb/2147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7" sqref="B17"/>
    </sheetView>
  </sheetViews>
  <sheetFormatPr defaultRowHeight="15" x14ac:dyDescent="0.25"/>
  <cols>
    <col min="1" max="1" width="107.85546875" bestFit="1" customWidth="1"/>
    <col min="2" max="2" width="17.28515625" bestFit="1" customWidth="1"/>
  </cols>
  <sheetData>
    <row r="1" spans="1:2" ht="19.5" thickBot="1" x14ac:dyDescent="0.35">
      <c r="A1" s="6" t="s">
        <v>379</v>
      </c>
    </row>
    <row r="3" spans="1:2" x14ac:dyDescent="0.25">
      <c r="A3" s="5" t="s">
        <v>373</v>
      </c>
      <c r="B3" s="5" t="s">
        <v>375</v>
      </c>
    </row>
    <row r="4" spans="1:2" x14ac:dyDescent="0.25">
      <c r="A4" s="5" t="s">
        <v>0</v>
      </c>
      <c r="B4" s="21">
        <f>AVERAGE('Section 1'!B3,'Section 1'!B16,'Section 1'!B34,'Section 1'!B47)</f>
        <v>0</v>
      </c>
    </row>
    <row r="5" spans="1:2" x14ac:dyDescent="0.25">
      <c r="A5" s="5" t="s">
        <v>83</v>
      </c>
      <c r="B5" s="21">
        <f>AVERAGE('Section 2'!B3,'Section 2'!B27)/3</f>
        <v>0</v>
      </c>
    </row>
    <row r="6" spans="1:2" x14ac:dyDescent="0.25">
      <c r="A6" s="5" t="s">
        <v>84</v>
      </c>
      <c r="B6" s="21">
        <f>AVERAGE('Section 3'!B3,'Section 3'!B17,'Section 3'!B36,'Section 3'!B58,'Section 3'!B78)</f>
        <v>0</v>
      </c>
    </row>
    <row r="7" spans="1:2" x14ac:dyDescent="0.25">
      <c r="A7" s="5" t="s">
        <v>85</v>
      </c>
      <c r="B7" s="21">
        <f>AVERAGE('Section 4'!B3,'Section 4'!B19,'Section 4'!B27)</f>
        <v>0</v>
      </c>
    </row>
    <row r="8" spans="1:2" x14ac:dyDescent="0.25">
      <c r="A8" s="7" t="s">
        <v>86</v>
      </c>
      <c r="B8" s="21">
        <f>AVERAGE('Section 5'!B3,'Section 5'!B12)</f>
        <v>0</v>
      </c>
    </row>
    <row r="9" spans="1:2" x14ac:dyDescent="0.25">
      <c r="A9" s="7" t="s">
        <v>87</v>
      </c>
      <c r="B9" s="21">
        <f>AVERAGE('Section 6'!B3,'Section 6'!B7,'Section 6'!B16)</f>
        <v>0</v>
      </c>
    </row>
    <row r="10" spans="1:2" x14ac:dyDescent="0.25">
      <c r="A10" s="7" t="s">
        <v>88</v>
      </c>
      <c r="B10" s="21">
        <f>AVERAGE('Section 7'!B3,'Section 7'!B24,'Section 7'!B37,'Section 7'!B45,'Section 7'!B58)</f>
        <v>0</v>
      </c>
    </row>
    <row r="11" spans="1:2" x14ac:dyDescent="0.25">
      <c r="A11" s="7" t="s">
        <v>89</v>
      </c>
      <c r="B11" s="21">
        <f>AVERAGE('Section 8'!B3,'Section 8'!B10)</f>
        <v>0</v>
      </c>
    </row>
    <row r="12" spans="1:2" x14ac:dyDescent="0.25">
      <c r="A12" s="7" t="s">
        <v>90</v>
      </c>
      <c r="B12" s="21">
        <f>AVERAGE('Section 9'!B3,'Section 9'!B14)</f>
        <v>0</v>
      </c>
    </row>
    <row r="13" spans="1:2" x14ac:dyDescent="0.25">
      <c r="A13" s="7" t="s">
        <v>91</v>
      </c>
      <c r="B13" s="21">
        <f>AVERAGE('Section 10'!B3,'Section 10'!B11,'Section 10'!B23)</f>
        <v>0</v>
      </c>
    </row>
    <row r="15" spans="1:2" x14ac:dyDescent="0.25">
      <c r="A15" s="24" t="s">
        <v>381</v>
      </c>
      <c r="B15" s="23">
        <f>AVERAGE(B4:B13)</f>
        <v>0</v>
      </c>
    </row>
    <row r="16" spans="1:2" x14ac:dyDescent="0.25">
      <c r="A16" s="24"/>
      <c r="B16" s="23"/>
    </row>
    <row r="17" spans="1:1" ht="210" x14ac:dyDescent="0.25">
      <c r="A17" s="22" t="s">
        <v>382</v>
      </c>
    </row>
    <row r="18" spans="1:1" x14ac:dyDescent="0.25">
      <c r="A18" t="s">
        <v>74</v>
      </c>
    </row>
    <row r="19" spans="1:1" x14ac:dyDescent="0.25">
      <c r="A19" t="s">
        <v>380</v>
      </c>
    </row>
    <row r="21" spans="1:1" x14ac:dyDescent="0.25">
      <c r="A21" t="s">
        <v>377</v>
      </c>
    </row>
    <row r="22" spans="1:1" x14ac:dyDescent="0.25">
      <c r="A22" s="4" t="s">
        <v>376</v>
      </c>
    </row>
    <row r="23" spans="1:1" x14ac:dyDescent="0.25">
      <c r="A23" s="4" t="s">
        <v>378</v>
      </c>
    </row>
  </sheetData>
  <hyperlinks>
    <hyperlink ref="A22" r:id="rId1"/>
    <hyperlink ref="A2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cols>
    <col min="1" max="1" width="114.14062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90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310</v>
      </c>
      <c r="B3" s="19">
        <f>ROUNDDOWN(AVERAGE(B4:B12),1)</f>
        <v>0</v>
      </c>
      <c r="C3" s="4" t="s">
        <v>370</v>
      </c>
    </row>
    <row r="4" spans="1:3" x14ac:dyDescent="0.25">
      <c r="A4" s="1" t="s">
        <v>311</v>
      </c>
      <c r="B4">
        <v>0</v>
      </c>
    </row>
    <row r="5" spans="1:3" x14ac:dyDescent="0.25">
      <c r="A5" s="1" t="s">
        <v>312</v>
      </c>
      <c r="B5">
        <v>0</v>
      </c>
    </row>
    <row r="6" spans="1:3" x14ac:dyDescent="0.25">
      <c r="A6" s="1" t="s">
        <v>313</v>
      </c>
      <c r="B6">
        <v>0</v>
      </c>
    </row>
    <row r="7" spans="1:3" x14ac:dyDescent="0.25">
      <c r="A7" s="1" t="s">
        <v>314</v>
      </c>
      <c r="B7">
        <v>0</v>
      </c>
    </row>
    <row r="8" spans="1:3" x14ac:dyDescent="0.25">
      <c r="A8" s="1" t="s">
        <v>315</v>
      </c>
      <c r="B8">
        <v>0</v>
      </c>
    </row>
    <row r="9" spans="1:3" x14ac:dyDescent="0.25">
      <c r="A9" s="1" t="s">
        <v>316</v>
      </c>
      <c r="B9">
        <v>0</v>
      </c>
    </row>
    <row r="10" spans="1:3" x14ac:dyDescent="0.25">
      <c r="A10" s="1" t="s">
        <v>317</v>
      </c>
      <c r="B10">
        <v>0</v>
      </c>
    </row>
    <row r="11" spans="1:3" x14ac:dyDescent="0.25">
      <c r="A11" s="1" t="s">
        <v>318</v>
      </c>
      <c r="B11">
        <v>0</v>
      </c>
    </row>
    <row r="12" spans="1:3" x14ac:dyDescent="0.25">
      <c r="A12" s="1" t="s">
        <v>319</v>
      </c>
      <c r="B12">
        <v>0</v>
      </c>
    </row>
    <row r="13" spans="1:3" x14ac:dyDescent="0.25">
      <c r="A13" s="2" t="s">
        <v>74</v>
      </c>
    </row>
    <row r="14" spans="1:3" x14ac:dyDescent="0.25">
      <c r="A14" s="7" t="s">
        <v>320</v>
      </c>
      <c r="B14" s="19">
        <f>ROUNDDOWN(AVERAGE(B15:B16),1)</f>
        <v>0</v>
      </c>
      <c r="C14" s="4" t="s">
        <v>370</v>
      </c>
    </row>
    <row r="15" spans="1:3" x14ac:dyDescent="0.25">
      <c r="A15" s="1" t="s">
        <v>321</v>
      </c>
      <c r="B15">
        <v>0</v>
      </c>
    </row>
    <row r="16" spans="1:3" x14ac:dyDescent="0.25">
      <c r="A16" s="1" t="s">
        <v>322</v>
      </c>
      <c r="B16">
        <v>0</v>
      </c>
    </row>
  </sheetData>
  <hyperlinks>
    <hyperlink ref="C3" location="Ref9.1" display="Link"/>
    <hyperlink ref="C14" location="Ref9.2" display="Lin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>
      <selection activeCell="B3" sqref="B3"/>
    </sheetView>
  </sheetViews>
  <sheetFormatPr defaultRowHeight="15" x14ac:dyDescent="0.25"/>
  <cols>
    <col min="1" max="1" width="81.5703125" bestFit="1" customWidth="1"/>
    <col min="2" max="2" width="46.28515625" bestFit="1" customWidth="1"/>
    <col min="3" max="3" width="29" bestFit="1" customWidth="1"/>
  </cols>
  <sheetData>
    <row r="1" spans="1:3" ht="19.5" thickBot="1" x14ac:dyDescent="0.35">
      <c r="A1" s="6" t="s">
        <v>91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323</v>
      </c>
      <c r="B3" s="19">
        <f>ROUNDDOWN(AVERAGE(B4:B9),1)</f>
        <v>0</v>
      </c>
      <c r="C3" s="4" t="s">
        <v>370</v>
      </c>
    </row>
    <row r="4" spans="1:3" x14ac:dyDescent="0.25">
      <c r="A4" s="1" t="s">
        <v>324</v>
      </c>
      <c r="B4">
        <v>0</v>
      </c>
    </row>
    <row r="5" spans="1:3" x14ac:dyDescent="0.25">
      <c r="A5" s="1" t="s">
        <v>325</v>
      </c>
      <c r="B5">
        <v>0</v>
      </c>
    </row>
    <row r="6" spans="1:3" x14ac:dyDescent="0.25">
      <c r="A6" s="1" t="s">
        <v>326</v>
      </c>
      <c r="B6">
        <v>0</v>
      </c>
    </row>
    <row r="7" spans="1:3" x14ac:dyDescent="0.25">
      <c r="A7" s="1" t="s">
        <v>327</v>
      </c>
      <c r="B7">
        <v>0</v>
      </c>
    </row>
    <row r="8" spans="1:3" x14ac:dyDescent="0.25">
      <c r="A8" s="1" t="s">
        <v>328</v>
      </c>
      <c r="B8">
        <v>0</v>
      </c>
    </row>
    <row r="9" spans="1:3" x14ac:dyDescent="0.25">
      <c r="A9" s="1" t="s">
        <v>329</v>
      </c>
      <c r="B9">
        <v>0</v>
      </c>
    </row>
    <row r="10" spans="1:3" x14ac:dyDescent="0.25">
      <c r="A10" s="2" t="s">
        <v>74</v>
      </c>
    </row>
    <row r="11" spans="1:3" x14ac:dyDescent="0.25">
      <c r="A11" s="7" t="s">
        <v>330</v>
      </c>
      <c r="B11" s="19">
        <f>ROUNDDOWN(AVERAGE(B12:B19),1)</f>
        <v>0</v>
      </c>
      <c r="C11" s="4" t="s">
        <v>370</v>
      </c>
    </row>
    <row r="12" spans="1:3" x14ac:dyDescent="0.25">
      <c r="A12" s="1" t="s">
        <v>331</v>
      </c>
      <c r="B12">
        <v>0</v>
      </c>
    </row>
    <row r="13" spans="1:3" x14ac:dyDescent="0.25">
      <c r="A13" s="1" t="s">
        <v>332</v>
      </c>
      <c r="B13">
        <v>0</v>
      </c>
    </row>
    <row r="14" spans="1:3" x14ac:dyDescent="0.25">
      <c r="A14" s="1" t="s">
        <v>333</v>
      </c>
      <c r="B14">
        <v>0</v>
      </c>
    </row>
    <row r="15" spans="1:3" x14ac:dyDescent="0.25">
      <c r="A15" s="1" t="s">
        <v>334</v>
      </c>
      <c r="B15">
        <v>0</v>
      </c>
    </row>
    <row r="16" spans="1:3" x14ac:dyDescent="0.25">
      <c r="A16" s="1" t="s">
        <v>335</v>
      </c>
      <c r="B16">
        <v>0</v>
      </c>
    </row>
    <row r="17" spans="1:3" x14ac:dyDescent="0.25">
      <c r="A17" s="1" t="s">
        <v>336</v>
      </c>
      <c r="B17">
        <v>0</v>
      </c>
    </row>
    <row r="18" spans="1:3" x14ac:dyDescent="0.25">
      <c r="A18" s="1" t="s">
        <v>337</v>
      </c>
      <c r="B18">
        <v>0</v>
      </c>
    </row>
    <row r="19" spans="1:3" x14ac:dyDescent="0.25">
      <c r="A19" s="1" t="s">
        <v>338</v>
      </c>
      <c r="B19">
        <v>0</v>
      </c>
    </row>
    <row r="20" spans="1:3" x14ac:dyDescent="0.25">
      <c r="A20" s="1"/>
    </row>
    <row r="21" spans="1:3" x14ac:dyDescent="0.25">
      <c r="A21" s="7" t="s">
        <v>372</v>
      </c>
      <c r="C21" t="s">
        <v>371</v>
      </c>
    </row>
    <row r="22" spans="1:3" x14ac:dyDescent="0.25">
      <c r="A22" s="2" t="s">
        <v>74</v>
      </c>
    </row>
    <row r="23" spans="1:3" x14ac:dyDescent="0.25">
      <c r="A23" s="7" t="s">
        <v>339</v>
      </c>
      <c r="B23" s="19">
        <f>ROUNDDOWN(AVERAGE(B24:B31),1)</f>
        <v>0</v>
      </c>
      <c r="C23" s="4" t="s">
        <v>370</v>
      </c>
    </row>
    <row r="24" spans="1:3" x14ac:dyDescent="0.25">
      <c r="A24" s="1" t="s">
        <v>340</v>
      </c>
      <c r="B24">
        <v>0</v>
      </c>
    </row>
    <row r="25" spans="1:3" x14ac:dyDescent="0.25">
      <c r="A25" s="1" t="s">
        <v>341</v>
      </c>
      <c r="B25">
        <v>0</v>
      </c>
    </row>
    <row r="26" spans="1:3" x14ac:dyDescent="0.25">
      <c r="A26" s="1" t="s">
        <v>342</v>
      </c>
      <c r="B26">
        <v>0</v>
      </c>
    </row>
    <row r="27" spans="1:3" x14ac:dyDescent="0.25">
      <c r="A27" s="1" t="s">
        <v>343</v>
      </c>
      <c r="B27">
        <v>0</v>
      </c>
    </row>
    <row r="28" spans="1:3" x14ac:dyDescent="0.25">
      <c r="A28" s="1" t="s">
        <v>344</v>
      </c>
      <c r="B28">
        <v>0</v>
      </c>
    </row>
    <row r="29" spans="1:3" x14ac:dyDescent="0.25">
      <c r="A29" s="1" t="s">
        <v>345</v>
      </c>
      <c r="B29">
        <v>0</v>
      </c>
    </row>
    <row r="30" spans="1:3" x14ac:dyDescent="0.25">
      <c r="A30" s="1" t="s">
        <v>346</v>
      </c>
      <c r="B30">
        <v>0</v>
      </c>
    </row>
    <row r="31" spans="1:3" x14ac:dyDescent="0.25">
      <c r="A31" s="1" t="s">
        <v>347</v>
      </c>
      <c r="B31">
        <v>0</v>
      </c>
    </row>
  </sheetData>
  <hyperlinks>
    <hyperlink ref="C3" location="Ref10.1" display="Link"/>
    <hyperlink ref="C11" location="Ref10.2" display="Link"/>
    <hyperlink ref="C23" location="Ref10.4" display="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pane xSplit="1" topLeftCell="B1" activePane="topRight" state="frozen"/>
      <selection pane="topRight" activeCell="K1" sqref="K1:K25"/>
    </sheetView>
  </sheetViews>
  <sheetFormatPr defaultRowHeight="15" x14ac:dyDescent="0.25"/>
  <cols>
    <col min="1" max="1" width="30.28515625" customWidth="1"/>
  </cols>
  <sheetData>
    <row r="1" spans="1:31" x14ac:dyDescent="0.25">
      <c r="A1" s="9" t="s">
        <v>74</v>
      </c>
      <c r="B1" s="10">
        <v>1.1000000000000001</v>
      </c>
      <c r="C1" s="10">
        <v>1.2</v>
      </c>
      <c r="D1" s="10">
        <v>1.3</v>
      </c>
      <c r="E1" s="10">
        <v>2.1</v>
      </c>
      <c r="F1" s="10">
        <v>2.2000000000000002</v>
      </c>
      <c r="G1" s="10">
        <v>3.1</v>
      </c>
      <c r="H1" s="10">
        <v>3.2</v>
      </c>
      <c r="I1" s="10">
        <v>3.3</v>
      </c>
      <c r="J1" s="10">
        <v>3.4</v>
      </c>
      <c r="K1" s="10">
        <v>3.5</v>
      </c>
      <c r="L1" s="10">
        <v>4.0999999999999996</v>
      </c>
      <c r="M1" s="10">
        <v>4.2</v>
      </c>
      <c r="N1" s="10">
        <v>4.3</v>
      </c>
      <c r="O1" s="10">
        <v>5.0999999999999996</v>
      </c>
      <c r="P1" s="10">
        <v>5.2</v>
      </c>
      <c r="Q1" s="10">
        <v>6.1</v>
      </c>
      <c r="R1" s="10">
        <v>6.2</v>
      </c>
      <c r="S1" s="10">
        <v>6.3</v>
      </c>
      <c r="T1" s="10">
        <v>7.1</v>
      </c>
      <c r="U1" s="10">
        <v>7.2</v>
      </c>
      <c r="V1" s="10">
        <v>7.3</v>
      </c>
      <c r="W1" s="9">
        <v>7.4</v>
      </c>
      <c r="X1" s="9">
        <v>7.5</v>
      </c>
      <c r="Y1" s="9">
        <v>8.1</v>
      </c>
      <c r="Z1" s="9">
        <v>8.1999999999999993</v>
      </c>
      <c r="AA1" s="9">
        <v>9.1</v>
      </c>
      <c r="AB1" s="9">
        <v>9.1999999999999993</v>
      </c>
      <c r="AC1" s="9">
        <v>10.1</v>
      </c>
      <c r="AD1" s="9">
        <v>10.199999999999999</v>
      </c>
      <c r="AE1" s="9">
        <v>10.4</v>
      </c>
    </row>
    <row r="2" spans="1:31" x14ac:dyDescent="0.25">
      <c r="A2" s="15" t="s">
        <v>50</v>
      </c>
      <c r="B2" s="11" t="s">
        <v>348</v>
      </c>
      <c r="C2" s="9" t="s">
        <v>74</v>
      </c>
      <c r="D2" s="9" t="s">
        <v>74</v>
      </c>
      <c r="E2" s="9" t="s">
        <v>74</v>
      </c>
      <c r="F2" s="9" t="s">
        <v>74</v>
      </c>
      <c r="G2" s="9" t="s">
        <v>74</v>
      </c>
      <c r="H2" s="9" t="s">
        <v>74</v>
      </c>
      <c r="I2" s="9" t="s">
        <v>74</v>
      </c>
      <c r="J2" s="9" t="s">
        <v>74</v>
      </c>
      <c r="K2" s="9" t="s">
        <v>74</v>
      </c>
      <c r="L2" s="9" t="s">
        <v>74</v>
      </c>
      <c r="M2" s="9" t="s">
        <v>74</v>
      </c>
      <c r="N2" s="9" t="s">
        <v>74</v>
      </c>
      <c r="O2" s="9" t="s">
        <v>74</v>
      </c>
      <c r="P2" s="9" t="s">
        <v>74</v>
      </c>
      <c r="Q2" s="9" t="s">
        <v>74</v>
      </c>
      <c r="R2" s="9" t="s">
        <v>74</v>
      </c>
      <c r="S2" s="9" t="s">
        <v>74</v>
      </c>
      <c r="T2" s="9" t="s">
        <v>74</v>
      </c>
      <c r="U2" s="9" t="s">
        <v>74</v>
      </c>
      <c r="V2" s="9" t="s">
        <v>74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5" t="s">
        <v>349</v>
      </c>
      <c r="B3" s="9" t="s">
        <v>74</v>
      </c>
      <c r="C3" s="11" t="s">
        <v>348</v>
      </c>
      <c r="D3" s="9" t="s">
        <v>74</v>
      </c>
      <c r="E3" s="9" t="s">
        <v>74</v>
      </c>
      <c r="F3" s="9" t="s">
        <v>74</v>
      </c>
      <c r="G3" s="9" t="s">
        <v>74</v>
      </c>
      <c r="H3" s="9" t="s">
        <v>74</v>
      </c>
      <c r="I3" s="9" t="s">
        <v>74</v>
      </c>
      <c r="J3" s="9" t="s">
        <v>74</v>
      </c>
      <c r="K3" s="9" t="s">
        <v>74</v>
      </c>
      <c r="L3" s="9" t="s">
        <v>74</v>
      </c>
      <c r="M3" s="9" t="s">
        <v>74</v>
      </c>
      <c r="N3" s="9" t="s">
        <v>74</v>
      </c>
      <c r="O3" s="9" t="s">
        <v>74</v>
      </c>
      <c r="P3" s="9" t="s">
        <v>74</v>
      </c>
      <c r="Q3" s="9" t="s">
        <v>74</v>
      </c>
      <c r="R3" s="9" t="s">
        <v>74</v>
      </c>
      <c r="S3" s="9" t="s">
        <v>74</v>
      </c>
      <c r="T3" s="9" t="s">
        <v>74</v>
      </c>
      <c r="U3" s="9" t="s">
        <v>74</v>
      </c>
      <c r="V3" s="9" t="s">
        <v>74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5" t="s">
        <v>350</v>
      </c>
      <c r="B4" s="9" t="s">
        <v>74</v>
      </c>
      <c r="C4" s="11" t="s">
        <v>348</v>
      </c>
      <c r="D4" s="9" t="s">
        <v>74</v>
      </c>
      <c r="E4" s="9" t="s">
        <v>74</v>
      </c>
      <c r="F4" s="9" t="s">
        <v>74</v>
      </c>
      <c r="G4" s="9" t="s">
        <v>74</v>
      </c>
      <c r="H4" s="9" t="s">
        <v>74</v>
      </c>
      <c r="I4" s="9" t="s">
        <v>74</v>
      </c>
      <c r="J4" s="9" t="s">
        <v>74</v>
      </c>
      <c r="K4" s="9" t="s">
        <v>74</v>
      </c>
      <c r="L4" s="9" t="s">
        <v>74</v>
      </c>
      <c r="M4" s="9" t="s">
        <v>74</v>
      </c>
      <c r="N4" s="9" t="s">
        <v>74</v>
      </c>
      <c r="O4" s="9" t="s">
        <v>74</v>
      </c>
      <c r="P4" s="9" t="s">
        <v>74</v>
      </c>
      <c r="Q4" s="9" t="s">
        <v>74</v>
      </c>
      <c r="R4" s="9" t="s">
        <v>74</v>
      </c>
      <c r="S4" s="9" t="s">
        <v>74</v>
      </c>
      <c r="T4" s="9" t="s">
        <v>74</v>
      </c>
      <c r="U4" s="9" t="s">
        <v>74</v>
      </c>
      <c r="V4" s="9" t="s">
        <v>74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30" customHeight="1" x14ac:dyDescent="0.25">
      <c r="A5" s="16" t="s">
        <v>351</v>
      </c>
      <c r="B5" s="13" t="s">
        <v>74</v>
      </c>
      <c r="C5" s="14" t="s">
        <v>348</v>
      </c>
      <c r="D5" s="14" t="s">
        <v>348</v>
      </c>
      <c r="E5" s="14" t="s">
        <v>348</v>
      </c>
      <c r="F5" s="14" t="s">
        <v>348</v>
      </c>
      <c r="G5" s="14" t="s">
        <v>348</v>
      </c>
      <c r="H5" s="14" t="s">
        <v>348</v>
      </c>
      <c r="I5" s="14" t="s">
        <v>348</v>
      </c>
      <c r="J5" s="14" t="s">
        <v>348</v>
      </c>
      <c r="K5" s="14" t="s">
        <v>348</v>
      </c>
      <c r="L5" s="14" t="s">
        <v>348</v>
      </c>
      <c r="M5" s="14" t="s">
        <v>348</v>
      </c>
      <c r="N5" s="14" t="s">
        <v>348</v>
      </c>
      <c r="O5" s="14" t="s">
        <v>348</v>
      </c>
      <c r="P5" s="14" t="s">
        <v>348</v>
      </c>
      <c r="Q5" s="14" t="s">
        <v>348</v>
      </c>
      <c r="R5" s="14" t="s">
        <v>348</v>
      </c>
      <c r="S5" s="14" t="s">
        <v>348</v>
      </c>
      <c r="T5" s="14" t="s">
        <v>348</v>
      </c>
      <c r="U5" s="14" t="s">
        <v>348</v>
      </c>
      <c r="V5" s="14" t="s">
        <v>348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30" customHeight="1" x14ac:dyDescent="0.25">
      <c r="A6" s="16" t="s">
        <v>352</v>
      </c>
      <c r="B6" s="13" t="s">
        <v>74</v>
      </c>
      <c r="C6" s="14" t="s">
        <v>348</v>
      </c>
      <c r="D6" s="13" t="s">
        <v>74</v>
      </c>
      <c r="E6" s="14" t="s">
        <v>348</v>
      </c>
      <c r="F6" s="13" t="s">
        <v>74</v>
      </c>
      <c r="G6" s="13" t="s">
        <v>74</v>
      </c>
      <c r="H6" s="13" t="s">
        <v>74</v>
      </c>
      <c r="I6" s="14" t="s">
        <v>348</v>
      </c>
      <c r="J6" s="14" t="s">
        <v>348</v>
      </c>
      <c r="K6" s="13" t="s">
        <v>74</v>
      </c>
      <c r="L6" s="13" t="s">
        <v>74</v>
      </c>
      <c r="M6" s="13" t="s">
        <v>74</v>
      </c>
      <c r="N6" s="13" t="s">
        <v>74</v>
      </c>
      <c r="O6" s="13" t="s">
        <v>74</v>
      </c>
      <c r="P6" s="14" t="s">
        <v>348</v>
      </c>
      <c r="Q6" s="13" t="s">
        <v>74</v>
      </c>
      <c r="R6" s="13" t="s">
        <v>74</v>
      </c>
      <c r="S6" s="13" t="s">
        <v>74</v>
      </c>
      <c r="T6" s="13" t="s">
        <v>74</v>
      </c>
      <c r="U6" s="13" t="s">
        <v>74</v>
      </c>
      <c r="V6" s="13" t="s">
        <v>74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5" t="s">
        <v>361</v>
      </c>
      <c r="B7" s="9" t="s">
        <v>74</v>
      </c>
      <c r="C7" s="9" t="s">
        <v>74</v>
      </c>
      <c r="D7" s="9" t="s">
        <v>74</v>
      </c>
      <c r="E7" s="11" t="s">
        <v>348</v>
      </c>
      <c r="F7" s="9" t="s">
        <v>74</v>
      </c>
      <c r="G7" s="9" t="s">
        <v>74</v>
      </c>
      <c r="H7" s="9" t="s">
        <v>74</v>
      </c>
      <c r="I7" s="9" t="s">
        <v>74</v>
      </c>
      <c r="J7" s="9" t="s">
        <v>74</v>
      </c>
      <c r="K7" s="9" t="s">
        <v>74</v>
      </c>
      <c r="L7" s="9" t="s">
        <v>74</v>
      </c>
      <c r="M7" s="9" t="s">
        <v>74</v>
      </c>
      <c r="N7" s="9" t="s">
        <v>74</v>
      </c>
      <c r="O7" s="9" t="s">
        <v>74</v>
      </c>
      <c r="P7" s="9" t="s">
        <v>74</v>
      </c>
      <c r="Q7" s="9" t="s">
        <v>74</v>
      </c>
      <c r="R7" s="9" t="s">
        <v>74</v>
      </c>
      <c r="S7" s="9" t="s">
        <v>74</v>
      </c>
      <c r="T7" s="9" t="s">
        <v>74</v>
      </c>
      <c r="U7" s="9" t="s">
        <v>74</v>
      </c>
      <c r="V7" s="9" t="s">
        <v>74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30" customHeight="1" x14ac:dyDescent="0.25">
      <c r="A8" s="16" t="s">
        <v>353</v>
      </c>
      <c r="B8" s="13" t="s">
        <v>74</v>
      </c>
      <c r="C8" s="13" t="s">
        <v>74</v>
      </c>
      <c r="D8" s="13" t="s">
        <v>74</v>
      </c>
      <c r="E8" s="13" t="s">
        <v>74</v>
      </c>
      <c r="F8" s="13" t="s">
        <v>74</v>
      </c>
      <c r="G8" s="13" t="s">
        <v>74</v>
      </c>
      <c r="H8" s="14" t="s">
        <v>348</v>
      </c>
      <c r="I8" s="13" t="s">
        <v>74</v>
      </c>
      <c r="J8" s="14" t="s">
        <v>348</v>
      </c>
      <c r="K8" s="13" t="s">
        <v>74</v>
      </c>
      <c r="L8" s="13" t="s">
        <v>74</v>
      </c>
      <c r="M8" s="13" t="s">
        <v>74</v>
      </c>
      <c r="N8" s="13" t="s">
        <v>74</v>
      </c>
      <c r="O8" s="13" t="s">
        <v>74</v>
      </c>
      <c r="P8" s="13" t="s">
        <v>74</v>
      </c>
      <c r="Q8" s="13" t="s">
        <v>74</v>
      </c>
      <c r="R8" s="14" t="s">
        <v>348</v>
      </c>
      <c r="S8" s="13" t="s">
        <v>74</v>
      </c>
      <c r="T8" s="13" t="s">
        <v>74</v>
      </c>
      <c r="U8" s="13" t="s">
        <v>74</v>
      </c>
      <c r="V8" s="13" t="s">
        <v>74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5" t="s">
        <v>362</v>
      </c>
      <c r="B9" s="9" t="s">
        <v>74</v>
      </c>
      <c r="C9" s="9" t="s">
        <v>74</v>
      </c>
      <c r="D9" s="9" t="s">
        <v>74</v>
      </c>
      <c r="E9" s="9" t="s">
        <v>74</v>
      </c>
      <c r="F9" s="9" t="s">
        <v>74</v>
      </c>
      <c r="G9" s="9" t="s">
        <v>74</v>
      </c>
      <c r="H9" s="9" t="s">
        <v>74</v>
      </c>
      <c r="I9" s="9" t="s">
        <v>74</v>
      </c>
      <c r="J9" s="9" t="s">
        <v>74</v>
      </c>
      <c r="K9" s="9" t="s">
        <v>74</v>
      </c>
      <c r="L9" s="11" t="s">
        <v>348</v>
      </c>
      <c r="M9" s="9" t="s">
        <v>74</v>
      </c>
      <c r="N9" s="9" t="s">
        <v>74</v>
      </c>
      <c r="O9" s="9" t="s">
        <v>74</v>
      </c>
      <c r="P9" s="9" t="s">
        <v>74</v>
      </c>
      <c r="Q9" s="9" t="s">
        <v>74</v>
      </c>
      <c r="R9" s="9" t="s">
        <v>74</v>
      </c>
      <c r="S9" s="9" t="s">
        <v>74</v>
      </c>
      <c r="T9" s="9" t="s">
        <v>74</v>
      </c>
      <c r="U9" s="9" t="s">
        <v>74</v>
      </c>
      <c r="V9" s="9" t="s">
        <v>74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30" x14ac:dyDescent="0.25">
      <c r="A10" s="15" t="s">
        <v>363</v>
      </c>
      <c r="B10" s="9" t="s">
        <v>74</v>
      </c>
      <c r="C10" s="9" t="s">
        <v>74</v>
      </c>
      <c r="D10" s="9" t="s">
        <v>74</v>
      </c>
      <c r="E10" s="9" t="s">
        <v>74</v>
      </c>
      <c r="F10" s="9" t="s">
        <v>74</v>
      </c>
      <c r="G10" s="9" t="s">
        <v>74</v>
      </c>
      <c r="H10" s="9" t="s">
        <v>74</v>
      </c>
      <c r="I10" s="9" t="s">
        <v>74</v>
      </c>
      <c r="J10" s="9" t="s">
        <v>74</v>
      </c>
      <c r="K10" s="9" t="s">
        <v>74</v>
      </c>
      <c r="L10" s="11" t="s">
        <v>348</v>
      </c>
      <c r="M10" s="9" t="s">
        <v>74</v>
      </c>
      <c r="N10" s="9" t="s">
        <v>74</v>
      </c>
      <c r="O10" s="9" t="s">
        <v>74</v>
      </c>
      <c r="P10" s="9" t="s">
        <v>74</v>
      </c>
      <c r="Q10" s="9" t="s">
        <v>74</v>
      </c>
      <c r="R10" s="9" t="s">
        <v>74</v>
      </c>
      <c r="S10" s="9" t="s">
        <v>74</v>
      </c>
      <c r="T10" s="9" t="s">
        <v>74</v>
      </c>
      <c r="U10" s="9" t="s">
        <v>74</v>
      </c>
      <c r="V10" s="9" t="s">
        <v>74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30" x14ac:dyDescent="0.25">
      <c r="A11" s="15" t="s">
        <v>354</v>
      </c>
      <c r="B11" s="13" t="s">
        <v>74</v>
      </c>
      <c r="C11" s="13" t="s">
        <v>74</v>
      </c>
      <c r="D11" s="13" t="s">
        <v>74</v>
      </c>
      <c r="E11" s="13" t="s">
        <v>74</v>
      </c>
      <c r="F11" s="13" t="s">
        <v>74</v>
      </c>
      <c r="G11" s="13" t="s">
        <v>74</v>
      </c>
      <c r="H11" s="13" t="s">
        <v>74</v>
      </c>
      <c r="I11" s="13" t="s">
        <v>74</v>
      </c>
      <c r="J11" s="13" t="s">
        <v>74</v>
      </c>
      <c r="K11" s="13" t="s">
        <v>74</v>
      </c>
      <c r="L11" s="13" t="s">
        <v>74</v>
      </c>
      <c r="M11" s="13" t="s">
        <v>74</v>
      </c>
      <c r="N11" s="13" t="s">
        <v>74</v>
      </c>
      <c r="O11" s="14" t="s">
        <v>348</v>
      </c>
      <c r="P11" s="13" t="s">
        <v>74</v>
      </c>
      <c r="Q11" s="13" t="s">
        <v>74</v>
      </c>
      <c r="R11" s="13" t="s">
        <v>74</v>
      </c>
      <c r="S11" s="13" t="s">
        <v>74</v>
      </c>
      <c r="T11" s="13" t="s">
        <v>74</v>
      </c>
      <c r="U11" s="13" t="s">
        <v>74</v>
      </c>
      <c r="V11" s="13" t="s">
        <v>74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5" t="s">
        <v>364</v>
      </c>
      <c r="B12" s="9" t="s">
        <v>74</v>
      </c>
      <c r="C12" s="9" t="s">
        <v>74</v>
      </c>
      <c r="D12" s="9" t="s">
        <v>74</v>
      </c>
      <c r="E12" s="9" t="s">
        <v>74</v>
      </c>
      <c r="F12" s="9" t="s">
        <v>74</v>
      </c>
      <c r="G12" s="9" t="s">
        <v>74</v>
      </c>
      <c r="H12" s="9" t="s">
        <v>74</v>
      </c>
      <c r="I12" s="9" t="s">
        <v>74</v>
      </c>
      <c r="J12" s="9" t="s">
        <v>74</v>
      </c>
      <c r="K12" s="9" t="s">
        <v>74</v>
      </c>
      <c r="L12" s="9" t="s">
        <v>74</v>
      </c>
      <c r="M12" s="9" t="s">
        <v>74</v>
      </c>
      <c r="N12" s="9" t="s">
        <v>74</v>
      </c>
      <c r="O12" s="9" t="s">
        <v>74</v>
      </c>
      <c r="P12" s="9" t="s">
        <v>74</v>
      </c>
      <c r="Q12" s="9" t="s">
        <v>74</v>
      </c>
      <c r="R12" s="9" t="s">
        <v>74</v>
      </c>
      <c r="S12" s="9" t="s">
        <v>74</v>
      </c>
      <c r="T12" s="11" t="s">
        <v>348</v>
      </c>
      <c r="U12" s="9" t="s">
        <v>74</v>
      </c>
      <c r="V12" s="9" t="s">
        <v>74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30" x14ac:dyDescent="0.25">
      <c r="A13" s="15" t="s">
        <v>355</v>
      </c>
      <c r="B13" s="13" t="s">
        <v>74</v>
      </c>
      <c r="C13" s="13" t="s">
        <v>74</v>
      </c>
      <c r="D13" s="13" t="s">
        <v>74</v>
      </c>
      <c r="E13" s="13" t="s">
        <v>74</v>
      </c>
      <c r="F13" s="13" t="s">
        <v>74</v>
      </c>
      <c r="G13" s="13" t="s">
        <v>74</v>
      </c>
      <c r="H13" s="13" t="s">
        <v>74</v>
      </c>
      <c r="I13" s="13" t="s">
        <v>74</v>
      </c>
      <c r="J13" s="13" t="s">
        <v>74</v>
      </c>
      <c r="K13" s="13" t="s">
        <v>74</v>
      </c>
      <c r="L13" s="13" t="s">
        <v>74</v>
      </c>
      <c r="M13" s="13" t="s">
        <v>74</v>
      </c>
      <c r="N13" s="13" t="s">
        <v>74</v>
      </c>
      <c r="O13" s="13" t="s">
        <v>74</v>
      </c>
      <c r="P13" s="13" t="s">
        <v>74</v>
      </c>
      <c r="Q13" s="13" t="s">
        <v>74</v>
      </c>
      <c r="R13" s="13" t="s">
        <v>74</v>
      </c>
      <c r="S13" s="13" t="s">
        <v>74</v>
      </c>
      <c r="T13" s="14" t="s">
        <v>348</v>
      </c>
      <c r="U13" s="13" t="s">
        <v>74</v>
      </c>
      <c r="V13" s="13" t="s">
        <v>74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30" x14ac:dyDescent="0.25">
      <c r="A14" s="15" t="s">
        <v>365</v>
      </c>
      <c r="B14" s="9" t="s">
        <v>74</v>
      </c>
      <c r="C14" s="9" t="s">
        <v>74</v>
      </c>
      <c r="D14" s="9" t="s">
        <v>74</v>
      </c>
      <c r="E14" s="9" t="s">
        <v>74</v>
      </c>
      <c r="F14" s="9" t="s">
        <v>74</v>
      </c>
      <c r="G14" s="9" t="s">
        <v>74</v>
      </c>
      <c r="H14" s="9" t="s">
        <v>74</v>
      </c>
      <c r="I14" s="9" t="s">
        <v>74</v>
      </c>
      <c r="J14" s="9" t="s">
        <v>74</v>
      </c>
      <c r="K14" s="9" t="s">
        <v>74</v>
      </c>
      <c r="L14" s="9" t="s">
        <v>74</v>
      </c>
      <c r="M14" s="9" t="s">
        <v>74</v>
      </c>
      <c r="N14" s="9" t="s">
        <v>74</v>
      </c>
      <c r="O14" s="9" t="s">
        <v>74</v>
      </c>
      <c r="P14" s="9" t="s">
        <v>74</v>
      </c>
      <c r="Q14" s="9" t="s">
        <v>74</v>
      </c>
      <c r="R14" s="9" t="s">
        <v>74</v>
      </c>
      <c r="S14" s="9" t="s">
        <v>74</v>
      </c>
      <c r="T14" s="11" t="s">
        <v>348</v>
      </c>
      <c r="U14" s="9" t="s">
        <v>74</v>
      </c>
      <c r="V14" s="9" t="s">
        <v>74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15" t="s">
        <v>366</v>
      </c>
      <c r="B15" s="9" t="s">
        <v>74</v>
      </c>
      <c r="C15" s="9" t="s">
        <v>74</v>
      </c>
      <c r="D15" s="9" t="s">
        <v>74</v>
      </c>
      <c r="E15" s="9" t="s">
        <v>74</v>
      </c>
      <c r="F15" s="9" t="s">
        <v>74</v>
      </c>
      <c r="G15" s="9" t="s">
        <v>74</v>
      </c>
      <c r="H15" s="9" t="s">
        <v>74</v>
      </c>
      <c r="I15" s="9" t="s">
        <v>74</v>
      </c>
      <c r="J15" s="9" t="s">
        <v>74</v>
      </c>
      <c r="K15" s="9" t="s">
        <v>74</v>
      </c>
      <c r="L15" s="9" t="s">
        <v>74</v>
      </c>
      <c r="M15" s="9" t="s">
        <v>74</v>
      </c>
      <c r="N15" s="9" t="s">
        <v>74</v>
      </c>
      <c r="O15" s="9" t="s">
        <v>74</v>
      </c>
      <c r="P15" s="9" t="s">
        <v>74</v>
      </c>
      <c r="Q15" s="9" t="s">
        <v>74</v>
      </c>
      <c r="R15" s="9" t="s">
        <v>74</v>
      </c>
      <c r="S15" s="9" t="s">
        <v>74</v>
      </c>
      <c r="T15" s="9" t="s">
        <v>74</v>
      </c>
      <c r="U15" s="11" t="s">
        <v>348</v>
      </c>
      <c r="V15" s="9" t="s">
        <v>74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15" t="s">
        <v>367</v>
      </c>
      <c r="B16" s="9" t="s">
        <v>74</v>
      </c>
      <c r="C16" s="9" t="s">
        <v>74</v>
      </c>
      <c r="D16" s="9" t="s">
        <v>74</v>
      </c>
      <c r="E16" s="9" t="s">
        <v>74</v>
      </c>
      <c r="F16" s="9" t="s">
        <v>74</v>
      </c>
      <c r="G16" s="9" t="s">
        <v>74</v>
      </c>
      <c r="H16" s="9" t="s">
        <v>74</v>
      </c>
      <c r="I16" s="9" t="s">
        <v>74</v>
      </c>
      <c r="J16" s="9" t="s">
        <v>74</v>
      </c>
      <c r="K16" s="9" t="s">
        <v>74</v>
      </c>
      <c r="L16" s="9" t="s">
        <v>74</v>
      </c>
      <c r="M16" s="9" t="s">
        <v>74</v>
      </c>
      <c r="N16" s="9" t="s">
        <v>74</v>
      </c>
      <c r="O16" s="9" t="s">
        <v>74</v>
      </c>
      <c r="P16" s="9" t="s">
        <v>74</v>
      </c>
      <c r="Q16" s="9" t="s">
        <v>74</v>
      </c>
      <c r="R16" s="9" t="s">
        <v>74</v>
      </c>
      <c r="S16" s="9" t="s">
        <v>74</v>
      </c>
      <c r="T16" s="9" t="s">
        <v>74</v>
      </c>
      <c r="U16" s="9" t="s">
        <v>74</v>
      </c>
      <c r="V16" s="11" t="s">
        <v>348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30" x14ac:dyDescent="0.25">
      <c r="A17" s="15" t="s">
        <v>351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 t="s">
        <v>348</v>
      </c>
      <c r="X17" s="14" t="s">
        <v>348</v>
      </c>
      <c r="Y17" s="14" t="s">
        <v>348</v>
      </c>
      <c r="Z17" s="14" t="s">
        <v>348</v>
      </c>
      <c r="AA17" s="14" t="s">
        <v>348</v>
      </c>
      <c r="AB17" s="14" t="s">
        <v>348</v>
      </c>
      <c r="AC17" s="14" t="s">
        <v>348</v>
      </c>
      <c r="AD17" s="14" t="s">
        <v>348</v>
      </c>
      <c r="AE17" s="13" t="s">
        <v>74</v>
      </c>
    </row>
    <row r="18" spans="1:31" ht="30" x14ac:dyDescent="0.25">
      <c r="A18" s="17" t="s">
        <v>368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 t="s">
        <v>348</v>
      </c>
      <c r="X18" s="9" t="s">
        <v>74</v>
      </c>
      <c r="Y18" s="9" t="s">
        <v>74</v>
      </c>
      <c r="Z18" s="9" t="s">
        <v>74</v>
      </c>
      <c r="AA18" s="9" t="s">
        <v>74</v>
      </c>
      <c r="AB18" s="9" t="s">
        <v>74</v>
      </c>
      <c r="AC18" s="9" t="s">
        <v>74</v>
      </c>
      <c r="AD18" s="9" t="s">
        <v>74</v>
      </c>
      <c r="AE18" s="9" t="s">
        <v>74</v>
      </c>
    </row>
    <row r="19" spans="1:31" x14ac:dyDescent="0.25">
      <c r="A19" s="15" t="s">
        <v>369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 t="s">
        <v>348</v>
      </c>
      <c r="X19" s="9" t="s">
        <v>74</v>
      </c>
      <c r="Y19" s="9" t="s">
        <v>74</v>
      </c>
      <c r="Z19" s="9" t="s">
        <v>74</v>
      </c>
      <c r="AA19" s="9" t="s">
        <v>74</v>
      </c>
      <c r="AB19" s="9" t="s">
        <v>74</v>
      </c>
      <c r="AC19" s="9" t="s">
        <v>74</v>
      </c>
      <c r="AD19" s="9" t="s">
        <v>74</v>
      </c>
      <c r="AE19" s="9" t="s">
        <v>74</v>
      </c>
    </row>
    <row r="20" spans="1:31" ht="30" x14ac:dyDescent="0.25">
      <c r="A20" s="15" t="s">
        <v>356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 t="s">
        <v>74</v>
      </c>
      <c r="X20" s="13" t="s">
        <v>74</v>
      </c>
      <c r="Y20" s="13" t="s">
        <v>74</v>
      </c>
      <c r="Z20" s="14" t="s">
        <v>348</v>
      </c>
      <c r="AA20" s="13" t="s">
        <v>74</v>
      </c>
      <c r="AB20" s="13" t="s">
        <v>74</v>
      </c>
      <c r="AC20" s="13" t="s">
        <v>74</v>
      </c>
      <c r="AD20" s="13" t="s">
        <v>74</v>
      </c>
      <c r="AE20" s="13" t="s">
        <v>74</v>
      </c>
    </row>
    <row r="21" spans="1:31" ht="30" x14ac:dyDescent="0.25">
      <c r="A21" s="15" t="s">
        <v>357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 t="s">
        <v>74</v>
      </c>
      <c r="X21" s="13" t="s">
        <v>74</v>
      </c>
      <c r="Y21" s="13" t="s">
        <v>74</v>
      </c>
      <c r="Z21" s="14" t="s">
        <v>348</v>
      </c>
      <c r="AA21" s="13" t="s">
        <v>74</v>
      </c>
      <c r="AB21" s="13" t="s">
        <v>74</v>
      </c>
      <c r="AC21" s="13" t="s">
        <v>74</v>
      </c>
      <c r="AD21" s="13" t="s">
        <v>74</v>
      </c>
      <c r="AE21" s="13" t="s">
        <v>74</v>
      </c>
    </row>
    <row r="22" spans="1:31" ht="30" x14ac:dyDescent="0.25">
      <c r="A22" s="15" t="s">
        <v>358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 t="s">
        <v>74</v>
      </c>
      <c r="X22" s="13" t="s">
        <v>74</v>
      </c>
      <c r="Y22" s="13" t="s">
        <v>74</v>
      </c>
      <c r="Z22" s="14" t="s">
        <v>348</v>
      </c>
      <c r="AA22" s="14" t="s">
        <v>348</v>
      </c>
      <c r="AB22" s="13" t="s">
        <v>74</v>
      </c>
      <c r="AC22" s="13" t="s">
        <v>74</v>
      </c>
      <c r="AD22" s="13" t="s">
        <v>74</v>
      </c>
      <c r="AE22" s="13" t="s">
        <v>74</v>
      </c>
    </row>
    <row r="23" spans="1:31" ht="30" x14ac:dyDescent="0.25">
      <c r="A23" s="15" t="s">
        <v>365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 t="s">
        <v>74</v>
      </c>
      <c r="X23" s="9" t="s">
        <v>74</v>
      </c>
      <c r="Y23" s="9" t="s">
        <v>74</v>
      </c>
      <c r="Z23" s="9" t="s">
        <v>74</v>
      </c>
      <c r="AA23" s="9" t="s">
        <v>74</v>
      </c>
      <c r="AB23" s="11" t="s">
        <v>348</v>
      </c>
      <c r="AC23" s="9" t="s">
        <v>74</v>
      </c>
      <c r="AD23" s="9" t="s">
        <v>74</v>
      </c>
      <c r="AE23" s="9" t="s">
        <v>74</v>
      </c>
    </row>
    <row r="24" spans="1:31" ht="30" x14ac:dyDescent="0.25">
      <c r="A24" s="15" t="s">
        <v>359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 t="s">
        <v>74</v>
      </c>
      <c r="X24" s="13" t="s">
        <v>74</v>
      </c>
      <c r="Y24" s="13" t="s">
        <v>74</v>
      </c>
      <c r="Z24" s="13" t="s">
        <v>74</v>
      </c>
      <c r="AA24" s="13" t="s">
        <v>74</v>
      </c>
      <c r="AB24" s="13" t="s">
        <v>74</v>
      </c>
      <c r="AC24" s="13" t="s">
        <v>74</v>
      </c>
      <c r="AD24" s="13" t="s">
        <v>74</v>
      </c>
      <c r="AE24" s="14" t="s">
        <v>348</v>
      </c>
    </row>
    <row r="25" spans="1:31" ht="45" x14ac:dyDescent="0.25">
      <c r="A25" s="15" t="s">
        <v>360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 t="s">
        <v>74</v>
      </c>
      <c r="X25" s="13" t="s">
        <v>74</v>
      </c>
      <c r="Y25" s="13" t="s">
        <v>74</v>
      </c>
      <c r="Z25" s="13" t="s">
        <v>74</v>
      </c>
      <c r="AA25" s="13" t="s">
        <v>74</v>
      </c>
      <c r="AB25" s="13" t="s">
        <v>74</v>
      </c>
      <c r="AC25" s="13" t="s">
        <v>74</v>
      </c>
      <c r="AD25" s="13" t="s">
        <v>74</v>
      </c>
      <c r="AE25" s="14" t="s">
        <v>348</v>
      </c>
    </row>
  </sheetData>
  <hyperlinks>
    <hyperlink ref="A2" r:id="rId1"/>
    <hyperlink ref="A3" r:id="rId2"/>
    <hyperlink ref="A4" r:id="rId3"/>
    <hyperlink ref="A5" r:id="rId4" location="com.vmware.vsphere.security.doc/GUID-ECFD1A29-0534-4118-B762-967A113D5CAA.html"/>
    <hyperlink ref="A6" r:id="rId5"/>
    <hyperlink ref="A7" r:id="rId6"/>
    <hyperlink ref="A8" r:id="rId7" location="com.vmware.vsphere.doc/GUID-1B959D6B-41CA-4E23-A7DB-E9165D5A0E80.html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 location="com.vmware.vsphere.security.doc/GUID-ECFD1A29-0534-4118-B762-967A113D5CAA.html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pane ySplit="2" topLeftCell="A31" activePane="bottomLeft" state="frozen"/>
      <selection pane="bottomLeft" activeCell="B54" sqref="B54"/>
    </sheetView>
  </sheetViews>
  <sheetFormatPr defaultRowHeight="15" x14ac:dyDescent="0.25"/>
  <cols>
    <col min="1" max="1" width="102" bestFit="1" customWidth="1"/>
    <col min="2" max="2" width="46.28515625" bestFit="1" customWidth="1"/>
    <col min="3" max="3" width="29" bestFit="1" customWidth="1"/>
  </cols>
  <sheetData>
    <row r="1" spans="1:3" ht="19.5" thickBot="1" x14ac:dyDescent="0.35">
      <c r="A1" s="6" t="s">
        <v>0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9</v>
      </c>
      <c r="B3" s="8">
        <f>(ROUNDDOWN(AVERAGE(B4:B14),1))</f>
        <v>0</v>
      </c>
      <c r="C3" s="4" t="s">
        <v>370</v>
      </c>
    </row>
    <row r="4" spans="1:3" x14ac:dyDescent="0.25">
      <c r="A4" s="1" t="s">
        <v>1</v>
      </c>
      <c r="B4" s="8">
        <v>0</v>
      </c>
    </row>
    <row r="5" spans="1:3" x14ac:dyDescent="0.25">
      <c r="A5" s="1" t="s">
        <v>2</v>
      </c>
      <c r="B5" s="8">
        <v>0</v>
      </c>
    </row>
    <row r="6" spans="1:3" x14ac:dyDescent="0.25">
      <c r="A6" s="1" t="s">
        <v>3</v>
      </c>
      <c r="B6" s="8">
        <v>0</v>
      </c>
    </row>
    <row r="7" spans="1:3" x14ac:dyDescent="0.25">
      <c r="A7" s="1" t="s">
        <v>4</v>
      </c>
      <c r="B7" s="8">
        <v>0</v>
      </c>
    </row>
    <row r="8" spans="1:3" x14ac:dyDescent="0.25">
      <c r="A8" s="1" t="s">
        <v>5</v>
      </c>
      <c r="B8" s="8">
        <v>0</v>
      </c>
    </row>
    <row r="9" spans="1:3" x14ac:dyDescent="0.25">
      <c r="A9" s="1" t="s">
        <v>6</v>
      </c>
      <c r="B9" s="8">
        <v>0</v>
      </c>
    </row>
    <row r="10" spans="1:3" x14ac:dyDescent="0.25">
      <c r="A10" s="1" t="s">
        <v>7</v>
      </c>
      <c r="B10" s="8">
        <v>0</v>
      </c>
    </row>
    <row r="11" spans="1:3" x14ac:dyDescent="0.25">
      <c r="A11" s="1" t="s">
        <v>8</v>
      </c>
      <c r="B11" s="8">
        <v>0</v>
      </c>
    </row>
    <row r="12" spans="1:3" x14ac:dyDescent="0.25">
      <c r="A12" s="1" t="s">
        <v>10</v>
      </c>
      <c r="B12" s="8">
        <v>0</v>
      </c>
    </row>
    <row r="13" spans="1:3" x14ac:dyDescent="0.25">
      <c r="A13" s="1" t="s">
        <v>11</v>
      </c>
      <c r="B13" s="8">
        <v>0</v>
      </c>
    </row>
    <row r="14" spans="1:3" x14ac:dyDescent="0.25">
      <c r="A14" s="1" t="s">
        <v>12</v>
      </c>
      <c r="B14" s="8">
        <v>0</v>
      </c>
    </row>
    <row r="15" spans="1:3" x14ac:dyDescent="0.25">
      <c r="A15" s="1"/>
      <c r="B15" s="8"/>
    </row>
    <row r="16" spans="1:3" ht="15.75" thickBot="1" x14ac:dyDescent="0.3">
      <c r="A16" s="7" t="s">
        <v>13</v>
      </c>
      <c r="B16" s="8">
        <f>ROUNDDOWN(AVERAGE(B17:B32),1)</f>
        <v>0</v>
      </c>
      <c r="C16" s="18" t="s">
        <v>370</v>
      </c>
    </row>
    <row r="17" spans="1:2" x14ac:dyDescent="0.25">
      <c r="A17" s="1" t="s">
        <v>14</v>
      </c>
      <c r="B17" s="8">
        <v>0</v>
      </c>
    </row>
    <row r="18" spans="1:2" x14ac:dyDescent="0.25">
      <c r="A18" s="1" t="s">
        <v>15</v>
      </c>
      <c r="B18" s="8">
        <v>0</v>
      </c>
    </row>
    <row r="19" spans="1:2" x14ac:dyDescent="0.25">
      <c r="A19" s="1" t="s">
        <v>384</v>
      </c>
      <c r="B19" s="8"/>
    </row>
    <row r="20" spans="1:2" x14ac:dyDescent="0.25">
      <c r="A20" s="25" t="s">
        <v>383</v>
      </c>
      <c r="B20" s="8">
        <v>0</v>
      </c>
    </row>
    <row r="21" spans="1:2" x14ac:dyDescent="0.25">
      <c r="A21" s="25" t="s">
        <v>16</v>
      </c>
      <c r="B21" s="8">
        <v>0</v>
      </c>
    </row>
    <row r="22" spans="1:2" x14ac:dyDescent="0.25">
      <c r="A22" s="25" t="s">
        <v>17</v>
      </c>
      <c r="B22" s="8">
        <v>0</v>
      </c>
    </row>
    <row r="23" spans="1:2" x14ac:dyDescent="0.25">
      <c r="A23" s="25" t="s">
        <v>18</v>
      </c>
      <c r="B23" s="8">
        <v>0</v>
      </c>
    </row>
    <row r="24" spans="1:2" x14ac:dyDescent="0.25">
      <c r="A24" s="25" t="s">
        <v>19</v>
      </c>
      <c r="B24" s="8">
        <v>0</v>
      </c>
    </row>
    <row r="25" spans="1:2" x14ac:dyDescent="0.25">
      <c r="A25" s="25" t="s">
        <v>20</v>
      </c>
      <c r="B25" s="8">
        <v>0</v>
      </c>
    </row>
    <row r="26" spans="1:2" x14ac:dyDescent="0.25">
      <c r="A26" s="1" t="s">
        <v>21</v>
      </c>
      <c r="B26" s="8"/>
    </row>
    <row r="27" spans="1:2" x14ac:dyDescent="0.25">
      <c r="A27" s="25" t="s">
        <v>22</v>
      </c>
      <c r="B27" s="8">
        <v>0</v>
      </c>
    </row>
    <row r="28" spans="1:2" x14ac:dyDescent="0.25">
      <c r="A28" s="25" t="s">
        <v>23</v>
      </c>
      <c r="B28" s="8">
        <v>0</v>
      </c>
    </row>
    <row r="29" spans="1:2" x14ac:dyDescent="0.25">
      <c r="A29" s="25" t="s">
        <v>24</v>
      </c>
      <c r="B29" s="8">
        <v>0</v>
      </c>
    </row>
    <row r="30" spans="1:2" x14ac:dyDescent="0.25">
      <c r="A30" s="25" t="s">
        <v>16</v>
      </c>
      <c r="B30" s="8">
        <v>0</v>
      </c>
    </row>
    <row r="31" spans="1:2" x14ac:dyDescent="0.25">
      <c r="A31" s="25" t="s">
        <v>25</v>
      </c>
      <c r="B31" s="8">
        <v>0</v>
      </c>
    </row>
    <row r="32" spans="1:2" x14ac:dyDescent="0.25">
      <c r="A32" s="1" t="s">
        <v>385</v>
      </c>
      <c r="B32" s="8">
        <v>0</v>
      </c>
    </row>
    <row r="33" spans="1:3" x14ac:dyDescent="0.25">
      <c r="A33" s="1"/>
      <c r="B33" s="8"/>
    </row>
    <row r="34" spans="1:3" x14ac:dyDescent="0.25">
      <c r="A34" s="7" t="s">
        <v>26</v>
      </c>
      <c r="B34" s="8">
        <f>ROUNDDOWN(AVERAGE(B35:B45),1)</f>
        <v>0</v>
      </c>
      <c r="C34" s="4" t="s">
        <v>370</v>
      </c>
    </row>
    <row r="35" spans="1:3" x14ac:dyDescent="0.25">
      <c r="A35" s="1" t="s">
        <v>27</v>
      </c>
      <c r="B35" s="8">
        <v>0</v>
      </c>
    </row>
    <row r="36" spans="1:3" x14ac:dyDescent="0.25">
      <c r="A36" s="1" t="s">
        <v>28</v>
      </c>
      <c r="B36" s="8">
        <v>0</v>
      </c>
    </row>
    <row r="37" spans="1:3" x14ac:dyDescent="0.25">
      <c r="A37" s="1" t="s">
        <v>29</v>
      </c>
      <c r="B37" s="8">
        <v>0</v>
      </c>
    </row>
    <row r="38" spans="1:3" x14ac:dyDescent="0.25">
      <c r="A38" s="1" t="s">
        <v>30</v>
      </c>
      <c r="B38" s="8">
        <v>0</v>
      </c>
    </row>
    <row r="39" spans="1:3" x14ac:dyDescent="0.25">
      <c r="A39" s="1" t="s">
        <v>31</v>
      </c>
      <c r="B39" s="8">
        <v>0</v>
      </c>
    </row>
    <row r="40" spans="1:3" x14ac:dyDescent="0.25">
      <c r="A40" s="1" t="s">
        <v>32</v>
      </c>
      <c r="B40" s="8">
        <v>0</v>
      </c>
    </row>
    <row r="41" spans="1:3" x14ac:dyDescent="0.25">
      <c r="A41" s="1" t="s">
        <v>33</v>
      </c>
      <c r="B41" s="8">
        <v>0</v>
      </c>
    </row>
    <row r="42" spans="1:3" x14ac:dyDescent="0.25">
      <c r="A42" s="1" t="s">
        <v>34</v>
      </c>
      <c r="B42" s="8">
        <v>0</v>
      </c>
    </row>
    <row r="43" spans="1:3" x14ac:dyDescent="0.25">
      <c r="A43" s="1" t="s">
        <v>35</v>
      </c>
      <c r="B43" s="8">
        <v>0</v>
      </c>
    </row>
    <row r="44" spans="1:3" x14ac:dyDescent="0.25">
      <c r="A44" s="1" t="s">
        <v>36</v>
      </c>
      <c r="B44" s="8">
        <v>0</v>
      </c>
    </row>
    <row r="45" spans="1:3" x14ac:dyDescent="0.25">
      <c r="A45" s="1" t="s">
        <v>37</v>
      </c>
      <c r="B45" s="8">
        <v>0</v>
      </c>
    </row>
    <row r="46" spans="1:3" x14ac:dyDescent="0.25">
      <c r="A46" s="1"/>
      <c r="B46" s="8"/>
    </row>
    <row r="47" spans="1:3" x14ac:dyDescent="0.25">
      <c r="A47" s="7" t="s">
        <v>38</v>
      </c>
      <c r="B47" s="8">
        <f>ROUNDDOWN(AVERAGE(B48:B58),1)</f>
        <v>0</v>
      </c>
      <c r="C47" t="s">
        <v>371</v>
      </c>
    </row>
    <row r="48" spans="1:3" x14ac:dyDescent="0.25">
      <c r="A48" s="1" t="s">
        <v>39</v>
      </c>
      <c r="B48" s="8">
        <v>0</v>
      </c>
    </row>
    <row r="49" spans="1:2" x14ac:dyDescent="0.25">
      <c r="A49" s="1" t="s">
        <v>15</v>
      </c>
      <c r="B49" s="8">
        <v>0</v>
      </c>
    </row>
    <row r="50" spans="1:2" x14ac:dyDescent="0.25">
      <c r="A50" s="1" t="s">
        <v>40</v>
      </c>
      <c r="B50" s="8"/>
    </row>
    <row r="51" spans="1:2" x14ac:dyDescent="0.25">
      <c r="A51" s="3" t="s">
        <v>41</v>
      </c>
      <c r="B51" s="8">
        <v>0</v>
      </c>
    </row>
    <row r="52" spans="1:2" x14ac:dyDescent="0.25">
      <c r="A52" s="3" t="s">
        <v>42</v>
      </c>
      <c r="B52" s="8">
        <v>0</v>
      </c>
    </row>
    <row r="53" spans="1:2" x14ac:dyDescent="0.25">
      <c r="A53" s="3" t="s">
        <v>43</v>
      </c>
      <c r="B53" s="8">
        <v>0</v>
      </c>
    </row>
    <row r="54" spans="1:2" x14ac:dyDescent="0.25">
      <c r="A54" s="1" t="s">
        <v>44</v>
      </c>
      <c r="B54" s="8"/>
    </row>
    <row r="55" spans="1:2" x14ac:dyDescent="0.25">
      <c r="A55" s="3" t="s">
        <v>45</v>
      </c>
      <c r="B55" s="8">
        <v>0</v>
      </c>
    </row>
    <row r="56" spans="1:2" x14ac:dyDescent="0.25">
      <c r="A56" s="3" t="s">
        <v>46</v>
      </c>
      <c r="B56" s="8">
        <v>0</v>
      </c>
    </row>
    <row r="57" spans="1:2" x14ac:dyDescent="0.25">
      <c r="A57" s="3" t="s">
        <v>47</v>
      </c>
      <c r="B57" s="8">
        <v>0</v>
      </c>
    </row>
    <row r="58" spans="1:2" x14ac:dyDescent="0.25">
      <c r="A58" s="1" t="s">
        <v>48</v>
      </c>
      <c r="B58" s="8">
        <v>0</v>
      </c>
    </row>
    <row r="59" spans="1:2" x14ac:dyDescent="0.25">
      <c r="B59" s="8"/>
    </row>
  </sheetData>
  <hyperlinks>
    <hyperlink ref="C16" location="Ref1.2" display="Link"/>
    <hyperlink ref="C3" location="Ref1.1" display="Link"/>
    <hyperlink ref="C34" location="Ref1.3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" sqref="B1"/>
    </sheetView>
  </sheetViews>
  <sheetFormatPr defaultRowHeight="15" x14ac:dyDescent="0.25"/>
  <cols>
    <col min="1" max="1" width="80.710937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83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51</v>
      </c>
      <c r="B3" s="8">
        <f>ROUNDDOWN(AVERAGE(B4:B25),1)</f>
        <v>0</v>
      </c>
      <c r="C3" s="4" t="s">
        <v>370</v>
      </c>
    </row>
    <row r="4" spans="1:3" x14ac:dyDescent="0.25">
      <c r="A4" s="1" t="s">
        <v>52</v>
      </c>
      <c r="B4">
        <v>0</v>
      </c>
    </row>
    <row r="5" spans="1:3" x14ac:dyDescent="0.25">
      <c r="A5" s="1" t="s">
        <v>53</v>
      </c>
      <c r="B5">
        <v>0</v>
      </c>
    </row>
    <row r="6" spans="1:3" x14ac:dyDescent="0.25">
      <c r="A6" s="1" t="s">
        <v>54</v>
      </c>
      <c r="B6">
        <v>0</v>
      </c>
    </row>
    <row r="7" spans="1:3" x14ac:dyDescent="0.25">
      <c r="A7" s="1" t="s">
        <v>55</v>
      </c>
      <c r="B7">
        <v>0</v>
      </c>
    </row>
    <row r="8" spans="1:3" x14ac:dyDescent="0.25">
      <c r="A8" s="1" t="s">
        <v>56</v>
      </c>
      <c r="B8">
        <v>0</v>
      </c>
    </row>
    <row r="9" spans="1:3" x14ac:dyDescent="0.25">
      <c r="A9" s="1" t="s">
        <v>57</v>
      </c>
      <c r="B9">
        <v>0</v>
      </c>
    </row>
    <row r="10" spans="1:3" x14ac:dyDescent="0.25">
      <c r="A10" s="1" t="s">
        <v>58</v>
      </c>
      <c r="B10">
        <v>0</v>
      </c>
    </row>
    <row r="11" spans="1:3" x14ac:dyDescent="0.25">
      <c r="A11" s="1" t="s">
        <v>59</v>
      </c>
      <c r="B11">
        <v>0</v>
      </c>
    </row>
    <row r="12" spans="1:3" x14ac:dyDescent="0.25">
      <c r="A12" s="1" t="s">
        <v>60</v>
      </c>
      <c r="B12">
        <v>0</v>
      </c>
    </row>
    <row r="13" spans="1:3" x14ac:dyDescent="0.25">
      <c r="A13" s="1" t="s">
        <v>61</v>
      </c>
      <c r="B13">
        <v>0</v>
      </c>
    </row>
    <row r="14" spans="1:3" x14ac:dyDescent="0.25">
      <c r="A14" s="1" t="s">
        <v>62</v>
      </c>
      <c r="B14">
        <v>0</v>
      </c>
    </row>
    <row r="15" spans="1:3" x14ac:dyDescent="0.25">
      <c r="A15" s="1" t="s">
        <v>63</v>
      </c>
      <c r="B15">
        <v>0</v>
      </c>
    </row>
    <row r="16" spans="1:3" x14ac:dyDescent="0.25">
      <c r="A16" s="1" t="s">
        <v>64</v>
      </c>
      <c r="B16">
        <v>0</v>
      </c>
    </row>
    <row r="17" spans="1:3" x14ac:dyDescent="0.25">
      <c r="A17" s="1" t="s">
        <v>65</v>
      </c>
      <c r="B17">
        <v>0</v>
      </c>
    </row>
    <row r="18" spans="1:3" x14ac:dyDescent="0.25">
      <c r="A18" s="1" t="s">
        <v>66</v>
      </c>
      <c r="B18">
        <v>0</v>
      </c>
    </row>
    <row r="19" spans="1:3" x14ac:dyDescent="0.25">
      <c r="A19" s="1" t="s">
        <v>67</v>
      </c>
      <c r="B19">
        <v>0</v>
      </c>
    </row>
    <row r="20" spans="1:3" x14ac:dyDescent="0.25">
      <c r="A20" s="1" t="s">
        <v>68</v>
      </c>
      <c r="B20">
        <v>0</v>
      </c>
    </row>
    <row r="21" spans="1:3" x14ac:dyDescent="0.25">
      <c r="A21" s="1" t="s">
        <v>69</v>
      </c>
      <c r="B21">
        <v>0</v>
      </c>
    </row>
    <row r="22" spans="1:3" x14ac:dyDescent="0.25">
      <c r="A22" s="1" t="s">
        <v>70</v>
      </c>
      <c r="B22">
        <v>0</v>
      </c>
    </row>
    <row r="23" spans="1:3" x14ac:dyDescent="0.25">
      <c r="A23" s="1" t="s">
        <v>71</v>
      </c>
      <c r="B23">
        <v>0</v>
      </c>
    </row>
    <row r="24" spans="1:3" x14ac:dyDescent="0.25">
      <c r="A24" s="1" t="s">
        <v>72</v>
      </c>
      <c r="B24">
        <v>0</v>
      </c>
    </row>
    <row r="25" spans="1:3" x14ac:dyDescent="0.25">
      <c r="A25" s="1" t="s">
        <v>73</v>
      </c>
      <c r="B25">
        <v>0</v>
      </c>
    </row>
    <row r="26" spans="1:3" x14ac:dyDescent="0.25">
      <c r="A26" s="2" t="s">
        <v>74</v>
      </c>
    </row>
    <row r="27" spans="1:3" x14ac:dyDescent="0.25">
      <c r="A27" s="7" t="s">
        <v>75</v>
      </c>
      <c r="B27" s="8">
        <f>ROUNDDOWN(AVERAGE(B28:B34),1)</f>
        <v>0</v>
      </c>
      <c r="C27" s="4" t="s">
        <v>370</v>
      </c>
    </row>
    <row r="28" spans="1:3" x14ac:dyDescent="0.25">
      <c r="A28" s="1" t="s">
        <v>76</v>
      </c>
      <c r="B28">
        <v>0</v>
      </c>
    </row>
    <row r="29" spans="1:3" x14ac:dyDescent="0.25">
      <c r="A29" s="1" t="s">
        <v>77</v>
      </c>
      <c r="B29">
        <v>0</v>
      </c>
    </row>
    <row r="30" spans="1:3" x14ac:dyDescent="0.25">
      <c r="A30" s="1" t="s">
        <v>78</v>
      </c>
      <c r="B30">
        <v>0</v>
      </c>
    </row>
    <row r="31" spans="1:3" x14ac:dyDescent="0.25">
      <c r="A31" s="1" t="s">
        <v>79</v>
      </c>
      <c r="B31">
        <v>0</v>
      </c>
    </row>
    <row r="32" spans="1:3" x14ac:dyDescent="0.25">
      <c r="A32" s="1" t="s">
        <v>80</v>
      </c>
      <c r="B32">
        <v>0</v>
      </c>
    </row>
    <row r="33" spans="1:2" x14ac:dyDescent="0.25">
      <c r="A33" s="1" t="s">
        <v>81</v>
      </c>
      <c r="B33">
        <v>0</v>
      </c>
    </row>
    <row r="34" spans="1:2" x14ac:dyDescent="0.25">
      <c r="A34" s="1" t="s">
        <v>82</v>
      </c>
      <c r="B34">
        <v>0</v>
      </c>
    </row>
  </sheetData>
  <hyperlinks>
    <hyperlink ref="C3" location="Ref2.1" display="Link"/>
    <hyperlink ref="C27" location="Ref2.2" display="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42" sqref="B42"/>
    </sheetView>
  </sheetViews>
  <sheetFormatPr defaultRowHeight="15" x14ac:dyDescent="0.25"/>
  <cols>
    <col min="1" max="1" width="93.710937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84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92</v>
      </c>
      <c r="B3" s="8">
        <f>ROUNDDOWN(AVERAGE(B4:B15),1)</f>
        <v>0</v>
      </c>
      <c r="C3" s="4" t="s">
        <v>370</v>
      </c>
    </row>
    <row r="4" spans="1:3" x14ac:dyDescent="0.25">
      <c r="A4" s="1" t="s">
        <v>93</v>
      </c>
      <c r="B4">
        <v>0</v>
      </c>
    </row>
    <row r="5" spans="1:3" x14ac:dyDescent="0.25">
      <c r="A5" s="1" t="s">
        <v>94</v>
      </c>
      <c r="B5">
        <v>0</v>
      </c>
    </row>
    <row r="6" spans="1:3" x14ac:dyDescent="0.25">
      <c r="A6" s="1" t="s">
        <v>95</v>
      </c>
      <c r="B6">
        <v>0</v>
      </c>
    </row>
    <row r="7" spans="1:3" x14ac:dyDescent="0.25">
      <c r="A7" s="1" t="s">
        <v>96</v>
      </c>
      <c r="B7">
        <v>0</v>
      </c>
    </row>
    <row r="8" spans="1:3" x14ac:dyDescent="0.25">
      <c r="A8" s="1" t="s">
        <v>97</v>
      </c>
      <c r="B8">
        <v>0</v>
      </c>
    </row>
    <row r="9" spans="1:3" x14ac:dyDescent="0.25">
      <c r="A9" s="1" t="s">
        <v>98</v>
      </c>
      <c r="B9">
        <v>0</v>
      </c>
    </row>
    <row r="10" spans="1:3" x14ac:dyDescent="0.25">
      <c r="A10" s="1" t="s">
        <v>99</v>
      </c>
      <c r="B10">
        <v>0</v>
      </c>
    </row>
    <row r="11" spans="1:3" x14ac:dyDescent="0.25">
      <c r="A11" s="1" t="s">
        <v>100</v>
      </c>
      <c r="B11">
        <v>0</v>
      </c>
    </row>
    <row r="12" spans="1:3" x14ac:dyDescent="0.25">
      <c r="A12" s="1" t="s">
        <v>101</v>
      </c>
      <c r="B12">
        <v>0</v>
      </c>
    </row>
    <row r="13" spans="1:3" x14ac:dyDescent="0.25">
      <c r="A13" s="1" t="s">
        <v>102</v>
      </c>
      <c r="B13">
        <v>0</v>
      </c>
    </row>
    <row r="14" spans="1:3" x14ac:dyDescent="0.25">
      <c r="A14" s="1" t="s">
        <v>103</v>
      </c>
      <c r="B14">
        <v>0</v>
      </c>
    </row>
    <row r="15" spans="1:3" x14ac:dyDescent="0.25">
      <c r="A15" s="1" t="s">
        <v>104</v>
      </c>
      <c r="B15">
        <v>0</v>
      </c>
    </row>
    <row r="16" spans="1:3" x14ac:dyDescent="0.25">
      <c r="A16" s="2" t="s">
        <v>74</v>
      </c>
    </row>
    <row r="17" spans="1:3" x14ac:dyDescent="0.25">
      <c r="A17" s="7" t="s">
        <v>105</v>
      </c>
      <c r="B17" s="8">
        <f>ROUNDDOWN(AVERAGE(B18:B34),1)</f>
        <v>0</v>
      </c>
      <c r="C17" s="4" t="s">
        <v>370</v>
      </c>
    </row>
    <row r="18" spans="1:3" x14ac:dyDescent="0.25">
      <c r="A18" s="1" t="s">
        <v>106</v>
      </c>
      <c r="B18">
        <v>0</v>
      </c>
    </row>
    <row r="19" spans="1:3" x14ac:dyDescent="0.25">
      <c r="A19" s="1" t="s">
        <v>107</v>
      </c>
      <c r="B19">
        <v>0</v>
      </c>
    </row>
    <row r="20" spans="1:3" x14ac:dyDescent="0.25">
      <c r="A20" s="1" t="s">
        <v>108</v>
      </c>
      <c r="B20">
        <v>0</v>
      </c>
    </row>
    <row r="21" spans="1:3" x14ac:dyDescent="0.25">
      <c r="A21" s="1" t="s">
        <v>109</v>
      </c>
      <c r="B21">
        <v>0</v>
      </c>
    </row>
    <row r="22" spans="1:3" x14ac:dyDescent="0.25">
      <c r="A22" s="1" t="s">
        <v>110</v>
      </c>
      <c r="B22">
        <v>0</v>
      </c>
    </row>
    <row r="23" spans="1:3" x14ac:dyDescent="0.25">
      <c r="A23" s="1" t="s">
        <v>111</v>
      </c>
      <c r="B23">
        <v>0</v>
      </c>
    </row>
    <row r="24" spans="1:3" x14ac:dyDescent="0.25">
      <c r="A24" s="1" t="s">
        <v>112</v>
      </c>
      <c r="B24">
        <v>0</v>
      </c>
    </row>
    <row r="25" spans="1:3" x14ac:dyDescent="0.25">
      <c r="A25" s="1" t="s">
        <v>113</v>
      </c>
      <c r="B25">
        <v>0</v>
      </c>
    </row>
    <row r="26" spans="1:3" x14ac:dyDescent="0.25">
      <c r="A26" s="1" t="s">
        <v>114</v>
      </c>
      <c r="B26">
        <v>0</v>
      </c>
    </row>
    <row r="27" spans="1:3" x14ac:dyDescent="0.25">
      <c r="A27" s="1" t="s">
        <v>115</v>
      </c>
      <c r="B27">
        <v>0</v>
      </c>
    </row>
    <row r="28" spans="1:3" x14ac:dyDescent="0.25">
      <c r="A28" s="1" t="s">
        <v>116</v>
      </c>
      <c r="B28">
        <v>0</v>
      </c>
    </row>
    <row r="29" spans="1:3" x14ac:dyDescent="0.25">
      <c r="A29" s="1" t="s">
        <v>117</v>
      </c>
      <c r="B29">
        <v>0</v>
      </c>
    </row>
    <row r="30" spans="1:3" x14ac:dyDescent="0.25">
      <c r="A30" s="1" t="s">
        <v>118</v>
      </c>
      <c r="B30">
        <v>0</v>
      </c>
    </row>
    <row r="31" spans="1:3" x14ac:dyDescent="0.25">
      <c r="A31" s="1" t="s">
        <v>119</v>
      </c>
      <c r="B31">
        <v>0</v>
      </c>
    </row>
    <row r="32" spans="1:3" x14ac:dyDescent="0.25">
      <c r="A32" s="1" t="s">
        <v>120</v>
      </c>
      <c r="B32">
        <v>0</v>
      </c>
    </row>
    <row r="33" spans="1:3" x14ac:dyDescent="0.25">
      <c r="A33" s="1" t="s">
        <v>121</v>
      </c>
      <c r="B33">
        <v>0</v>
      </c>
    </row>
    <row r="34" spans="1:3" x14ac:dyDescent="0.25">
      <c r="A34" s="1" t="s">
        <v>122</v>
      </c>
      <c r="B34">
        <v>0</v>
      </c>
    </row>
    <row r="35" spans="1:3" x14ac:dyDescent="0.25">
      <c r="A35" s="2" t="s">
        <v>74</v>
      </c>
    </row>
    <row r="36" spans="1:3" x14ac:dyDescent="0.25">
      <c r="A36" s="7" t="s">
        <v>123</v>
      </c>
      <c r="B36" s="8">
        <f>ROUNDDOWN(AVERAGE(B37:B56),1)</f>
        <v>0</v>
      </c>
      <c r="C36" s="4" t="s">
        <v>370</v>
      </c>
    </row>
    <row r="37" spans="1:3" x14ac:dyDescent="0.25">
      <c r="A37" s="1" t="s">
        <v>124</v>
      </c>
      <c r="B37">
        <v>0</v>
      </c>
    </row>
    <row r="38" spans="1:3" x14ac:dyDescent="0.25">
      <c r="A38" s="1" t="s">
        <v>125</v>
      </c>
      <c r="B38">
        <v>0</v>
      </c>
    </row>
    <row r="39" spans="1:3" x14ac:dyDescent="0.25">
      <c r="A39" s="1" t="s">
        <v>126</v>
      </c>
      <c r="B39">
        <v>0</v>
      </c>
    </row>
    <row r="40" spans="1:3" x14ac:dyDescent="0.25">
      <c r="A40" s="1" t="s">
        <v>127</v>
      </c>
      <c r="B40">
        <v>0</v>
      </c>
    </row>
    <row r="41" spans="1:3" x14ac:dyDescent="0.25">
      <c r="A41" s="1" t="s">
        <v>128</v>
      </c>
      <c r="B41">
        <v>0</v>
      </c>
    </row>
    <row r="42" spans="1:3" x14ac:dyDescent="0.25">
      <c r="A42" s="1" t="s">
        <v>129</v>
      </c>
    </row>
    <row r="43" spans="1:3" x14ac:dyDescent="0.25">
      <c r="A43" s="3" t="s">
        <v>130</v>
      </c>
      <c r="B43">
        <v>0</v>
      </c>
    </row>
    <row r="44" spans="1:3" x14ac:dyDescent="0.25">
      <c r="A44" s="3" t="s">
        <v>131</v>
      </c>
      <c r="B44">
        <v>0</v>
      </c>
    </row>
    <row r="45" spans="1:3" x14ac:dyDescent="0.25">
      <c r="A45" s="3" t="s">
        <v>132</v>
      </c>
      <c r="B45">
        <v>0</v>
      </c>
    </row>
    <row r="46" spans="1:3" x14ac:dyDescent="0.25">
      <c r="A46" s="3" t="s">
        <v>133</v>
      </c>
      <c r="B46">
        <v>0</v>
      </c>
    </row>
    <row r="47" spans="1:3" x14ac:dyDescent="0.25">
      <c r="A47" s="3" t="s">
        <v>134</v>
      </c>
      <c r="B47">
        <v>0</v>
      </c>
    </row>
    <row r="48" spans="1:3" x14ac:dyDescent="0.25">
      <c r="A48" s="1" t="s">
        <v>135</v>
      </c>
      <c r="B48">
        <v>0</v>
      </c>
    </row>
    <row r="49" spans="1:3" x14ac:dyDescent="0.25">
      <c r="A49" s="1" t="s">
        <v>136</v>
      </c>
      <c r="B49">
        <v>0</v>
      </c>
    </row>
    <row r="50" spans="1:3" x14ac:dyDescent="0.25">
      <c r="A50" s="1" t="s">
        <v>137</v>
      </c>
      <c r="B50">
        <v>0</v>
      </c>
    </row>
    <row r="51" spans="1:3" x14ac:dyDescent="0.25">
      <c r="A51" s="1" t="s">
        <v>138</v>
      </c>
      <c r="B51">
        <v>0</v>
      </c>
    </row>
    <row r="52" spans="1:3" x14ac:dyDescent="0.25">
      <c r="A52" s="1" t="s">
        <v>139</v>
      </c>
      <c r="B52">
        <v>0</v>
      </c>
    </row>
    <row r="53" spans="1:3" x14ac:dyDescent="0.25">
      <c r="A53" s="1" t="s">
        <v>140</v>
      </c>
      <c r="B53">
        <v>0</v>
      </c>
    </row>
    <row r="54" spans="1:3" x14ac:dyDescent="0.25">
      <c r="A54" s="1" t="s">
        <v>141</v>
      </c>
      <c r="B54">
        <v>0</v>
      </c>
    </row>
    <row r="55" spans="1:3" x14ac:dyDescent="0.25">
      <c r="A55" s="1" t="s">
        <v>142</v>
      </c>
      <c r="B55">
        <v>0</v>
      </c>
    </row>
    <row r="56" spans="1:3" x14ac:dyDescent="0.25">
      <c r="A56" s="1" t="s">
        <v>171</v>
      </c>
      <c r="B56">
        <v>0</v>
      </c>
    </row>
    <row r="57" spans="1:3" x14ac:dyDescent="0.25">
      <c r="A57" s="7" t="s">
        <v>74</v>
      </c>
    </row>
    <row r="58" spans="1:3" x14ac:dyDescent="0.25">
      <c r="A58" s="2" t="s">
        <v>143</v>
      </c>
      <c r="B58" s="19">
        <f>ROUNDDOWN(AVERAGE(B59:B76),1)</f>
        <v>0</v>
      </c>
      <c r="C58" s="4" t="s">
        <v>370</v>
      </c>
    </row>
    <row r="59" spans="1:3" x14ac:dyDescent="0.25">
      <c r="A59" s="1" t="s">
        <v>144</v>
      </c>
      <c r="B59" s="20">
        <v>0</v>
      </c>
    </row>
    <row r="60" spans="1:3" x14ac:dyDescent="0.25">
      <c r="A60" s="1" t="s">
        <v>145</v>
      </c>
      <c r="B60" s="20">
        <v>0</v>
      </c>
    </row>
    <row r="61" spans="1:3" x14ac:dyDescent="0.25">
      <c r="A61" s="1" t="s">
        <v>146</v>
      </c>
      <c r="B61" s="20">
        <v>0</v>
      </c>
    </row>
    <row r="62" spans="1:3" x14ac:dyDescent="0.25">
      <c r="A62" s="1" t="s">
        <v>147</v>
      </c>
      <c r="B62" s="20">
        <v>0</v>
      </c>
    </row>
    <row r="63" spans="1:3" x14ac:dyDescent="0.25">
      <c r="A63" s="1" t="s">
        <v>148</v>
      </c>
      <c r="B63" s="20">
        <v>0</v>
      </c>
    </row>
    <row r="64" spans="1:3" x14ac:dyDescent="0.25">
      <c r="A64" s="1" t="s">
        <v>149</v>
      </c>
      <c r="B64" s="20">
        <v>0</v>
      </c>
    </row>
    <row r="65" spans="1:3" x14ac:dyDescent="0.25">
      <c r="A65" s="1" t="s">
        <v>150</v>
      </c>
      <c r="B65" s="20">
        <v>0</v>
      </c>
    </row>
    <row r="66" spans="1:3" x14ac:dyDescent="0.25">
      <c r="A66" s="1" t="s">
        <v>151</v>
      </c>
      <c r="B66" s="20">
        <v>0</v>
      </c>
    </row>
    <row r="67" spans="1:3" x14ac:dyDescent="0.25">
      <c r="A67" s="1" t="s">
        <v>152</v>
      </c>
      <c r="B67" s="20">
        <v>0</v>
      </c>
    </row>
    <row r="68" spans="1:3" x14ac:dyDescent="0.25">
      <c r="A68" s="1" t="s">
        <v>153</v>
      </c>
      <c r="B68" s="20">
        <v>0</v>
      </c>
    </row>
    <row r="69" spans="1:3" x14ac:dyDescent="0.25">
      <c r="A69" s="1" t="s">
        <v>154</v>
      </c>
      <c r="B69" s="20">
        <v>0</v>
      </c>
    </row>
    <row r="70" spans="1:3" x14ac:dyDescent="0.25">
      <c r="A70" s="1" t="s">
        <v>155</v>
      </c>
      <c r="B70" s="20">
        <v>0</v>
      </c>
    </row>
    <row r="71" spans="1:3" x14ac:dyDescent="0.25">
      <c r="A71" s="1" t="s">
        <v>156</v>
      </c>
      <c r="B71" s="20">
        <v>0</v>
      </c>
    </row>
    <row r="72" spans="1:3" x14ac:dyDescent="0.25">
      <c r="A72" s="1" t="s">
        <v>157</v>
      </c>
      <c r="B72" s="20">
        <v>0</v>
      </c>
    </row>
    <row r="73" spans="1:3" x14ac:dyDescent="0.25">
      <c r="A73" s="1" t="s">
        <v>158</v>
      </c>
      <c r="B73" s="20">
        <v>0</v>
      </c>
    </row>
    <row r="74" spans="1:3" x14ac:dyDescent="0.25">
      <c r="A74" s="1" t="s">
        <v>159</v>
      </c>
      <c r="B74" s="20">
        <v>0</v>
      </c>
    </row>
    <row r="75" spans="1:3" x14ac:dyDescent="0.25">
      <c r="A75" s="1" t="s">
        <v>160</v>
      </c>
      <c r="B75" s="20">
        <v>0</v>
      </c>
    </row>
    <row r="76" spans="1:3" x14ac:dyDescent="0.25">
      <c r="A76" s="1" t="s">
        <v>161</v>
      </c>
      <c r="B76" s="20">
        <v>0</v>
      </c>
    </row>
    <row r="77" spans="1:3" x14ac:dyDescent="0.25">
      <c r="A77" s="2" t="s">
        <v>74</v>
      </c>
    </row>
    <row r="78" spans="1:3" x14ac:dyDescent="0.25">
      <c r="A78" s="2" t="s">
        <v>162</v>
      </c>
      <c r="B78" s="19">
        <f>ROUNDDOWN(AVERAGE(B79:B86),1)</f>
        <v>0</v>
      </c>
      <c r="C78" s="4" t="s">
        <v>370</v>
      </c>
    </row>
    <row r="79" spans="1:3" x14ac:dyDescent="0.25">
      <c r="A79" s="1" t="s">
        <v>163</v>
      </c>
      <c r="B79">
        <v>0</v>
      </c>
    </row>
    <row r="80" spans="1:3" x14ac:dyDescent="0.25">
      <c r="A80" s="1" t="s">
        <v>164</v>
      </c>
      <c r="B80">
        <v>0</v>
      </c>
    </row>
    <row r="81" spans="1:2" x14ac:dyDescent="0.25">
      <c r="A81" s="1" t="s">
        <v>165</v>
      </c>
      <c r="B81">
        <v>0</v>
      </c>
    </row>
    <row r="82" spans="1:2" x14ac:dyDescent="0.25">
      <c r="A82" s="1" t="s">
        <v>166</v>
      </c>
      <c r="B82">
        <v>0</v>
      </c>
    </row>
    <row r="83" spans="1:2" x14ac:dyDescent="0.25">
      <c r="A83" s="1" t="s">
        <v>167</v>
      </c>
      <c r="B83">
        <v>0</v>
      </c>
    </row>
    <row r="84" spans="1:2" x14ac:dyDescent="0.25">
      <c r="A84" s="1" t="s">
        <v>168</v>
      </c>
      <c r="B84">
        <v>0</v>
      </c>
    </row>
    <row r="85" spans="1:2" x14ac:dyDescent="0.25">
      <c r="A85" s="1" t="s">
        <v>169</v>
      </c>
      <c r="B85">
        <v>0</v>
      </c>
    </row>
    <row r="86" spans="1:2" x14ac:dyDescent="0.25">
      <c r="A86" s="1" t="s">
        <v>170</v>
      </c>
      <c r="B86">
        <v>0</v>
      </c>
    </row>
  </sheetData>
  <hyperlinks>
    <hyperlink ref="C3" location="Ref3.1" display="Link"/>
    <hyperlink ref="C17" location="Ref3.2" display="Link"/>
    <hyperlink ref="C36" location="Ref3.3" display="Link"/>
    <hyperlink ref="C58" location="Ref3.4" display="Link"/>
    <hyperlink ref="C78" location="Ref3.5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5" x14ac:dyDescent="0.25"/>
  <cols>
    <col min="1" max="1" width="76.14062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85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172</v>
      </c>
      <c r="B3" s="19">
        <f>ROUNDDOWN(AVERAGE(B4:B17),1)</f>
        <v>0</v>
      </c>
      <c r="C3" s="4" t="s">
        <v>370</v>
      </c>
    </row>
    <row r="4" spans="1:3" x14ac:dyDescent="0.25">
      <c r="A4" s="1" t="s">
        <v>173</v>
      </c>
      <c r="B4">
        <v>0</v>
      </c>
    </row>
    <row r="5" spans="1:3" x14ac:dyDescent="0.25">
      <c r="A5" s="1" t="s">
        <v>174</v>
      </c>
      <c r="B5">
        <v>0</v>
      </c>
    </row>
    <row r="6" spans="1:3" x14ac:dyDescent="0.25">
      <c r="A6" s="1" t="s">
        <v>175</v>
      </c>
      <c r="B6">
        <v>0</v>
      </c>
    </row>
    <row r="7" spans="1:3" x14ac:dyDescent="0.25">
      <c r="A7" s="1" t="s">
        <v>176</v>
      </c>
      <c r="B7">
        <v>0</v>
      </c>
    </row>
    <row r="8" spans="1:3" x14ac:dyDescent="0.25">
      <c r="A8" s="1" t="s">
        <v>177</v>
      </c>
      <c r="B8">
        <v>0</v>
      </c>
    </row>
    <row r="9" spans="1:3" x14ac:dyDescent="0.25">
      <c r="A9" s="1" t="s">
        <v>178</v>
      </c>
      <c r="B9">
        <v>0</v>
      </c>
    </row>
    <row r="10" spans="1:3" x14ac:dyDescent="0.25">
      <c r="A10" s="1" t="s">
        <v>179</v>
      </c>
      <c r="B10">
        <v>0</v>
      </c>
    </row>
    <row r="11" spans="1:3" x14ac:dyDescent="0.25">
      <c r="A11" s="1" t="s">
        <v>180</v>
      </c>
      <c r="B11">
        <v>0</v>
      </c>
    </row>
    <row r="12" spans="1:3" x14ac:dyDescent="0.25">
      <c r="A12" s="1" t="s">
        <v>196</v>
      </c>
      <c r="B12">
        <v>0</v>
      </c>
    </row>
    <row r="13" spans="1:3" x14ac:dyDescent="0.25">
      <c r="A13" s="1" t="s">
        <v>181</v>
      </c>
      <c r="B13">
        <v>0</v>
      </c>
    </row>
    <row r="14" spans="1:3" x14ac:dyDescent="0.25">
      <c r="A14" s="1" t="s">
        <v>182</v>
      </c>
      <c r="B14">
        <v>0</v>
      </c>
    </row>
    <row r="15" spans="1:3" x14ac:dyDescent="0.25">
      <c r="A15" s="1" t="s">
        <v>183</v>
      </c>
      <c r="B15">
        <v>0</v>
      </c>
    </row>
    <row r="16" spans="1:3" x14ac:dyDescent="0.25">
      <c r="A16" s="1" t="s">
        <v>184</v>
      </c>
      <c r="B16">
        <v>0</v>
      </c>
    </row>
    <row r="17" spans="1:3" x14ac:dyDescent="0.25">
      <c r="A17" s="1" t="s">
        <v>185</v>
      </c>
      <c r="B17">
        <v>0</v>
      </c>
    </row>
    <row r="18" spans="1:3" x14ac:dyDescent="0.25">
      <c r="A18" s="2" t="s">
        <v>74</v>
      </c>
    </row>
    <row r="19" spans="1:3" x14ac:dyDescent="0.25">
      <c r="A19" s="7" t="s">
        <v>186</v>
      </c>
      <c r="B19" s="19">
        <f>ROUNDDOWN(AVERAGE(B20:B25),1)</f>
        <v>0</v>
      </c>
      <c r="C19" s="4" t="s">
        <v>370</v>
      </c>
    </row>
    <row r="20" spans="1:3" x14ac:dyDescent="0.25">
      <c r="A20" s="1" t="s">
        <v>187</v>
      </c>
      <c r="B20">
        <v>0</v>
      </c>
    </row>
    <row r="21" spans="1:3" x14ac:dyDescent="0.25">
      <c r="A21" s="1" t="s">
        <v>188</v>
      </c>
      <c r="B21">
        <v>0</v>
      </c>
    </row>
    <row r="22" spans="1:3" x14ac:dyDescent="0.25">
      <c r="A22" s="1" t="s">
        <v>189</v>
      </c>
      <c r="B22">
        <v>0</v>
      </c>
    </row>
    <row r="23" spans="1:3" x14ac:dyDescent="0.25">
      <c r="A23" s="1" t="s">
        <v>190</v>
      </c>
      <c r="B23">
        <v>0</v>
      </c>
    </row>
    <row r="24" spans="1:3" x14ac:dyDescent="0.25">
      <c r="A24" s="1" t="s">
        <v>191</v>
      </c>
      <c r="B24">
        <v>0</v>
      </c>
    </row>
    <row r="25" spans="1:3" x14ac:dyDescent="0.25">
      <c r="A25" s="1" t="s">
        <v>192</v>
      </c>
      <c r="B25">
        <v>0</v>
      </c>
    </row>
    <row r="26" spans="1:3" x14ac:dyDescent="0.25">
      <c r="A26" s="2" t="s">
        <v>74</v>
      </c>
    </row>
    <row r="27" spans="1:3" x14ac:dyDescent="0.25">
      <c r="A27" s="7" t="s">
        <v>193</v>
      </c>
      <c r="B27" s="19">
        <f>ROUNDDOWN(AVERAGE(B28:B29),1)</f>
        <v>0</v>
      </c>
      <c r="C27" s="4" t="s">
        <v>370</v>
      </c>
    </row>
    <row r="28" spans="1:3" x14ac:dyDescent="0.25">
      <c r="A28" s="1" t="s">
        <v>194</v>
      </c>
      <c r="B28">
        <v>0</v>
      </c>
    </row>
    <row r="29" spans="1:3" x14ac:dyDescent="0.25">
      <c r="A29" s="1" t="s">
        <v>195</v>
      </c>
      <c r="B29">
        <v>0</v>
      </c>
    </row>
  </sheetData>
  <hyperlinks>
    <hyperlink ref="C3" location="Ref4.1" display="Link"/>
    <hyperlink ref="C19" location="Ref4.2" display="Link"/>
    <hyperlink ref="C27" location="Ref4.3" display="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:B20"/>
    </sheetView>
  </sheetViews>
  <sheetFormatPr defaultRowHeight="15" x14ac:dyDescent="0.25"/>
  <cols>
    <col min="1" max="1" width="89.2851562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86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197</v>
      </c>
      <c r="B3" s="19">
        <f>ROUNDDOWN(AVERAGE(B4:B10),1)</f>
        <v>0</v>
      </c>
      <c r="C3" s="4" t="s">
        <v>370</v>
      </c>
    </row>
    <row r="4" spans="1:3" x14ac:dyDescent="0.25">
      <c r="A4" s="1" t="s">
        <v>198</v>
      </c>
      <c r="B4">
        <v>0</v>
      </c>
    </row>
    <row r="5" spans="1:3" x14ac:dyDescent="0.25">
      <c r="A5" s="1" t="s">
        <v>199</v>
      </c>
      <c r="B5">
        <v>0</v>
      </c>
    </row>
    <row r="6" spans="1:3" x14ac:dyDescent="0.25">
      <c r="A6" s="1" t="s">
        <v>200</v>
      </c>
      <c r="B6">
        <v>0</v>
      </c>
    </row>
    <row r="7" spans="1:3" x14ac:dyDescent="0.25">
      <c r="A7" s="1" t="s">
        <v>201</v>
      </c>
      <c r="B7">
        <v>0</v>
      </c>
    </row>
    <row r="8" spans="1:3" x14ac:dyDescent="0.25">
      <c r="A8" s="1" t="s">
        <v>202</v>
      </c>
      <c r="B8">
        <v>0</v>
      </c>
    </row>
    <row r="9" spans="1:3" x14ac:dyDescent="0.25">
      <c r="A9" s="1" t="s">
        <v>203</v>
      </c>
      <c r="B9">
        <v>0</v>
      </c>
    </row>
    <row r="10" spans="1:3" x14ac:dyDescent="0.25">
      <c r="A10" s="1" t="s">
        <v>204</v>
      </c>
      <c r="B10">
        <v>0</v>
      </c>
    </row>
    <row r="11" spans="1:3" x14ac:dyDescent="0.25">
      <c r="A11" s="2" t="s">
        <v>74</v>
      </c>
    </row>
    <row r="12" spans="1:3" x14ac:dyDescent="0.25">
      <c r="A12" s="7" t="s">
        <v>205</v>
      </c>
      <c r="B12" s="19">
        <f>ROUNDDOWN(AVERAGE(B13:B20),1)</f>
        <v>0</v>
      </c>
      <c r="C12" s="4" t="s">
        <v>370</v>
      </c>
    </row>
    <row r="13" spans="1:3" x14ac:dyDescent="0.25">
      <c r="A13" s="1" t="s">
        <v>206</v>
      </c>
      <c r="B13">
        <v>0</v>
      </c>
    </row>
    <row r="14" spans="1:3" x14ac:dyDescent="0.25">
      <c r="A14" s="1" t="s">
        <v>207</v>
      </c>
      <c r="B14">
        <v>0</v>
      </c>
    </row>
    <row r="15" spans="1:3" x14ac:dyDescent="0.25">
      <c r="A15" s="1" t="s">
        <v>208</v>
      </c>
      <c r="B15">
        <v>0</v>
      </c>
    </row>
    <row r="16" spans="1:3" x14ac:dyDescent="0.25">
      <c r="A16" s="1" t="s">
        <v>209</v>
      </c>
      <c r="B16">
        <v>0</v>
      </c>
    </row>
    <row r="17" spans="1:2" x14ac:dyDescent="0.25">
      <c r="A17" s="1" t="s">
        <v>210</v>
      </c>
      <c r="B17">
        <v>0</v>
      </c>
    </row>
    <row r="18" spans="1:2" x14ac:dyDescent="0.25">
      <c r="A18" s="1" t="s">
        <v>211</v>
      </c>
      <c r="B18">
        <v>0</v>
      </c>
    </row>
    <row r="19" spans="1:2" x14ac:dyDescent="0.25">
      <c r="A19" s="1" t="s">
        <v>212</v>
      </c>
      <c r="B19">
        <v>0</v>
      </c>
    </row>
    <row r="20" spans="1:2" x14ac:dyDescent="0.25">
      <c r="A20" s="1" t="s">
        <v>213</v>
      </c>
      <c r="B20">
        <v>0</v>
      </c>
    </row>
  </sheetData>
  <hyperlinks>
    <hyperlink ref="C3" location="Ref5.1" display="Link"/>
    <hyperlink ref="C12" location="Ref5.2" display="Li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2" sqref="D22"/>
    </sheetView>
  </sheetViews>
  <sheetFormatPr defaultRowHeight="15" x14ac:dyDescent="0.25"/>
  <cols>
    <col min="1" max="1" width="88.710937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87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214</v>
      </c>
      <c r="B3" s="19">
        <f>ROUNDDOWN(AVERAGE(B4:B5),1)</f>
        <v>0</v>
      </c>
      <c r="C3" s="4" t="s">
        <v>370</v>
      </c>
    </row>
    <row r="4" spans="1:3" x14ac:dyDescent="0.25">
      <c r="A4" s="1" t="s">
        <v>215</v>
      </c>
      <c r="B4">
        <v>0</v>
      </c>
    </row>
    <row r="5" spans="1:3" x14ac:dyDescent="0.25">
      <c r="A5" s="1" t="s">
        <v>216</v>
      </c>
      <c r="B5">
        <v>0</v>
      </c>
    </row>
    <row r="6" spans="1:3" x14ac:dyDescent="0.25">
      <c r="A6" s="2" t="s">
        <v>74</v>
      </c>
    </row>
    <row r="7" spans="1:3" x14ac:dyDescent="0.25">
      <c r="A7" s="7" t="s">
        <v>217</v>
      </c>
      <c r="B7" s="19">
        <f>ROUNDDOWN(AVERAGE(B8:B14),1)</f>
        <v>0</v>
      </c>
      <c r="C7" s="4" t="s">
        <v>370</v>
      </c>
    </row>
    <row r="8" spans="1:3" x14ac:dyDescent="0.25">
      <c r="A8" s="1" t="s">
        <v>218</v>
      </c>
      <c r="B8">
        <v>0</v>
      </c>
    </row>
    <row r="9" spans="1:3" x14ac:dyDescent="0.25">
      <c r="A9" s="1" t="s">
        <v>219</v>
      </c>
      <c r="B9">
        <v>0</v>
      </c>
    </row>
    <row r="10" spans="1:3" x14ac:dyDescent="0.25">
      <c r="A10" s="1" t="s">
        <v>220</v>
      </c>
      <c r="B10">
        <v>0</v>
      </c>
    </row>
    <row r="11" spans="1:3" x14ac:dyDescent="0.25">
      <c r="A11" s="1" t="s">
        <v>221</v>
      </c>
      <c r="B11">
        <v>0</v>
      </c>
    </row>
    <row r="12" spans="1:3" x14ac:dyDescent="0.25">
      <c r="A12" s="1" t="s">
        <v>222</v>
      </c>
      <c r="B12">
        <v>0</v>
      </c>
    </row>
    <row r="13" spans="1:3" x14ac:dyDescent="0.25">
      <c r="A13" s="1" t="s">
        <v>223</v>
      </c>
      <c r="B13">
        <v>0</v>
      </c>
    </row>
    <row r="14" spans="1:3" x14ac:dyDescent="0.25">
      <c r="A14" s="1" t="s">
        <v>224</v>
      </c>
      <c r="B14">
        <v>0</v>
      </c>
    </row>
    <row r="15" spans="1:3" x14ac:dyDescent="0.25">
      <c r="A15" s="2" t="s">
        <v>74</v>
      </c>
    </row>
    <row r="16" spans="1:3" x14ac:dyDescent="0.25">
      <c r="A16" s="7" t="s">
        <v>225</v>
      </c>
      <c r="B16" s="19">
        <f>ROUNDDOWN(AVERAGE(B17:B25),1)</f>
        <v>0</v>
      </c>
      <c r="C16" s="4" t="s">
        <v>370</v>
      </c>
    </row>
    <row r="17" spans="1:2" x14ac:dyDescent="0.25">
      <c r="A17" s="1" t="s">
        <v>226</v>
      </c>
      <c r="B17">
        <v>0</v>
      </c>
    </row>
    <row r="18" spans="1:2" x14ac:dyDescent="0.25">
      <c r="A18" s="1" t="s">
        <v>227</v>
      </c>
      <c r="B18">
        <v>0</v>
      </c>
    </row>
    <row r="19" spans="1:2" x14ac:dyDescent="0.25">
      <c r="A19" s="1" t="s">
        <v>228</v>
      </c>
      <c r="B19">
        <v>0</v>
      </c>
    </row>
    <row r="20" spans="1:2" x14ac:dyDescent="0.25">
      <c r="A20" s="1" t="s">
        <v>229</v>
      </c>
      <c r="B20">
        <v>0</v>
      </c>
    </row>
    <row r="21" spans="1:2" x14ac:dyDescent="0.25">
      <c r="A21" s="1" t="s">
        <v>230</v>
      </c>
      <c r="B21">
        <v>0</v>
      </c>
    </row>
    <row r="22" spans="1:2" x14ac:dyDescent="0.25">
      <c r="A22" s="1" t="s">
        <v>231</v>
      </c>
      <c r="B22">
        <v>0</v>
      </c>
    </row>
    <row r="23" spans="1:2" x14ac:dyDescent="0.25">
      <c r="A23" s="1" t="s">
        <v>232</v>
      </c>
      <c r="B23">
        <v>0</v>
      </c>
    </row>
    <row r="24" spans="1:2" x14ac:dyDescent="0.25">
      <c r="A24" s="1" t="s">
        <v>233</v>
      </c>
      <c r="B24">
        <v>0</v>
      </c>
    </row>
    <row r="25" spans="1:2" x14ac:dyDescent="0.25">
      <c r="A25" s="1" t="s">
        <v>234</v>
      </c>
      <c r="B25">
        <v>0</v>
      </c>
    </row>
  </sheetData>
  <hyperlinks>
    <hyperlink ref="C3" location="Ref6.1" display="Link"/>
    <hyperlink ref="C7" location="Ref6.2" display="Link"/>
    <hyperlink ref="C16" location="Ref6.3" display="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B1" sqref="B1:B1048576"/>
    </sheetView>
  </sheetViews>
  <sheetFormatPr defaultRowHeight="15" x14ac:dyDescent="0.25"/>
  <cols>
    <col min="1" max="1" width="101.8554687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88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235</v>
      </c>
      <c r="B3" s="19">
        <f>ROUNDDOWN(AVERAGE(B4:B22),1)</f>
        <v>0</v>
      </c>
      <c r="C3" s="4" t="s">
        <v>370</v>
      </c>
    </row>
    <row r="4" spans="1:3" x14ac:dyDescent="0.25">
      <c r="A4" s="1" t="s">
        <v>236</v>
      </c>
      <c r="B4">
        <v>0</v>
      </c>
    </row>
    <row r="5" spans="1:3" x14ac:dyDescent="0.25">
      <c r="A5" s="1" t="s">
        <v>237</v>
      </c>
      <c r="B5">
        <v>0</v>
      </c>
    </row>
    <row r="6" spans="1:3" x14ac:dyDescent="0.25">
      <c r="A6" s="1" t="s">
        <v>238</v>
      </c>
      <c r="B6">
        <v>0</v>
      </c>
    </row>
    <row r="7" spans="1:3" x14ac:dyDescent="0.25">
      <c r="A7" s="1" t="s">
        <v>239</v>
      </c>
      <c r="B7">
        <v>0</v>
      </c>
    </row>
    <row r="8" spans="1:3" x14ac:dyDescent="0.25">
      <c r="A8" s="1" t="s">
        <v>240</v>
      </c>
      <c r="B8">
        <v>0</v>
      </c>
    </row>
    <row r="9" spans="1:3" x14ac:dyDescent="0.25">
      <c r="A9" s="1" t="s">
        <v>241</v>
      </c>
      <c r="B9">
        <v>0</v>
      </c>
    </row>
    <row r="10" spans="1:3" x14ac:dyDescent="0.25">
      <c r="A10" s="1" t="s">
        <v>242</v>
      </c>
      <c r="B10">
        <v>0</v>
      </c>
    </row>
    <row r="11" spans="1:3" x14ac:dyDescent="0.25">
      <c r="A11" s="1" t="s">
        <v>243</v>
      </c>
      <c r="B11">
        <v>0</v>
      </c>
    </row>
    <row r="12" spans="1:3" x14ac:dyDescent="0.25">
      <c r="A12" s="1" t="s">
        <v>244</v>
      </c>
    </row>
    <row r="13" spans="1:3" x14ac:dyDescent="0.25">
      <c r="A13" s="3" t="s">
        <v>245</v>
      </c>
      <c r="B13">
        <v>0</v>
      </c>
    </row>
    <row r="14" spans="1:3" x14ac:dyDescent="0.25">
      <c r="A14" s="3" t="s">
        <v>246</v>
      </c>
      <c r="B14">
        <v>0</v>
      </c>
    </row>
    <row r="15" spans="1:3" x14ac:dyDescent="0.25">
      <c r="A15" s="3" t="s">
        <v>247</v>
      </c>
      <c r="B15">
        <v>0</v>
      </c>
    </row>
    <row r="16" spans="1:3" x14ac:dyDescent="0.25">
      <c r="A16" s="3" t="s">
        <v>248</v>
      </c>
      <c r="B16">
        <v>0</v>
      </c>
    </row>
    <row r="17" spans="1:3" x14ac:dyDescent="0.25">
      <c r="A17" s="3" t="s">
        <v>249</v>
      </c>
      <c r="B17">
        <v>0</v>
      </c>
    </row>
    <row r="18" spans="1:3" x14ac:dyDescent="0.25">
      <c r="A18" s="3" t="s">
        <v>250</v>
      </c>
      <c r="B18">
        <v>0</v>
      </c>
    </row>
    <row r="19" spans="1:3" x14ac:dyDescent="0.25">
      <c r="A19" s="3" t="s">
        <v>251</v>
      </c>
      <c r="B19">
        <v>0</v>
      </c>
    </row>
    <row r="20" spans="1:3" x14ac:dyDescent="0.25">
      <c r="A20" s="3" t="s">
        <v>252</v>
      </c>
      <c r="B20">
        <v>0</v>
      </c>
    </row>
    <row r="21" spans="1:3" x14ac:dyDescent="0.25">
      <c r="A21" s="3" t="s">
        <v>253</v>
      </c>
      <c r="B21">
        <v>0</v>
      </c>
    </row>
    <row r="22" spans="1:3" x14ac:dyDescent="0.25">
      <c r="A22" s="3" t="s">
        <v>254</v>
      </c>
      <c r="B22">
        <v>0</v>
      </c>
    </row>
    <row r="23" spans="1:3" x14ac:dyDescent="0.25">
      <c r="A23" s="2" t="s">
        <v>74</v>
      </c>
    </row>
    <row r="24" spans="1:3" x14ac:dyDescent="0.25">
      <c r="A24" s="7" t="s">
        <v>255</v>
      </c>
      <c r="B24" s="19">
        <f>ROUNDDOWN(AVERAGE(B25:B35),1)</f>
        <v>0</v>
      </c>
      <c r="C24" s="4" t="s">
        <v>370</v>
      </c>
    </row>
    <row r="25" spans="1:3" x14ac:dyDescent="0.25">
      <c r="A25" s="1" t="s">
        <v>256</v>
      </c>
      <c r="B25">
        <v>0</v>
      </c>
    </row>
    <row r="26" spans="1:3" x14ac:dyDescent="0.25">
      <c r="A26" s="1" t="s">
        <v>257</v>
      </c>
      <c r="B26">
        <v>0</v>
      </c>
    </row>
    <row r="27" spans="1:3" x14ac:dyDescent="0.25">
      <c r="A27" s="1" t="s">
        <v>258</v>
      </c>
      <c r="B27">
        <v>0</v>
      </c>
    </row>
    <row r="28" spans="1:3" x14ac:dyDescent="0.25">
      <c r="A28" s="1" t="s">
        <v>259</v>
      </c>
      <c r="B28">
        <v>0</v>
      </c>
    </row>
    <row r="29" spans="1:3" x14ac:dyDescent="0.25">
      <c r="A29" s="1" t="s">
        <v>260</v>
      </c>
      <c r="B29">
        <v>0</v>
      </c>
    </row>
    <row r="30" spans="1:3" x14ac:dyDescent="0.25">
      <c r="A30" s="1" t="s">
        <v>261</v>
      </c>
      <c r="B30">
        <v>0</v>
      </c>
    </row>
    <row r="31" spans="1:3" x14ac:dyDescent="0.25">
      <c r="A31" s="1" t="s">
        <v>262</v>
      </c>
    </row>
    <row r="32" spans="1:3" x14ac:dyDescent="0.25">
      <c r="A32" s="3" t="s">
        <v>263</v>
      </c>
      <c r="B32">
        <v>0</v>
      </c>
    </row>
    <row r="33" spans="1:3" x14ac:dyDescent="0.25">
      <c r="A33" s="3" t="s">
        <v>264</v>
      </c>
      <c r="B33">
        <v>0</v>
      </c>
    </row>
    <row r="34" spans="1:3" x14ac:dyDescent="0.25">
      <c r="A34" s="3" t="s">
        <v>265</v>
      </c>
      <c r="B34">
        <v>0</v>
      </c>
    </row>
    <row r="35" spans="1:3" x14ac:dyDescent="0.25">
      <c r="A35" s="3" t="s">
        <v>266</v>
      </c>
      <c r="B35">
        <v>0</v>
      </c>
    </row>
    <row r="36" spans="1:3" x14ac:dyDescent="0.25">
      <c r="A36" s="2" t="s">
        <v>74</v>
      </c>
    </row>
    <row r="37" spans="1:3" x14ac:dyDescent="0.25">
      <c r="A37" s="7" t="s">
        <v>267</v>
      </c>
      <c r="B37" s="19">
        <f>ROUNDDOWN(AVERAGE(B38:B42),1)</f>
        <v>0</v>
      </c>
      <c r="C37" s="4" t="s">
        <v>370</v>
      </c>
    </row>
    <row r="38" spans="1:3" x14ac:dyDescent="0.25">
      <c r="A38" s="1" t="s">
        <v>268</v>
      </c>
      <c r="B38">
        <v>0</v>
      </c>
    </row>
    <row r="39" spans="1:3" x14ac:dyDescent="0.25">
      <c r="A39" s="1" t="s">
        <v>269</v>
      </c>
      <c r="B39">
        <v>0</v>
      </c>
    </row>
    <row r="40" spans="1:3" x14ac:dyDescent="0.25">
      <c r="A40" s="1" t="s">
        <v>270</v>
      </c>
      <c r="B40">
        <v>0</v>
      </c>
    </row>
    <row r="41" spans="1:3" x14ac:dyDescent="0.25">
      <c r="A41" s="1" t="s">
        <v>271</v>
      </c>
      <c r="B41">
        <v>0</v>
      </c>
    </row>
    <row r="42" spans="1:3" x14ac:dyDescent="0.25">
      <c r="A42" s="1" t="s">
        <v>272</v>
      </c>
      <c r="B42">
        <v>0</v>
      </c>
    </row>
    <row r="43" spans="1:3" x14ac:dyDescent="0.25">
      <c r="A43" s="2" t="s">
        <v>74</v>
      </c>
    </row>
    <row r="44" spans="1:3" x14ac:dyDescent="0.25">
      <c r="A44" s="7" t="s">
        <v>273</v>
      </c>
      <c r="B44" s="19">
        <f>ROUNDDOWN(AVERAGE(B45:B56),1)</f>
        <v>0</v>
      </c>
      <c r="C44" s="4" t="s">
        <v>370</v>
      </c>
    </row>
    <row r="45" spans="1:3" x14ac:dyDescent="0.25">
      <c r="A45" s="1" t="s">
        <v>274</v>
      </c>
      <c r="B45">
        <v>0</v>
      </c>
    </row>
    <row r="46" spans="1:3" x14ac:dyDescent="0.25">
      <c r="A46" s="1" t="s">
        <v>275</v>
      </c>
      <c r="B46">
        <v>0</v>
      </c>
    </row>
    <row r="47" spans="1:3" x14ac:dyDescent="0.25">
      <c r="A47" s="1" t="s">
        <v>276</v>
      </c>
      <c r="B47">
        <v>0</v>
      </c>
    </row>
    <row r="48" spans="1:3" x14ac:dyDescent="0.25">
      <c r="A48" s="1" t="s">
        <v>277</v>
      </c>
      <c r="B48">
        <v>0</v>
      </c>
    </row>
    <row r="49" spans="1:3" x14ac:dyDescent="0.25">
      <c r="A49" s="1" t="s">
        <v>278</v>
      </c>
    </row>
    <row r="50" spans="1:3" x14ac:dyDescent="0.25">
      <c r="A50" s="3" t="s">
        <v>279</v>
      </c>
      <c r="B50">
        <v>0</v>
      </c>
    </row>
    <row r="51" spans="1:3" x14ac:dyDescent="0.25">
      <c r="A51" s="3" t="s">
        <v>280</v>
      </c>
      <c r="B51">
        <v>0</v>
      </c>
    </row>
    <row r="52" spans="1:3" x14ac:dyDescent="0.25">
      <c r="A52" s="3" t="s">
        <v>281</v>
      </c>
      <c r="B52">
        <v>0</v>
      </c>
    </row>
    <row r="53" spans="1:3" x14ac:dyDescent="0.25">
      <c r="A53" s="3" t="s">
        <v>282</v>
      </c>
      <c r="B53">
        <v>0</v>
      </c>
    </row>
    <row r="54" spans="1:3" x14ac:dyDescent="0.25">
      <c r="A54" s="1" t="s">
        <v>283</v>
      </c>
      <c r="B54">
        <v>0</v>
      </c>
    </row>
    <row r="55" spans="1:3" x14ac:dyDescent="0.25">
      <c r="A55" s="1" t="s">
        <v>284</v>
      </c>
      <c r="B55">
        <v>0</v>
      </c>
    </row>
    <row r="56" spans="1:3" x14ac:dyDescent="0.25">
      <c r="A56" s="1" t="s">
        <v>285</v>
      </c>
      <c r="B56">
        <v>0</v>
      </c>
    </row>
    <row r="57" spans="1:3" x14ac:dyDescent="0.25">
      <c r="A57" s="2" t="s">
        <v>74</v>
      </c>
      <c r="B57" s="2" t="s">
        <v>74</v>
      </c>
    </row>
    <row r="58" spans="1:3" x14ac:dyDescent="0.25">
      <c r="A58" s="7" t="s">
        <v>286</v>
      </c>
      <c r="B58" s="19">
        <f>ROUNDDOWN(AVERAGE(B59:B66),1)</f>
        <v>0</v>
      </c>
      <c r="C58" s="4" t="s">
        <v>370</v>
      </c>
    </row>
    <row r="59" spans="1:3" x14ac:dyDescent="0.25">
      <c r="A59" s="1" t="s">
        <v>287</v>
      </c>
    </row>
    <row r="60" spans="1:3" x14ac:dyDescent="0.25">
      <c r="A60" s="3" t="s">
        <v>288</v>
      </c>
      <c r="B60">
        <v>0</v>
      </c>
    </row>
    <row r="61" spans="1:3" x14ac:dyDescent="0.25">
      <c r="A61" s="3" t="s">
        <v>289</v>
      </c>
      <c r="B61">
        <v>0</v>
      </c>
    </row>
    <row r="62" spans="1:3" x14ac:dyDescent="0.25">
      <c r="A62" s="3" t="s">
        <v>290</v>
      </c>
      <c r="B62">
        <v>0</v>
      </c>
    </row>
    <row r="63" spans="1:3" x14ac:dyDescent="0.25">
      <c r="A63" s="3" t="s">
        <v>291</v>
      </c>
      <c r="B63">
        <v>0</v>
      </c>
    </row>
    <row r="64" spans="1:3" x14ac:dyDescent="0.25">
      <c r="A64" s="3" t="s">
        <v>292</v>
      </c>
      <c r="B64">
        <v>0</v>
      </c>
    </row>
    <row r="65" spans="1:2" x14ac:dyDescent="0.25">
      <c r="A65" s="1" t="s">
        <v>293</v>
      </c>
      <c r="B65">
        <v>0</v>
      </c>
    </row>
    <row r="66" spans="1:2" x14ac:dyDescent="0.25">
      <c r="A66" s="1" t="s">
        <v>294</v>
      </c>
      <c r="B66">
        <v>0</v>
      </c>
    </row>
  </sheetData>
  <hyperlinks>
    <hyperlink ref="C3" location="Ref7.1" display="Link"/>
    <hyperlink ref="C24" location="Ref7.2" display="Link"/>
    <hyperlink ref="C37" location="Ref7.3" display="Link"/>
    <hyperlink ref="C44" location="Ref7.4" display="Link"/>
    <hyperlink ref="C58" location="Ref7.5" display="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B1048576"/>
    </sheetView>
  </sheetViews>
  <sheetFormatPr defaultRowHeight="15" x14ac:dyDescent="0.25"/>
  <cols>
    <col min="1" max="1" width="96.85546875" bestFit="1" customWidth="1"/>
    <col min="2" max="2" width="46.28515625" bestFit="1" customWidth="1"/>
    <col min="3" max="3" width="11.140625" bestFit="1" customWidth="1"/>
  </cols>
  <sheetData>
    <row r="1" spans="1:3" ht="19.5" thickBot="1" x14ac:dyDescent="0.35">
      <c r="A1" s="6" t="s">
        <v>89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295</v>
      </c>
      <c r="B3" s="19">
        <f>ROUNDDOWN(AVERAGE(B4:B8),1)</f>
        <v>0</v>
      </c>
      <c r="C3" s="4" t="s">
        <v>370</v>
      </c>
    </row>
    <row r="4" spans="1:3" x14ac:dyDescent="0.25">
      <c r="A4" s="1" t="s">
        <v>296</v>
      </c>
      <c r="B4">
        <v>0</v>
      </c>
    </row>
    <row r="5" spans="1:3" x14ac:dyDescent="0.25">
      <c r="A5" s="1" t="s">
        <v>297</v>
      </c>
      <c r="B5">
        <v>0</v>
      </c>
    </row>
    <row r="6" spans="1:3" x14ac:dyDescent="0.25">
      <c r="A6" s="1" t="s">
        <v>298</v>
      </c>
      <c r="B6">
        <v>0</v>
      </c>
    </row>
    <row r="7" spans="1:3" x14ac:dyDescent="0.25">
      <c r="A7" s="1" t="s">
        <v>299</v>
      </c>
      <c r="B7">
        <v>0</v>
      </c>
    </row>
    <row r="8" spans="1:3" x14ac:dyDescent="0.25">
      <c r="A8" s="1" t="s">
        <v>300</v>
      </c>
      <c r="B8">
        <v>0</v>
      </c>
    </row>
    <row r="9" spans="1:3" x14ac:dyDescent="0.25">
      <c r="A9" s="2" t="s">
        <v>74</v>
      </c>
    </row>
    <row r="10" spans="1:3" x14ac:dyDescent="0.25">
      <c r="A10" s="7" t="s">
        <v>301</v>
      </c>
      <c r="B10" s="19">
        <f>ROUNDDOWN(AVERAGE(B11:B18),1)</f>
        <v>0</v>
      </c>
      <c r="C10" s="4" t="s">
        <v>370</v>
      </c>
    </row>
    <row r="11" spans="1:3" x14ac:dyDescent="0.25">
      <c r="A11" s="1" t="s">
        <v>302</v>
      </c>
      <c r="B11">
        <v>0</v>
      </c>
    </row>
    <row r="12" spans="1:3" x14ac:dyDescent="0.25">
      <c r="A12" s="1" t="s">
        <v>303</v>
      </c>
      <c r="B12">
        <v>0</v>
      </c>
    </row>
    <row r="13" spans="1:3" x14ac:dyDescent="0.25">
      <c r="A13" s="1" t="s">
        <v>304</v>
      </c>
      <c r="B13">
        <v>0</v>
      </c>
    </row>
    <row r="14" spans="1:3" x14ac:dyDescent="0.25">
      <c r="A14" s="1" t="s">
        <v>305</v>
      </c>
      <c r="B14">
        <v>0</v>
      </c>
    </row>
    <row r="15" spans="1:3" x14ac:dyDescent="0.25">
      <c r="A15" s="1" t="s">
        <v>306</v>
      </c>
      <c r="B15">
        <v>0</v>
      </c>
    </row>
    <row r="16" spans="1:3" x14ac:dyDescent="0.25">
      <c r="A16" s="1" t="s">
        <v>307</v>
      </c>
      <c r="B16">
        <v>0</v>
      </c>
    </row>
    <row r="17" spans="1:2" x14ac:dyDescent="0.25">
      <c r="A17" s="1" t="s">
        <v>308</v>
      </c>
      <c r="B17">
        <v>0</v>
      </c>
    </row>
    <row r="18" spans="1:2" x14ac:dyDescent="0.25">
      <c r="A18" s="1" t="s">
        <v>309</v>
      </c>
      <c r="B18">
        <v>0</v>
      </c>
    </row>
  </sheetData>
  <hyperlinks>
    <hyperlink ref="C3" location="Ref8.1" display="Link"/>
    <hyperlink ref="C10" location="Ref8.2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Summary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Tools &amp; Refs</vt:lpstr>
      <vt:lpstr>Ref1.1</vt:lpstr>
      <vt:lpstr>Ref1.2</vt:lpstr>
      <vt:lpstr>Ref1.3</vt:lpstr>
      <vt:lpstr>Ref10.1</vt:lpstr>
      <vt:lpstr>Ref10.2</vt:lpstr>
      <vt:lpstr>Ref10.4</vt:lpstr>
      <vt:lpstr>Ref2.1</vt:lpstr>
      <vt:lpstr>Ref2.2</vt:lpstr>
      <vt:lpstr>Ref3.1</vt:lpstr>
      <vt:lpstr>Ref3.2</vt:lpstr>
      <vt:lpstr>Ref3.3</vt:lpstr>
      <vt:lpstr>Ref3.4</vt:lpstr>
      <vt:lpstr>Ref3.5</vt:lpstr>
      <vt:lpstr>Ref4.1</vt:lpstr>
      <vt:lpstr>Ref4.2</vt:lpstr>
      <vt:lpstr>Ref4.3</vt:lpstr>
      <vt:lpstr>Ref5.1</vt:lpstr>
      <vt:lpstr>Ref5.2</vt:lpstr>
      <vt:lpstr>Ref6.1</vt:lpstr>
      <vt:lpstr>Ref6.2</vt:lpstr>
      <vt:lpstr>Ref6.3</vt:lpstr>
      <vt:lpstr>Ref7.1</vt:lpstr>
      <vt:lpstr>Ref7.2</vt:lpstr>
      <vt:lpstr>Ref7.3</vt:lpstr>
      <vt:lpstr>Ref7.4</vt:lpstr>
      <vt:lpstr>Ref7.5</vt:lpstr>
      <vt:lpstr>Ref8.1</vt:lpstr>
      <vt:lpstr>Ref8.2</vt:lpstr>
      <vt:lpstr>Ref9.1</vt:lpstr>
      <vt:lpstr>Ref9.2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2017-08-07T11:35:26Z</dcterms:created>
  <dcterms:modified xsi:type="dcterms:W3CDTF">2017-08-09T08:08:24Z</dcterms:modified>
</cp:coreProperties>
</file>