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C5A09D8F-73AE-6B4A-A11F-C7ABE610944A}" xr6:coauthVersionLast="47" xr6:coauthVersionMax="47" xr10:uidLastSave="{00000000-0000-0000-0000-000000000000}"/>
  <bookViews>
    <workbookView xWindow="500" yWindow="500" windowWidth="28300" windowHeight="15480" xr2:uid="{2DDA9610-AECA-0C43-BEDC-9A13351D73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E33" i="1"/>
  <c r="E46" i="1"/>
  <c r="E32" i="1"/>
  <c r="B32" i="1"/>
  <c r="E34" i="1"/>
  <c r="B34" i="1"/>
  <c r="E39" i="1"/>
  <c r="B39" i="1"/>
  <c r="E38" i="1"/>
  <c r="B38" i="1"/>
  <c r="E23" i="1"/>
  <c r="B23" i="1"/>
  <c r="E24" i="1"/>
  <c r="B24" i="1"/>
  <c r="E25" i="1"/>
  <c r="B25" i="1"/>
  <c r="E37" i="1"/>
  <c r="B37" i="1"/>
  <c r="E36" i="1"/>
  <c r="B36" i="1"/>
  <c r="E35" i="1"/>
  <c r="B35" i="1"/>
  <c r="B2" i="1"/>
  <c r="E27" i="1"/>
  <c r="B27" i="1"/>
  <c r="E4" i="1"/>
  <c r="B4" i="1"/>
  <c r="B8" i="1"/>
  <c r="B11" i="1"/>
  <c r="B6" i="1"/>
  <c r="B7" i="1"/>
  <c r="B12" i="1"/>
  <c r="B3" i="1"/>
  <c r="B9" i="1"/>
  <c r="B10" i="1"/>
  <c r="B5" i="1"/>
  <c r="E10" i="1"/>
  <c r="E9" i="1"/>
  <c r="E3" i="1"/>
  <c r="E12" i="1"/>
  <c r="E2" i="1"/>
  <c r="E7" i="1"/>
  <c r="E6" i="1"/>
  <c r="B28" i="1"/>
  <c r="B29" i="1"/>
  <c r="B30" i="1"/>
  <c r="B31" i="1"/>
  <c r="B26" i="1"/>
  <c r="E31" i="1"/>
  <c r="E30" i="1"/>
  <c r="E29" i="1"/>
  <c r="E28" i="1"/>
  <c r="E26" i="1"/>
  <c r="E8" i="1"/>
  <c r="E5" i="1"/>
  <c r="E11" i="1"/>
</calcChain>
</file>

<file path=xl/sharedStrings.xml><?xml version="1.0" encoding="utf-8"?>
<sst xmlns="http://schemas.openxmlformats.org/spreadsheetml/2006/main" count="22" uniqueCount="21">
  <si>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</si>
  <si>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</si>
  <si>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</si>
  <si>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</si>
  <si>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</si>
  <si>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</si>
  <si>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</si>
  <si>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</si>
  <si>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parameter</t>
  </si>
  <si>
    <t>exp of c_r</t>
  </si>
  <si>
    <t>recheck</t>
  </si>
  <si>
    <t>Runs with varying sigmaIcorner</t>
  </si>
  <si>
    <t>Unstable runs</t>
  </si>
  <si>
    <t>lambda seems insensitive to tau</t>
  </si>
  <si>
    <t>nu_kin (um/s)</t>
  </si>
  <si>
    <t>exp of nu_kin</t>
  </si>
  <si>
    <t>exp of L</t>
  </si>
  <si>
    <t>exp of D</t>
  </si>
  <si>
    <t>nx changed proportionally, so dx=0.3</t>
  </si>
  <si>
    <t>LSODA integrator, dx=.3 um</t>
  </si>
  <si>
    <t>I think this is borderline stable/unstable -- the lambda is lower than the value at sigmaIcorner = 0.21, which bucks the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</si>
</sst>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0"/>
    <numFmt numFmtId="173" formatCode="0.000"/>
    <numFmt numFmtId="17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73" fontId="0" fillId="0" borderId="0" xfId="0" applyNumberFormat="1"/>
    <xf numFmtId="2" fontId="0" fillId="0" borderId="0" xfId="0" applyNumberFormat="1"/>
    <xf numFmtId="174" fontId="0" fillId="0" borderId="0" xfId="0" applyNumberFormat="1"/>
    <xf numFmtId="17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0.00</c:formatCode>
                <c:ptCount val="11"/>
                <c:pt idx="0">
                  <c:v>0.32659863237109038</c:v>
                </c:pt>
                <c:pt idx="1">
                  <c:v>0.34299717028501764</c:v>
                </c:pt>
                <c:pt idx="2">
                  <c:v>0.34299717028501764</c:v>
                </c:pt>
                <c:pt idx="3">
                  <c:v>0.48507125007266588</c:v>
                </c:pt>
                <c:pt idx="4">
                  <c:v>0.48507125007266588</c:v>
                </c:pt>
                <c:pt idx="5">
                  <c:v>0.48507125007266588</c:v>
                </c:pt>
                <c:pt idx="6">
                  <c:v>0.76696498884737041</c:v>
                </c:pt>
                <c:pt idx="7">
                  <c:v>0.76696498884737052</c:v>
                </c:pt>
                <c:pt idx="8">
                  <c:v>0.76696498884737052</c:v>
                </c:pt>
                <c:pt idx="9">
                  <c:v>1.0846522890932808</c:v>
                </c:pt>
                <c:pt idx="10">
                  <c:v>1.4142135623730949</c:v>
                </c:pt>
              </c:numCache>
            </c:numRef>
          </c:xVal>
          <c:yVal>
            <c:numRef>
              <c:f>Sheet1!$E$2:$E$12</c:f>
              <c:numCache>
                <c:formatCode>0.0</c:formatCode>
                <c:ptCount val="11"/>
                <c:pt idx="0">
                  <c:v>3.0120481927710845</c:v>
                </c:pt>
                <c:pt idx="1">
                  <c:v>3.2751091703056772</c:v>
                </c:pt>
                <c:pt idx="2">
                  <c:v>3.3333333333333335</c:v>
                </c:pt>
                <c:pt idx="3">
                  <c:v>4.6875</c:v>
                </c:pt>
                <c:pt idx="4">
                  <c:v>4.8701298701298699</c:v>
                </c:pt>
                <c:pt idx="5">
                  <c:v>5.0675675675675675</c:v>
                </c:pt>
                <c:pt idx="6">
                  <c:v>7.5</c:v>
                </c:pt>
                <c:pt idx="7">
                  <c:v>7.7319587628865989</c:v>
                </c:pt>
                <c:pt idx="8">
                  <c:v>7.7922077922077921</c:v>
                </c:pt>
                <c:pt idx="9">
                  <c:v>10.775862068965518</c:v>
                </c:pt>
                <c:pt idx="10">
                  <c:v>14.423076923076923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Sheet1!$B$23:$B$39</c:f>
              <c:numCache>
                <c:formatCode>0.000</c:formatCode>
                <c:ptCount val="17"/>
                <c:pt idx="0">
                  <c:v>0.9</c:v>
                </c:pt>
                <c:pt idx="1">
                  <c:v>0.6</c:v>
                </c:pt>
                <c:pt idx="2">
                  <c:v>0.4</c:v>
                </c:pt>
                <c:pt idx="3">
                  <c:v>0.3</c:v>
                </c:pt>
                <c:pt idx="4">
                  <c:v>0.27500000000000002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-0.01</c:v>
                </c:pt>
                <c:pt idx="10">
                  <c:v>-0.02</c:v>
                </c:pt>
                <c:pt idx="11">
                  <c:v>-0.03</c:v>
                </c:pt>
                <c:pt idx="12">
                  <c:v>-0.05</c:v>
                </c:pt>
                <c:pt idx="13">
                  <c:v>-0.1</c:v>
                </c:pt>
                <c:pt idx="14">
                  <c:v>-0.2</c:v>
                </c:pt>
                <c:pt idx="15">
                  <c:v>-0.3</c:v>
                </c:pt>
                <c:pt idx="16">
                  <c:v>-0.4</c:v>
                </c:pt>
              </c:numCache>
            </c:numRef>
          </c:xVal>
          <c:yVal>
            <c:numRef>
              <c:f>Sheet1!$E$23:$E$39</c:f>
              <c:numCache>
                <c:formatCode>0.0</c:formatCode>
                <c:ptCount val="17"/>
                <c:pt idx="0">
                  <c:v>2.7075812274368234</c:v>
                </c:pt>
                <c:pt idx="1">
                  <c:v>4.1073384446878416</c:v>
                </c:pt>
                <c:pt idx="2">
                  <c:v>6.1983471074380168</c:v>
                </c:pt>
                <c:pt idx="3">
                  <c:v>8.4269662921348303</c:v>
                </c:pt>
                <c:pt idx="4">
                  <c:v>9.1463414634146343</c:v>
                </c:pt>
                <c:pt idx="5">
                  <c:v>10</c:v>
                </c:pt>
                <c:pt idx="6">
                  <c:v>10.714285714285714</c:v>
                </c:pt>
                <c:pt idx="7">
                  <c:v>11.194029850746269</c:v>
                </c:pt>
                <c:pt idx="8">
                  <c:v>11.261261261261261</c:v>
                </c:pt>
                <c:pt idx="9">
                  <c:v>44.117647058823529</c:v>
                </c:pt>
                <c:pt idx="10">
                  <c:v>33.333333333333336</c:v>
                </c:pt>
                <c:pt idx="11">
                  <c:v>27.075812274368232</c:v>
                </c:pt>
                <c:pt idx="12">
                  <c:v>20.161290322580644</c:v>
                </c:pt>
                <c:pt idx="13">
                  <c:v>12.396694214876034</c:v>
                </c:pt>
                <c:pt idx="14">
                  <c:v>6.756756756756757</c:v>
                </c:pt>
                <c:pt idx="15">
                  <c:v>4.4117647058823533</c:v>
                </c:pt>
                <c:pt idx="16">
                  <c:v>3.0612244897959182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1282700</xdr:colOff>
      <xdr:row>0</xdr:row>
      <xdr:rowOff>31750</xdr:rowOff>
    </xdr:from>
    <xdr:to>
      <xdr:col>19</xdr:col>
      <xdr:colOff>254000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406400</xdr:colOff>
      <xdr:row>22</xdr:row>
      <xdr:rowOff>95250</xdr:rowOff>
    </xdr:from>
    <xdr:to>
      <xdr:col>15</xdr:col>
      <xdr:colOff>666750</xdr:colOff>
      <xdr:row>34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P46"/>
  <sheetViews>
    <sheetView tabSelected="1" topLeftCell="B1" zoomScale="119" workbookViewId="0">
      <pane ySplit="1" topLeftCell="A20" activePane="bottomLeft" state="frozen"/>
      <selection pane="bottomLeft" activeCell="L40" sqref="L40"/>
    </sheetView>
  </sheetViews>
  <sheetFormatPr baseColWidth="10" defaultRowHeight="16" x14ac:dyDescent="0.2"/>
  <cols>
    <col min="1" max="1" width="21.6640625" customWidth="1"/>
    <col min="2" max="2" width="24.5" customWidth="1"/>
    <col min="3" max="3" width="13.6640625" customWidth="1"/>
    <col min="5" max="5" width="11.6640625" bestFit="1" customWidth="1"/>
    <col min="6" max="6" width="14.33203125" customWidth="1"/>
    <col min="7" max="7" width="13.6640625" customWidth="1"/>
    <col min="11" max="12" width="13.33203125" customWidth="1"/>
    <col min="13" max="13" width="16.5" customWidth="1"/>
    <col min="14" max="14" width="19.5" customWidth="1"/>
  </cols>
  <sheetData>
    <row r="1" spans="1:16" ht="17" x14ac:dyDescent="0.25">
      <c r="A1" t="s">
        <v>19</v>
      </c>
      <c r="B1" t="s">
        <v>8</v>
      </c>
      <c r="C1" t="s">
        <v>4</v>
      </c>
      <c r="D1" t="s">
        <v>2</v>
      </c>
      <c r="E1" t="s">
        <v>3</v>
      </c>
      <c r="F1" t="s">
        <v>0</v>
      </c>
      <c r="G1" t="s">
        <v>7</v>
      </c>
      <c r="H1" t="s">
        <v>6</v>
      </c>
      <c r="I1" s="1" t="s">
        <v>1</v>
      </c>
      <c r="J1" t="s">
        <v>5</v>
      </c>
      <c r="K1" t="s">
        <v>14</v>
      </c>
    </row>
    <row r="2" spans="1:16" ht="17" x14ac:dyDescent="0.25">
      <c r="B2" s="4">
        <f>F2^$C$14*C2^$C$17*K2^$C$16*I2^$C$15*10</f>
        <v>0.32659863237109038</v>
      </c>
      <c r="C2">
        <v>75</v>
      </c>
      <c r="D2" s="4">
        <v>24.9</v>
      </c>
      <c r="E2" s="5">
        <f>C2/D2</f>
        <v>3.0120481927710845</v>
      </c>
      <c r="F2" s="2">
        <v>2.0000000000000001E-4</v>
      </c>
      <c r="G2" s="3">
        <v>0.2</v>
      </c>
      <c r="H2">
        <v>0.19</v>
      </c>
      <c r="I2" s="6">
        <v>2.5000000000000001E-3</v>
      </c>
      <c r="J2">
        <v>1</v>
      </c>
      <c r="K2">
        <v>75</v>
      </c>
    </row>
    <row r="3" spans="1:16" ht="17" x14ac:dyDescent="0.25">
      <c r="B3" s="4">
        <f>F3^$C$14*C3^$C$17*K3^$C$16*I3^$C$15*10</f>
        <v>0.34299717028501764</v>
      </c>
      <c r="C3">
        <v>75</v>
      </c>
      <c r="D3" s="4">
        <v>22.9</v>
      </c>
      <c r="E3" s="5">
        <f>C3/D3</f>
        <v>3.2751091703056772</v>
      </c>
      <c r="F3" s="2">
        <v>2.0000000000000001E-4</v>
      </c>
      <c r="G3" s="3">
        <v>0.2</v>
      </c>
      <c r="H3">
        <v>0.19</v>
      </c>
      <c r="I3" s="6">
        <v>5.0000000000000001E-3</v>
      </c>
      <c r="J3">
        <v>1</v>
      </c>
      <c r="K3">
        <v>34</v>
      </c>
    </row>
    <row r="4" spans="1:16" ht="17" x14ac:dyDescent="0.25">
      <c r="B4" s="4">
        <f>F4^$C$14*C4^$C$17*K4^$C$16*I4^$C$15*10</f>
        <v>0.34299717028501764</v>
      </c>
      <c r="C4">
        <v>75</v>
      </c>
      <c r="D4" s="4">
        <v>22.5</v>
      </c>
      <c r="E4" s="5">
        <f>C4/D4</f>
        <v>3.3333333333333335</v>
      </c>
      <c r="F4" s="2">
        <v>1E-4</v>
      </c>
      <c r="G4" s="3">
        <v>0.2</v>
      </c>
      <c r="H4">
        <v>0.19</v>
      </c>
      <c r="I4" s="6">
        <v>2.5000000000000001E-3</v>
      </c>
      <c r="J4">
        <v>1</v>
      </c>
      <c r="K4">
        <v>34</v>
      </c>
    </row>
    <row r="5" spans="1:16" ht="17" x14ac:dyDescent="0.25">
      <c r="B5" s="4">
        <f>F5^$C$14*C5^$C$17*K5^$C$16*I5^$C$15*10</f>
        <v>0.48507125007266588</v>
      </c>
      <c r="C5">
        <v>75</v>
      </c>
      <c r="D5" s="4">
        <v>16</v>
      </c>
      <c r="E5" s="5">
        <f>C5/D5</f>
        <v>4.6875</v>
      </c>
      <c r="F5" s="2">
        <v>2.0000000000000001E-4</v>
      </c>
      <c r="G5" s="3">
        <v>0.2</v>
      </c>
      <c r="H5">
        <v>0.19</v>
      </c>
      <c r="I5" s="6">
        <v>2.5000000000000001E-3</v>
      </c>
      <c r="J5">
        <v>1</v>
      </c>
      <c r="K5">
        <v>34</v>
      </c>
      <c r="P5" t="s">
        <v>10</v>
      </c>
    </row>
    <row r="6" spans="1:16" ht="17" x14ac:dyDescent="0.25">
      <c r="B6" s="4">
        <f>F6^$C$14*C6^$C$17*K6^$C$16*I6^$C$15*10</f>
        <v>0.48507125007266588</v>
      </c>
      <c r="C6">
        <v>75</v>
      </c>
      <c r="D6" s="4">
        <v>15.4</v>
      </c>
      <c r="E6" s="5">
        <f>C6/D6</f>
        <v>4.8701298701298699</v>
      </c>
      <c r="F6" s="2">
        <v>2.0000000000000001E-4</v>
      </c>
      <c r="G6" s="3">
        <v>0.2</v>
      </c>
      <c r="H6">
        <v>0.19</v>
      </c>
      <c r="I6" s="6">
        <v>2.5000000000000001E-3</v>
      </c>
      <c r="J6">
        <v>0.5</v>
      </c>
      <c r="K6">
        <v>34</v>
      </c>
    </row>
    <row r="7" spans="1:16" ht="17" x14ac:dyDescent="0.25">
      <c r="B7" s="4">
        <f>F7^$C$14*C7^$C$17*K7^$C$16*I7^$C$15*10</f>
        <v>0.48507125007266588</v>
      </c>
      <c r="C7">
        <v>75</v>
      </c>
      <c r="D7" s="4">
        <v>14.8</v>
      </c>
      <c r="E7" s="5">
        <f>C7/D7</f>
        <v>5.0675675675675675</v>
      </c>
      <c r="F7" s="2">
        <v>2.0000000000000001E-4</v>
      </c>
      <c r="G7" s="3">
        <v>0.2</v>
      </c>
      <c r="H7">
        <v>0.19</v>
      </c>
      <c r="I7" s="6">
        <v>2.5000000000000001E-3</v>
      </c>
      <c r="J7">
        <v>0.2</v>
      </c>
      <c r="K7">
        <v>34</v>
      </c>
      <c r="M7" t="s">
        <v>13</v>
      </c>
    </row>
    <row r="8" spans="1:16" ht="17" x14ac:dyDescent="0.25">
      <c r="B8" s="4">
        <f>F8^$C$14*C8^$C$17*K8^$C$16*I8^$C$15*10</f>
        <v>0.76696498884737041</v>
      </c>
      <c r="C8">
        <v>75</v>
      </c>
      <c r="D8" s="4">
        <v>10</v>
      </c>
      <c r="E8" s="5">
        <f>C8/D8</f>
        <v>7.5</v>
      </c>
      <c r="F8" s="2">
        <v>5.0000000000000001E-4</v>
      </c>
      <c r="G8" s="3">
        <v>0.2</v>
      </c>
      <c r="H8">
        <v>0.19</v>
      </c>
      <c r="I8" s="6">
        <v>2.5000000000000001E-3</v>
      </c>
      <c r="J8">
        <v>1</v>
      </c>
      <c r="K8">
        <v>34</v>
      </c>
      <c r="P8" t="s">
        <v>10</v>
      </c>
    </row>
    <row r="9" spans="1:16" ht="17" x14ac:dyDescent="0.25">
      <c r="B9" s="4">
        <f>F9^$C$14*C9^$C$17*K9^$C$16*I9^$C$15*10</f>
        <v>0.76696498884737052</v>
      </c>
      <c r="C9">
        <v>75</v>
      </c>
      <c r="D9" s="4">
        <v>9.6999999999999993</v>
      </c>
      <c r="E9" s="5">
        <f>C9/D9</f>
        <v>7.7319587628865989</v>
      </c>
      <c r="F9" s="2">
        <v>2.0000000000000001E-4</v>
      </c>
      <c r="G9" s="3">
        <v>0.2</v>
      </c>
      <c r="H9">
        <v>0.19</v>
      </c>
      <c r="I9" s="6">
        <v>1E-3</v>
      </c>
      <c r="J9">
        <v>1</v>
      </c>
      <c r="K9">
        <v>34</v>
      </c>
    </row>
    <row r="10" spans="1:16" ht="17" x14ac:dyDescent="0.25">
      <c r="B10" s="4">
        <f>F10^$C$14*C10^$C$17*K10^$C$16*I10^$C$15*10</f>
        <v>0.76696498884737052</v>
      </c>
      <c r="C10">
        <v>120</v>
      </c>
      <c r="D10" s="4">
        <v>15.4</v>
      </c>
      <c r="E10" s="5">
        <f>C10/D10</f>
        <v>7.7922077922077921</v>
      </c>
      <c r="F10" s="2">
        <v>2.0000000000000001E-4</v>
      </c>
      <c r="G10" s="3">
        <v>0.2</v>
      </c>
      <c r="H10">
        <v>0.19</v>
      </c>
      <c r="I10" s="6">
        <v>1E-3</v>
      </c>
      <c r="J10">
        <v>1</v>
      </c>
      <c r="K10">
        <v>34</v>
      </c>
      <c r="M10" t="s">
        <v>18</v>
      </c>
    </row>
    <row r="11" spans="1:16" ht="17" x14ac:dyDescent="0.25">
      <c r="B11" s="4">
        <f>F11^$C$14*C11^$C$17*K11^$C$16*I11^$C$15*10</f>
        <v>1.0846522890932808</v>
      </c>
      <c r="C11">
        <v>75</v>
      </c>
      <c r="D11" s="4">
        <v>6.96</v>
      </c>
      <c r="E11" s="5">
        <f>C11/D11</f>
        <v>10.775862068965518</v>
      </c>
      <c r="F11" s="2">
        <v>1E-3</v>
      </c>
      <c r="G11" s="3">
        <v>0.2</v>
      </c>
      <c r="H11">
        <v>0.19</v>
      </c>
      <c r="I11" s="6">
        <v>2.5000000000000001E-3</v>
      </c>
      <c r="J11">
        <v>1</v>
      </c>
      <c r="K11">
        <v>34</v>
      </c>
    </row>
    <row r="12" spans="1:16" ht="17" x14ac:dyDescent="0.25">
      <c r="B12" s="4">
        <f>F12^$C$14*C12^$C$17*K12^$C$16*I12^$C$15*10</f>
        <v>1.4142135623730949</v>
      </c>
      <c r="C12">
        <v>75</v>
      </c>
      <c r="D12" s="4">
        <v>5.2</v>
      </c>
      <c r="E12" s="5">
        <f>C12/D12</f>
        <v>14.423076923076923</v>
      </c>
      <c r="F12" s="2">
        <v>1E-3</v>
      </c>
      <c r="G12" s="3">
        <v>0.2</v>
      </c>
      <c r="H12">
        <v>0.19</v>
      </c>
      <c r="I12" s="6">
        <v>2.5000000000000001E-3</v>
      </c>
      <c r="J12">
        <v>1</v>
      </c>
      <c r="K12">
        <v>20</v>
      </c>
    </row>
    <row r="13" spans="1:16" ht="17" x14ac:dyDescent="0.25">
      <c r="B13" s="4"/>
      <c r="D13" s="4"/>
      <c r="E13" s="5"/>
      <c r="F13" s="2"/>
      <c r="G13" s="3"/>
      <c r="I13" s="6"/>
    </row>
    <row r="14" spans="1:16" ht="17" x14ac:dyDescent="0.25">
      <c r="B14" s="4" t="s">
        <v>17</v>
      </c>
      <c r="C14">
        <v>0.5</v>
      </c>
      <c r="D14" s="4"/>
      <c r="E14" s="5"/>
      <c r="F14" s="2"/>
      <c r="G14" s="3"/>
      <c r="I14" s="6"/>
    </row>
    <row r="15" spans="1:16" x14ac:dyDescent="0.2">
      <c r="B15" t="s">
        <v>9</v>
      </c>
      <c r="C15">
        <v>-0.5</v>
      </c>
    </row>
    <row r="16" spans="1:16" x14ac:dyDescent="0.2">
      <c r="B16" t="s">
        <v>15</v>
      </c>
      <c r="C16">
        <v>-0.5</v>
      </c>
    </row>
    <row r="17" spans="2:11" x14ac:dyDescent="0.2">
      <c r="B17" t="s">
        <v>16</v>
      </c>
      <c r="C17">
        <v>0</v>
      </c>
    </row>
    <row r="21" spans="2:11" x14ac:dyDescent="0.2">
      <c r="B21" t="s">
        <v>11</v>
      </c>
    </row>
    <row r="23" spans="2:11" ht="17" x14ac:dyDescent="0.25">
      <c r="B23" s="3">
        <f>G23</f>
        <v>0.9</v>
      </c>
      <c r="C23">
        <v>75</v>
      </c>
      <c r="D23" s="4">
        <v>27.7</v>
      </c>
      <c r="E23" s="5">
        <f>C23/D23</f>
        <v>2.7075812274368234</v>
      </c>
      <c r="F23" s="2">
        <v>1E-3</v>
      </c>
      <c r="G23" s="3">
        <v>0.9</v>
      </c>
      <c r="H23">
        <v>0.19</v>
      </c>
      <c r="I23" s="1">
        <v>2.5000000000000001E-3</v>
      </c>
      <c r="J23">
        <v>1</v>
      </c>
      <c r="K23">
        <v>34</v>
      </c>
    </row>
    <row r="24" spans="2:11" ht="17" x14ac:dyDescent="0.25">
      <c r="B24" s="3">
        <f>G24</f>
        <v>0.6</v>
      </c>
      <c r="C24">
        <v>75</v>
      </c>
      <c r="D24" s="4">
        <v>18.260000000000002</v>
      </c>
      <c r="E24" s="5">
        <f>C24/D24</f>
        <v>4.1073384446878416</v>
      </c>
      <c r="F24" s="2">
        <v>1E-3</v>
      </c>
      <c r="G24" s="3">
        <v>0.6</v>
      </c>
      <c r="H24">
        <v>0.19</v>
      </c>
      <c r="I24" s="1">
        <v>2.5000000000000001E-3</v>
      </c>
      <c r="J24">
        <v>1</v>
      </c>
      <c r="K24">
        <v>34</v>
      </c>
    </row>
    <row r="25" spans="2:11" ht="17" x14ac:dyDescent="0.25">
      <c r="B25" s="3">
        <f>G25</f>
        <v>0.4</v>
      </c>
      <c r="C25">
        <v>75</v>
      </c>
      <c r="D25" s="4">
        <v>12.1</v>
      </c>
      <c r="E25" s="5">
        <f>C25/D25</f>
        <v>6.1983471074380168</v>
      </c>
      <c r="F25" s="2">
        <v>1E-3</v>
      </c>
      <c r="G25" s="3">
        <v>0.4</v>
      </c>
      <c r="H25">
        <v>0.19</v>
      </c>
      <c r="I25" s="1">
        <v>2.5000000000000001E-3</v>
      </c>
      <c r="J25">
        <v>1</v>
      </c>
      <c r="K25">
        <v>34</v>
      </c>
    </row>
    <row r="26" spans="2:11" ht="17" x14ac:dyDescent="0.25">
      <c r="B26" s="3">
        <f>G26</f>
        <v>0.3</v>
      </c>
      <c r="C26">
        <v>75</v>
      </c>
      <c r="D26" s="4">
        <v>8.9</v>
      </c>
      <c r="E26" s="5">
        <f>C26/D26</f>
        <v>8.4269662921348303</v>
      </c>
      <c r="F26" s="2">
        <v>1E-3</v>
      </c>
      <c r="G26" s="3">
        <v>0.3</v>
      </c>
      <c r="H26">
        <v>0.19</v>
      </c>
      <c r="I26" s="1">
        <v>2.5000000000000001E-3</v>
      </c>
      <c r="J26">
        <v>1</v>
      </c>
      <c r="K26">
        <v>34</v>
      </c>
    </row>
    <row r="27" spans="2:11" ht="17" x14ac:dyDescent="0.25">
      <c r="B27" s="3">
        <f>G27</f>
        <v>0.27500000000000002</v>
      </c>
      <c r="C27">
        <v>75</v>
      </c>
      <c r="D27" s="4">
        <v>8.1999999999999993</v>
      </c>
      <c r="E27" s="5">
        <f>C27/D27</f>
        <v>9.1463414634146343</v>
      </c>
      <c r="F27" s="2">
        <v>1E-3</v>
      </c>
      <c r="G27" s="3">
        <v>0.27500000000000002</v>
      </c>
      <c r="H27">
        <v>0.19</v>
      </c>
      <c r="I27" s="1">
        <v>2.5000000000000001E-3</v>
      </c>
      <c r="J27">
        <v>1</v>
      </c>
      <c r="K27">
        <v>34</v>
      </c>
    </row>
    <row r="28" spans="2:11" ht="17" x14ac:dyDescent="0.25">
      <c r="B28" s="3">
        <f>G28</f>
        <v>0.25</v>
      </c>
      <c r="C28">
        <v>75</v>
      </c>
      <c r="D28" s="4">
        <v>7.5</v>
      </c>
      <c r="E28" s="5">
        <f>C28/D28</f>
        <v>10</v>
      </c>
      <c r="F28" s="2">
        <v>1E-3</v>
      </c>
      <c r="G28" s="3">
        <v>0.25</v>
      </c>
      <c r="H28">
        <v>0.19</v>
      </c>
      <c r="I28" s="1">
        <v>2.5000000000000001E-3</v>
      </c>
      <c r="J28">
        <v>1</v>
      </c>
      <c r="K28">
        <v>34</v>
      </c>
    </row>
    <row r="29" spans="2:11" ht="17" x14ac:dyDescent="0.25">
      <c r="B29" s="3">
        <f>G29</f>
        <v>0.23</v>
      </c>
      <c r="C29">
        <v>75</v>
      </c>
      <c r="D29" s="4">
        <v>7</v>
      </c>
      <c r="E29" s="5">
        <f>C29/D29</f>
        <v>10.714285714285714</v>
      </c>
      <c r="F29" s="2">
        <v>1E-3</v>
      </c>
      <c r="G29" s="3">
        <v>0.23</v>
      </c>
      <c r="H29">
        <v>0.19</v>
      </c>
      <c r="I29" s="1">
        <v>2.5000000000000001E-3</v>
      </c>
      <c r="J29">
        <v>1</v>
      </c>
      <c r="K29">
        <v>34</v>
      </c>
    </row>
    <row r="30" spans="2:11" ht="17" x14ac:dyDescent="0.25">
      <c r="B30" s="3">
        <f>G30</f>
        <v>0.22</v>
      </c>
      <c r="C30">
        <v>75</v>
      </c>
      <c r="D30" s="4">
        <v>6.7</v>
      </c>
      <c r="E30" s="5">
        <f>C30/D30</f>
        <v>11.194029850746269</v>
      </c>
      <c r="F30" s="2">
        <v>1E-3</v>
      </c>
      <c r="G30" s="3">
        <v>0.22</v>
      </c>
      <c r="H30">
        <v>0.19</v>
      </c>
      <c r="I30" s="1">
        <v>2.5000000000000001E-3</v>
      </c>
      <c r="J30">
        <v>1</v>
      </c>
      <c r="K30">
        <v>34</v>
      </c>
    </row>
    <row r="31" spans="2:11" ht="17" x14ac:dyDescent="0.25">
      <c r="B31" s="3">
        <f>G31</f>
        <v>0.21</v>
      </c>
      <c r="C31">
        <v>75</v>
      </c>
      <c r="D31" s="4">
        <v>6.66</v>
      </c>
      <c r="E31" s="5">
        <f>C31/D31</f>
        <v>11.261261261261261</v>
      </c>
      <c r="F31" s="2">
        <v>1E-3</v>
      </c>
      <c r="G31" s="3">
        <v>0.21</v>
      </c>
      <c r="H31">
        <v>0.19</v>
      </c>
      <c r="I31" s="1">
        <v>2.5000000000000001E-3</v>
      </c>
      <c r="J31">
        <v>1</v>
      </c>
      <c r="K31">
        <v>34</v>
      </c>
    </row>
    <row r="32" spans="2:11" ht="17" x14ac:dyDescent="0.25">
      <c r="B32" s="3">
        <f>G32</f>
        <v>-0.01</v>
      </c>
      <c r="C32">
        <v>75</v>
      </c>
      <c r="D32" s="4">
        <v>1.7</v>
      </c>
      <c r="E32" s="5">
        <f>C32/D32</f>
        <v>44.117647058823529</v>
      </c>
      <c r="F32" s="2">
        <v>1E-3</v>
      </c>
      <c r="G32" s="3">
        <v>-0.01</v>
      </c>
      <c r="H32">
        <v>0.19</v>
      </c>
      <c r="I32" s="1">
        <v>2.5000000000000001E-3</v>
      </c>
      <c r="J32">
        <v>1</v>
      </c>
      <c r="K32">
        <v>34</v>
      </c>
    </row>
    <row r="33" spans="2:12" ht="17" x14ac:dyDescent="0.25">
      <c r="B33" s="3">
        <f>G33</f>
        <v>-0.02</v>
      </c>
      <c r="C33">
        <v>75</v>
      </c>
      <c r="D33" s="4">
        <v>2.25</v>
      </c>
      <c r="E33" s="5">
        <f>C33/D33</f>
        <v>33.333333333333336</v>
      </c>
      <c r="F33" s="2">
        <v>1E-3</v>
      </c>
      <c r="G33" s="3">
        <v>-0.02</v>
      </c>
      <c r="H33">
        <v>0.19</v>
      </c>
      <c r="I33" s="1">
        <v>2.5000000000000001E-3</v>
      </c>
      <c r="J33">
        <v>1</v>
      </c>
      <c r="K33">
        <v>34</v>
      </c>
    </row>
    <row r="34" spans="2:12" ht="17" x14ac:dyDescent="0.25">
      <c r="B34" s="3">
        <f>G34</f>
        <v>-0.03</v>
      </c>
      <c r="C34">
        <v>75</v>
      </c>
      <c r="D34" s="4">
        <v>2.77</v>
      </c>
      <c r="E34" s="5">
        <f>C34/D34</f>
        <v>27.075812274368232</v>
      </c>
      <c r="F34" s="2">
        <v>1E-3</v>
      </c>
      <c r="G34" s="3">
        <v>-0.03</v>
      </c>
      <c r="H34">
        <v>0.19</v>
      </c>
      <c r="I34" s="1">
        <v>2.5000000000000001E-3</v>
      </c>
      <c r="J34">
        <v>1</v>
      </c>
      <c r="K34">
        <v>34</v>
      </c>
    </row>
    <row r="35" spans="2:12" ht="17" x14ac:dyDescent="0.25">
      <c r="B35" s="3">
        <f>G35</f>
        <v>-0.05</v>
      </c>
      <c r="C35">
        <v>75</v>
      </c>
      <c r="D35" s="4">
        <v>3.72</v>
      </c>
      <c r="E35" s="5">
        <f>C35/D35</f>
        <v>20.161290322580644</v>
      </c>
      <c r="F35" s="2">
        <v>1E-3</v>
      </c>
      <c r="G35" s="3">
        <v>-0.05</v>
      </c>
      <c r="H35">
        <v>0.19</v>
      </c>
      <c r="I35" s="1">
        <v>2.5000000000000001E-3</v>
      </c>
      <c r="J35">
        <v>1</v>
      </c>
      <c r="K35">
        <v>34</v>
      </c>
    </row>
    <row r="36" spans="2:12" ht="17" x14ac:dyDescent="0.25">
      <c r="B36" s="3">
        <f>G36</f>
        <v>-0.1</v>
      </c>
      <c r="C36">
        <v>75</v>
      </c>
      <c r="D36" s="4">
        <v>6.05</v>
      </c>
      <c r="E36" s="5">
        <f>C36/D36</f>
        <v>12.396694214876034</v>
      </c>
      <c r="F36" s="2">
        <v>1E-3</v>
      </c>
      <c r="G36" s="3">
        <v>-0.1</v>
      </c>
      <c r="H36">
        <v>0.19</v>
      </c>
      <c r="I36" s="1">
        <v>2.5000000000000001E-3</v>
      </c>
      <c r="J36">
        <v>1</v>
      </c>
      <c r="K36">
        <v>34</v>
      </c>
    </row>
    <row r="37" spans="2:12" ht="17" x14ac:dyDescent="0.25">
      <c r="B37" s="3">
        <f>G37</f>
        <v>-0.2</v>
      </c>
      <c r="C37">
        <v>75</v>
      </c>
      <c r="D37" s="4">
        <v>11.1</v>
      </c>
      <c r="E37" s="5">
        <f>C37/D37</f>
        <v>6.756756756756757</v>
      </c>
      <c r="F37" s="2">
        <v>1E-3</v>
      </c>
      <c r="G37" s="3">
        <v>-0.2</v>
      </c>
      <c r="H37">
        <v>0.19</v>
      </c>
      <c r="I37" s="1">
        <v>2.5000000000000001E-3</v>
      </c>
      <c r="J37">
        <v>1</v>
      </c>
      <c r="K37">
        <v>34</v>
      </c>
    </row>
    <row r="38" spans="2:12" ht="17" x14ac:dyDescent="0.25">
      <c r="B38" s="3">
        <f>G38</f>
        <v>-0.3</v>
      </c>
      <c r="C38">
        <v>75</v>
      </c>
      <c r="D38" s="4">
        <v>17</v>
      </c>
      <c r="E38" s="5">
        <f>C38/D38</f>
        <v>4.4117647058823533</v>
      </c>
      <c r="F38" s="2">
        <v>1E-3</v>
      </c>
      <c r="G38" s="3">
        <v>-0.3</v>
      </c>
      <c r="H38">
        <v>0.19</v>
      </c>
      <c r="I38" s="1">
        <v>2.5000000000000001E-3</v>
      </c>
      <c r="J38">
        <v>1</v>
      </c>
      <c r="K38">
        <v>34</v>
      </c>
    </row>
    <row r="39" spans="2:12" ht="17" x14ac:dyDescent="0.25">
      <c r="B39" s="3">
        <f>G39</f>
        <v>-0.4</v>
      </c>
      <c r="C39">
        <v>75</v>
      </c>
      <c r="D39" s="4">
        <v>24.5</v>
      </c>
      <c r="E39" s="5">
        <f>C39/D39</f>
        <v>3.0612244897959182</v>
      </c>
      <c r="F39" s="2">
        <v>1E-3</v>
      </c>
      <c r="G39" s="3">
        <v>-0.4</v>
      </c>
      <c r="H39">
        <v>0.19</v>
      </c>
      <c r="I39" s="1">
        <v>2.5000000000000001E-3</v>
      </c>
      <c r="J39">
        <v>1</v>
      </c>
      <c r="K39">
        <v>34</v>
      </c>
    </row>
    <row r="41" spans="2:12" x14ac:dyDescent="0.2">
      <c r="B41" t="s">
        <v>12</v>
      </c>
    </row>
    <row r="42" spans="2:12" ht="17" x14ac:dyDescent="0.25">
      <c r="C42">
        <v>75</v>
      </c>
      <c r="F42" s="2">
        <v>1E-3</v>
      </c>
      <c r="G42">
        <v>0.19400000000000001</v>
      </c>
      <c r="H42">
        <v>0.19</v>
      </c>
      <c r="I42" s="1">
        <v>2.5000000000000001E-3</v>
      </c>
      <c r="J42">
        <v>1</v>
      </c>
      <c r="K42">
        <v>34</v>
      </c>
    </row>
    <row r="43" spans="2:12" ht="17" x14ac:dyDescent="0.25">
      <c r="B43" s="5"/>
      <c r="C43">
        <v>75</v>
      </c>
      <c r="F43" s="2">
        <v>1E-3</v>
      </c>
      <c r="G43">
        <v>0.192</v>
      </c>
      <c r="H43">
        <v>0.19</v>
      </c>
      <c r="I43" s="1">
        <v>2.5000000000000001E-3</v>
      </c>
      <c r="J43">
        <v>1</v>
      </c>
      <c r="K43">
        <v>34</v>
      </c>
    </row>
    <row r="44" spans="2:12" ht="17" x14ac:dyDescent="0.25">
      <c r="B44" s="3"/>
      <c r="C44">
        <v>75</v>
      </c>
      <c r="D44" s="4"/>
      <c r="E44" s="5"/>
      <c r="F44" s="2">
        <v>1E-3</v>
      </c>
      <c r="G44" s="3">
        <v>-0.5</v>
      </c>
      <c r="H44">
        <v>0.19</v>
      </c>
      <c r="I44" s="1">
        <v>2.5000000000000001E-3</v>
      </c>
      <c r="J44">
        <v>1</v>
      </c>
      <c r="K44">
        <v>34</v>
      </c>
    </row>
    <row r="45" spans="2:12" ht="17" x14ac:dyDescent="0.25">
      <c r="B45" s="3"/>
      <c r="C45">
        <v>75</v>
      </c>
      <c r="D45" s="4"/>
      <c r="E45" s="5"/>
      <c r="F45" s="2">
        <v>1E-3</v>
      </c>
      <c r="G45" s="3">
        <v>0.19500000000000001</v>
      </c>
      <c r="H45">
        <v>0.19</v>
      </c>
      <c r="I45" s="1">
        <v>2.5000000000000001E-3</v>
      </c>
      <c r="J45">
        <v>1</v>
      </c>
      <c r="K45">
        <v>34</v>
      </c>
    </row>
    <row r="46" spans="2:12" ht="17" x14ac:dyDescent="0.25">
      <c r="B46" s="3"/>
      <c r="C46">
        <v>75</v>
      </c>
      <c r="D46" s="4">
        <v>6.91</v>
      </c>
      <c r="E46" s="5">
        <f>C46/D46</f>
        <v>10.85383502170767</v>
      </c>
      <c r="F46" s="2">
        <v>1E-3</v>
      </c>
      <c r="G46" s="3">
        <v>0.2</v>
      </c>
      <c r="H46">
        <v>0.19</v>
      </c>
      <c r="I46" s="1">
        <v>2.5000000000000001E-3</v>
      </c>
      <c r="J46">
        <v>1</v>
      </c>
      <c r="K46">
        <v>34</v>
      </c>
      <c r="L46" t="s">
        <v>20</v>
      </c>
    </row>
  </sheetData>
  <sortState xmlns:xlrd2="http://schemas.microsoft.com/office/spreadsheetml/2017/richdata2" ref="A23:P39">
    <sortCondition descending="1" ref="B23:B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2024-01-09T21:20:01Z</dcterms:modified>
</cp:coreProperties>
</file>