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12A39EA8-26F1-0C44-9FDB-28573DF50357}" xr6:coauthVersionLast="47" xr6:coauthVersionMax="47" xr10:uidLastSave="{00000000-0000-0000-0000-000000000000}"/>
  <bookViews>
    <workbookView xWindow="500" yWindow="500" windowWidth="28300" windowHeight="15480" xr2:uid="{2DDA9610-AECA-0C43-BEDC-9A13351D7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30" i="1"/>
  <c r="A30" i="1"/>
  <c r="D5" i="1"/>
  <c r="A5" i="1"/>
  <c r="A9" i="1"/>
  <c r="A12" i="1"/>
  <c r="A7" i="1"/>
  <c r="A8" i="1"/>
  <c r="A13" i="1"/>
  <c r="A4" i="1"/>
  <c r="A10" i="1"/>
  <c r="A11" i="1"/>
  <c r="A6" i="1"/>
  <c r="D11" i="1"/>
  <c r="D10" i="1"/>
  <c r="D4" i="1"/>
  <c r="D13" i="1"/>
  <c r="D3" i="1"/>
  <c r="D8" i="1"/>
  <c r="D7" i="1"/>
  <c r="A29" i="1"/>
  <c r="A28" i="1"/>
  <c r="A27" i="1"/>
  <c r="A26" i="1"/>
  <c r="A25" i="1"/>
  <c r="A24" i="1"/>
  <c r="A31" i="1"/>
  <c r="D24" i="1"/>
  <c r="D25" i="1"/>
  <c r="D26" i="1"/>
  <c r="D27" i="1"/>
  <c r="D28" i="1"/>
  <c r="D29" i="1"/>
  <c r="D31" i="1"/>
  <c r="D9" i="1"/>
  <c r="D6" i="1"/>
  <c r="D12" i="1"/>
</calcChain>
</file>

<file path=xl/sharedStrings.xml><?xml version="1.0" encoding="utf-8"?>
<sst xmlns="http://schemas.openxmlformats.org/spreadsheetml/2006/main" count="21" uniqueCount="20">
  <si>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</si>
  <si>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</si>
  <si>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</si>
  <si>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</si>
  <si>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</si>
  <si>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</si>
  <si>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</si>
  <si>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</si>
  <si>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parameter</t>
  </si>
  <si>
    <t>exp of c_r</t>
  </si>
  <si>
    <t>recheck</t>
  </si>
  <si>
    <t>Runs with varying sigmaIcorner</t>
  </si>
  <si>
    <t>Unstable runs</t>
  </si>
  <si>
    <t>lambda seems insensitive to tau</t>
  </si>
  <si>
    <t>nu_kin (um/s)</t>
  </si>
  <si>
    <t>exp of nu_kin</t>
  </si>
  <si>
    <t>exp of L</t>
  </si>
  <si>
    <t>exp of D</t>
  </si>
  <si>
    <t>nx changed proportionally, so dx=0.3</t>
  </si>
  <si>
    <t>LSODA integrator, dx=.3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</si>
</sst>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Sheet1!$A$3:$A$13</c:f>
              <c:numCache>
                <c:formatCode>0.00</c:formatCode>
                <c:ptCount val="11"/>
                <c:pt idx="0">
                  <c:v>0.32659863237109038</c:v>
                </c:pt>
                <c:pt idx="1">
                  <c:v>0.34299717028501764</c:v>
                </c:pt>
                <c:pt idx="2">
                  <c:v>0.34299717028501764</c:v>
                </c:pt>
                <c:pt idx="3">
                  <c:v>0.48507125007266588</c:v>
                </c:pt>
                <c:pt idx="4">
                  <c:v>0.48507125007266588</c:v>
                </c:pt>
                <c:pt idx="5">
                  <c:v>0.48507125007266588</c:v>
                </c:pt>
                <c:pt idx="6">
                  <c:v>0.76696498884737041</c:v>
                </c:pt>
                <c:pt idx="7">
                  <c:v>0.76696498884737052</c:v>
                </c:pt>
                <c:pt idx="8">
                  <c:v>0.76696498884737052</c:v>
                </c:pt>
                <c:pt idx="9">
                  <c:v>1.0846522890932808</c:v>
                </c:pt>
                <c:pt idx="10">
                  <c:v>1.4142135623730949</c:v>
                </c:pt>
              </c:numCache>
            </c:numRef>
          </c:xVal>
          <c:yVal>
            <c:numRef>
              <c:f>Sheet1!$D$3:$D$13</c:f>
              <c:numCache>
                <c:formatCode>0.0</c:formatCode>
                <c:ptCount val="11"/>
                <c:pt idx="0">
                  <c:v>3.0120481927710845</c:v>
                </c:pt>
                <c:pt idx="1">
                  <c:v>3.2751091703056772</c:v>
                </c:pt>
                <c:pt idx="2">
                  <c:v>3.3333333333333335</c:v>
                </c:pt>
                <c:pt idx="3">
                  <c:v>4.6875</c:v>
                </c:pt>
                <c:pt idx="4">
                  <c:v>4.8701298701298699</c:v>
                </c:pt>
                <c:pt idx="5">
                  <c:v>5.0675675675675675</c:v>
                </c:pt>
                <c:pt idx="6">
                  <c:v>7.5</c:v>
                </c:pt>
                <c:pt idx="7">
                  <c:v>7.7319587628865989</c:v>
                </c:pt>
                <c:pt idx="8">
                  <c:v>7.7922077922077921</c:v>
                </c:pt>
                <c:pt idx="9">
                  <c:v>10.775862068965518</c:v>
                </c:pt>
                <c:pt idx="10">
                  <c:v>14.423076923076923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Sheet1!$A$24:$A$31</c:f>
              <c:numCache>
                <c:formatCode>0.000</c:formatCode>
                <c:ptCount val="8"/>
                <c:pt idx="0">
                  <c:v>0.19500000000000001</c:v>
                </c:pt>
                <c:pt idx="1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0.23</c:v>
                </c:pt>
                <c:pt idx="5">
                  <c:v>0.25</c:v>
                </c:pt>
                <c:pt idx="6">
                  <c:v>0.27500000000000002</c:v>
                </c:pt>
                <c:pt idx="7">
                  <c:v>0.3</c:v>
                </c:pt>
              </c:numCache>
            </c:numRef>
          </c:xVal>
          <c:yVal>
            <c:numRef>
              <c:f>Sheet1!$D$24:$D$31</c:f>
              <c:numCache>
                <c:formatCode>0.0</c:formatCode>
                <c:ptCount val="8"/>
                <c:pt idx="0">
                  <c:v>9.8684210526315788</c:v>
                </c:pt>
                <c:pt idx="1">
                  <c:v>10.775862068965518</c:v>
                </c:pt>
                <c:pt idx="2">
                  <c:v>11.194029850746269</c:v>
                </c:pt>
                <c:pt idx="3">
                  <c:v>11.194029850746269</c:v>
                </c:pt>
                <c:pt idx="4">
                  <c:v>10.714285714285714</c:v>
                </c:pt>
                <c:pt idx="5">
                  <c:v>10</c:v>
                </c:pt>
                <c:pt idx="6">
                  <c:v>9.1463414634146343</c:v>
                </c:pt>
                <c:pt idx="7">
                  <c:v>8.4269662921348303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in val="0.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1282700</xdr:colOff>
      <xdr:row>1</xdr:row>
      <xdr:rowOff>31750</xdr:rowOff>
    </xdr:from>
    <xdr:to>
      <xdr:col>18</xdr:col>
      <xdr:colOff>254000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984250</xdr:colOff>
      <xdr:row>23</xdr:row>
      <xdr:rowOff>133350</xdr:rowOff>
    </xdr:from>
    <xdr:to>
      <xdr:col>16</xdr:col>
      <xdr:colOff>577850</xdr:colOff>
      <xdr:row>36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O38"/>
  <sheetViews>
    <sheetView tabSelected="1" workbookViewId="0">
      <selection activeCell="A3" sqref="A3"/>
    </sheetView>
  </sheetViews>
  <sheetFormatPr baseColWidth="10" defaultRowHeight="16" x14ac:dyDescent="0.2"/>
  <cols>
    <col min="1" max="1" width="24.5" customWidth="1"/>
    <col min="2" max="2" width="13.6640625" customWidth="1"/>
    <col min="4" max="4" width="11.6640625" bestFit="1" customWidth="1"/>
    <col min="5" max="5" width="14.33203125" customWidth="1"/>
    <col min="6" max="6" width="13.6640625" customWidth="1"/>
    <col min="10" max="11" width="13.33203125" customWidth="1"/>
    <col min="12" max="12" width="16.5" customWidth="1"/>
    <col min="13" max="13" width="19.5" customWidth="1"/>
  </cols>
  <sheetData>
    <row r="1" spans="1:15" x14ac:dyDescent="0.2">
      <c r="A1" t="s">
        <v>19</v>
      </c>
    </row>
    <row r="2" spans="1:15" ht="17" x14ac:dyDescent="0.25">
      <c r="A2" t="s">
        <v>8</v>
      </c>
      <c r="B2" t="s">
        <v>4</v>
      </c>
      <c r="C2" t="s">
        <v>2</v>
      </c>
      <c r="D2" t="s">
        <v>3</v>
      </c>
      <c r="E2" t="s">
        <v>0</v>
      </c>
      <c r="F2" t="s">
        <v>7</v>
      </c>
      <c r="G2" t="s">
        <v>6</v>
      </c>
      <c r="H2" s="1" t="s">
        <v>1</v>
      </c>
      <c r="I2" t="s">
        <v>5</v>
      </c>
      <c r="J2" t="s">
        <v>14</v>
      </c>
    </row>
    <row r="3" spans="1:15" ht="17" x14ac:dyDescent="0.25">
      <c r="A3" s="4">
        <f>E3^$B$15*B3^$B$18*J3^$B$17*H3^$B$16*10</f>
        <v>0.32659863237109038</v>
      </c>
      <c r="B3">
        <v>75</v>
      </c>
      <c r="C3" s="4">
        <v>24.9</v>
      </c>
      <c r="D3" s="5">
        <f>B3/C3</f>
        <v>3.0120481927710845</v>
      </c>
      <c r="E3" s="2">
        <v>2.0000000000000001E-4</v>
      </c>
      <c r="F3" s="3">
        <v>0.2</v>
      </c>
      <c r="G3">
        <v>0.19</v>
      </c>
      <c r="H3" s="6">
        <v>2.5000000000000001E-3</v>
      </c>
      <c r="I3">
        <v>1</v>
      </c>
      <c r="J3">
        <v>75</v>
      </c>
    </row>
    <row r="4" spans="1:15" ht="17" x14ac:dyDescent="0.25">
      <c r="A4" s="4">
        <f>E4^$B$15*B4^$B$18*J4^$B$17*H4^$B$16*10</f>
        <v>0.34299717028501764</v>
      </c>
      <c r="B4">
        <v>75</v>
      </c>
      <c r="C4" s="4">
        <v>22.9</v>
      </c>
      <c r="D4" s="5">
        <f>B4/C4</f>
        <v>3.2751091703056772</v>
      </c>
      <c r="E4" s="2">
        <v>2.0000000000000001E-4</v>
      </c>
      <c r="F4" s="3">
        <v>0.2</v>
      </c>
      <c r="G4">
        <v>0.19</v>
      </c>
      <c r="H4" s="6">
        <v>5.0000000000000001E-3</v>
      </c>
      <c r="I4">
        <v>1</v>
      </c>
      <c r="J4">
        <v>34</v>
      </c>
    </row>
    <row r="5" spans="1:15" ht="17" x14ac:dyDescent="0.25">
      <c r="A5" s="4">
        <f>E5^$B$15*B5^$B$18*J5^$B$17*H5^$B$16*10</f>
        <v>0.34299717028501764</v>
      </c>
      <c r="B5">
        <v>75</v>
      </c>
      <c r="C5" s="4">
        <v>22.5</v>
      </c>
      <c r="D5" s="5">
        <f>B5/C5</f>
        <v>3.3333333333333335</v>
      </c>
      <c r="E5" s="2">
        <v>1E-4</v>
      </c>
      <c r="F5" s="3">
        <v>0.2</v>
      </c>
      <c r="G5">
        <v>0.19</v>
      </c>
      <c r="H5" s="6">
        <v>2.5000000000000001E-3</v>
      </c>
      <c r="I5">
        <v>1</v>
      </c>
      <c r="J5">
        <v>34</v>
      </c>
    </row>
    <row r="6" spans="1:15" ht="17" x14ac:dyDescent="0.25">
      <c r="A6" s="4">
        <f>E6^$B$15*B6^$B$18*J6^$B$17*H6^$B$16*10</f>
        <v>0.48507125007266588</v>
      </c>
      <c r="B6">
        <v>75</v>
      </c>
      <c r="C6" s="4">
        <v>16</v>
      </c>
      <c r="D6" s="5">
        <f>B6/C6</f>
        <v>4.6875</v>
      </c>
      <c r="E6" s="2">
        <v>2.0000000000000001E-4</v>
      </c>
      <c r="F6" s="3">
        <v>0.2</v>
      </c>
      <c r="G6">
        <v>0.19</v>
      </c>
      <c r="H6" s="6">
        <v>2.5000000000000001E-3</v>
      </c>
      <c r="I6">
        <v>1</v>
      </c>
      <c r="J6">
        <v>34</v>
      </c>
      <c r="O6" t="s">
        <v>10</v>
      </c>
    </row>
    <row r="7" spans="1:15" ht="17" x14ac:dyDescent="0.25">
      <c r="A7" s="4">
        <f>E7^$B$15*B7^$B$18*J7^$B$17*H7^$B$16*10</f>
        <v>0.48507125007266588</v>
      </c>
      <c r="B7">
        <v>75</v>
      </c>
      <c r="C7" s="4">
        <v>15.4</v>
      </c>
      <c r="D7" s="5">
        <f>B7/C7</f>
        <v>4.8701298701298699</v>
      </c>
      <c r="E7" s="2">
        <v>2.0000000000000001E-4</v>
      </c>
      <c r="F7" s="3">
        <v>0.2</v>
      </c>
      <c r="G7">
        <v>0.19</v>
      </c>
      <c r="H7" s="6">
        <v>2.5000000000000001E-3</v>
      </c>
      <c r="I7">
        <v>0.5</v>
      </c>
      <c r="J7">
        <v>34</v>
      </c>
    </row>
    <row r="8" spans="1:15" ht="17" x14ac:dyDescent="0.25">
      <c r="A8" s="4">
        <f>E8^$B$15*B8^$B$18*J8^$B$17*H8^$B$16*10</f>
        <v>0.48507125007266588</v>
      </c>
      <c r="B8">
        <v>75</v>
      </c>
      <c r="C8" s="4">
        <v>14.8</v>
      </c>
      <c r="D8" s="5">
        <f>B8/C8</f>
        <v>5.0675675675675675</v>
      </c>
      <c r="E8" s="2">
        <v>2.0000000000000001E-4</v>
      </c>
      <c r="F8" s="3">
        <v>0.2</v>
      </c>
      <c r="G8">
        <v>0.19</v>
      </c>
      <c r="H8" s="6">
        <v>2.5000000000000001E-3</v>
      </c>
      <c r="I8">
        <v>0.2</v>
      </c>
      <c r="J8">
        <v>34</v>
      </c>
      <c r="L8" t="s">
        <v>13</v>
      </c>
    </row>
    <row r="9" spans="1:15" ht="17" x14ac:dyDescent="0.25">
      <c r="A9" s="4">
        <f>E9^$B$15*B9^$B$18*J9^$B$17*H9^$B$16*10</f>
        <v>0.76696498884737041</v>
      </c>
      <c r="B9">
        <v>75</v>
      </c>
      <c r="C9" s="4">
        <v>10</v>
      </c>
      <c r="D9" s="5">
        <f>B9/C9</f>
        <v>7.5</v>
      </c>
      <c r="E9" s="2">
        <v>5.0000000000000001E-4</v>
      </c>
      <c r="F9" s="3">
        <v>0.2</v>
      </c>
      <c r="G9">
        <v>0.19</v>
      </c>
      <c r="H9" s="6">
        <v>2.5000000000000001E-3</v>
      </c>
      <c r="I9">
        <v>1</v>
      </c>
      <c r="J9">
        <v>34</v>
      </c>
      <c r="O9" t="s">
        <v>10</v>
      </c>
    </row>
    <row r="10" spans="1:15" ht="17" x14ac:dyDescent="0.25">
      <c r="A10" s="4">
        <f>E10^$B$15*B10^$B$18*J10^$B$17*H10^$B$16*10</f>
        <v>0.76696498884737052</v>
      </c>
      <c r="B10">
        <v>75</v>
      </c>
      <c r="C10" s="4">
        <v>9.6999999999999993</v>
      </c>
      <c r="D10" s="5">
        <f>B10/C10</f>
        <v>7.7319587628865989</v>
      </c>
      <c r="E10" s="2">
        <v>2.0000000000000001E-4</v>
      </c>
      <c r="F10" s="3">
        <v>0.2</v>
      </c>
      <c r="G10">
        <v>0.19</v>
      </c>
      <c r="H10" s="6">
        <v>1E-3</v>
      </c>
      <c r="I10">
        <v>1</v>
      </c>
      <c r="J10">
        <v>34</v>
      </c>
    </row>
    <row r="11" spans="1:15" ht="17" x14ac:dyDescent="0.25">
      <c r="A11" s="4">
        <f>E11^$B$15*B11^$B$18*J11^$B$17*H11^$B$16*10</f>
        <v>0.76696498884737052</v>
      </c>
      <c r="B11">
        <v>120</v>
      </c>
      <c r="C11" s="4">
        <v>15.4</v>
      </c>
      <c r="D11" s="5">
        <f>B11/C11</f>
        <v>7.7922077922077921</v>
      </c>
      <c r="E11" s="2">
        <v>2.0000000000000001E-4</v>
      </c>
      <c r="F11" s="3">
        <v>0.2</v>
      </c>
      <c r="G11">
        <v>0.19</v>
      </c>
      <c r="H11" s="6">
        <v>1E-3</v>
      </c>
      <c r="I11">
        <v>1</v>
      </c>
      <c r="J11">
        <v>34</v>
      </c>
      <c r="L11" t="s">
        <v>18</v>
      </c>
    </row>
    <row r="12" spans="1:15" ht="17" x14ac:dyDescent="0.25">
      <c r="A12" s="4">
        <f>E12^$B$15*B12^$B$18*J12^$B$17*H12^$B$16*10</f>
        <v>1.0846522890932808</v>
      </c>
      <c r="B12">
        <v>75</v>
      </c>
      <c r="C12" s="4">
        <v>6.96</v>
      </c>
      <c r="D12" s="5">
        <f>B12/C12</f>
        <v>10.775862068965518</v>
      </c>
      <c r="E12" s="2">
        <v>1E-3</v>
      </c>
      <c r="F12" s="3">
        <v>0.2</v>
      </c>
      <c r="G12">
        <v>0.19</v>
      </c>
      <c r="H12" s="6">
        <v>2.5000000000000001E-3</v>
      </c>
      <c r="I12">
        <v>1</v>
      </c>
      <c r="J12">
        <v>34</v>
      </c>
    </row>
    <row r="13" spans="1:15" ht="17" x14ac:dyDescent="0.25">
      <c r="A13" s="4">
        <f>E13^$B$15*B13^$B$18*J13^$B$17*H13^$B$16*10</f>
        <v>1.4142135623730949</v>
      </c>
      <c r="B13">
        <v>75</v>
      </c>
      <c r="C13" s="4">
        <v>5.2</v>
      </c>
      <c r="D13" s="5">
        <f>B13/C13</f>
        <v>14.423076923076923</v>
      </c>
      <c r="E13" s="2">
        <v>1E-3</v>
      </c>
      <c r="F13" s="3">
        <v>0.2</v>
      </c>
      <c r="G13">
        <v>0.19</v>
      </c>
      <c r="H13" s="6">
        <v>2.5000000000000001E-3</v>
      </c>
      <c r="I13">
        <v>1</v>
      </c>
      <c r="J13">
        <v>20</v>
      </c>
    </row>
    <row r="14" spans="1:15" ht="17" x14ac:dyDescent="0.25">
      <c r="A14" s="4"/>
      <c r="C14" s="4"/>
      <c r="D14" s="5"/>
      <c r="E14" s="2"/>
      <c r="F14" s="3"/>
      <c r="H14" s="6"/>
    </row>
    <row r="15" spans="1:15" ht="17" x14ac:dyDescent="0.25">
      <c r="A15" s="4" t="s">
        <v>17</v>
      </c>
      <c r="B15">
        <v>0.5</v>
      </c>
      <c r="C15" s="4"/>
      <c r="D15" s="5"/>
      <c r="E15" s="2"/>
      <c r="F15" s="3"/>
      <c r="H15" s="6"/>
    </row>
    <row r="16" spans="1:15" x14ac:dyDescent="0.2">
      <c r="A16" t="s">
        <v>9</v>
      </c>
      <c r="B16">
        <v>-0.5</v>
      </c>
    </row>
    <row r="17" spans="1:10" x14ac:dyDescent="0.2">
      <c r="A17" t="s">
        <v>15</v>
      </c>
      <c r="B17">
        <v>-0.5</v>
      </c>
    </row>
    <row r="18" spans="1:10" x14ac:dyDescent="0.2">
      <c r="A18" t="s">
        <v>16</v>
      </c>
      <c r="B18">
        <v>0</v>
      </c>
    </row>
    <row r="22" spans="1:10" x14ac:dyDescent="0.2">
      <c r="A22" t="s">
        <v>11</v>
      </c>
    </row>
    <row r="24" spans="1:10" ht="17" x14ac:dyDescent="0.25">
      <c r="A24" s="3">
        <f>F24</f>
        <v>0.19500000000000001</v>
      </c>
      <c r="B24">
        <v>75</v>
      </c>
      <c r="C24" s="4">
        <v>7.6</v>
      </c>
      <c r="D24" s="5">
        <f>B24/C24</f>
        <v>9.8684210526315788</v>
      </c>
      <c r="E24" s="2">
        <v>1E-3</v>
      </c>
      <c r="F24" s="3">
        <v>0.19500000000000001</v>
      </c>
      <c r="G24">
        <v>0.19</v>
      </c>
      <c r="H24" s="1">
        <v>2.5000000000000001E-3</v>
      </c>
      <c r="I24">
        <v>1</v>
      </c>
      <c r="J24">
        <v>34</v>
      </c>
    </row>
    <row r="25" spans="1:10" ht="17" x14ac:dyDescent="0.25">
      <c r="A25" s="3">
        <f>F25</f>
        <v>0.2</v>
      </c>
      <c r="B25">
        <v>75</v>
      </c>
      <c r="C25" s="4">
        <v>6.96</v>
      </c>
      <c r="D25" s="5">
        <f>B25/C25</f>
        <v>10.775862068965518</v>
      </c>
      <c r="E25" s="2">
        <v>1E-3</v>
      </c>
      <c r="F25" s="3">
        <v>0.2</v>
      </c>
      <c r="G25">
        <v>0.19</v>
      </c>
      <c r="H25" s="1">
        <v>2.5000000000000001E-3</v>
      </c>
      <c r="I25">
        <v>1</v>
      </c>
      <c r="J25">
        <v>34</v>
      </c>
    </row>
    <row r="26" spans="1:10" ht="17" x14ac:dyDescent="0.25">
      <c r="A26" s="3">
        <f>F26</f>
        <v>0.21</v>
      </c>
      <c r="B26">
        <v>75</v>
      </c>
      <c r="C26" s="4">
        <v>6.7</v>
      </c>
      <c r="D26" s="5">
        <f>B26/C26</f>
        <v>11.194029850746269</v>
      </c>
      <c r="E26" s="2">
        <v>1E-3</v>
      </c>
      <c r="F26" s="3">
        <v>0.21</v>
      </c>
      <c r="G26">
        <v>0.19</v>
      </c>
      <c r="H26" s="1">
        <v>2.5000000000000001E-3</v>
      </c>
      <c r="I26">
        <v>1</v>
      </c>
      <c r="J26">
        <v>34</v>
      </c>
    </row>
    <row r="27" spans="1:10" ht="17" x14ac:dyDescent="0.25">
      <c r="A27" s="3">
        <f>F27</f>
        <v>0.22</v>
      </c>
      <c r="B27">
        <v>75</v>
      </c>
      <c r="C27" s="4">
        <v>6.7</v>
      </c>
      <c r="D27" s="5">
        <f>B27/C27</f>
        <v>11.194029850746269</v>
      </c>
      <c r="E27" s="2">
        <v>1E-3</v>
      </c>
      <c r="F27" s="3">
        <v>0.22</v>
      </c>
      <c r="G27">
        <v>0.19</v>
      </c>
      <c r="H27" s="1">
        <v>2.5000000000000001E-3</v>
      </c>
      <c r="I27">
        <v>1</v>
      </c>
      <c r="J27">
        <v>34</v>
      </c>
    </row>
    <row r="28" spans="1:10" ht="17" x14ac:dyDescent="0.25">
      <c r="A28" s="3">
        <f>F28</f>
        <v>0.23</v>
      </c>
      <c r="B28">
        <v>75</v>
      </c>
      <c r="C28" s="4">
        <v>7</v>
      </c>
      <c r="D28" s="5">
        <f>B28/C28</f>
        <v>10.714285714285714</v>
      </c>
      <c r="E28" s="2">
        <v>1E-3</v>
      </c>
      <c r="F28" s="3">
        <v>0.23</v>
      </c>
      <c r="G28">
        <v>0.19</v>
      </c>
      <c r="H28" s="1">
        <v>2.5000000000000001E-3</v>
      </c>
      <c r="I28">
        <v>1</v>
      </c>
      <c r="J28">
        <v>34</v>
      </c>
    </row>
    <row r="29" spans="1:10" ht="17" x14ac:dyDescent="0.25">
      <c r="A29" s="3">
        <f>F29</f>
        <v>0.25</v>
      </c>
      <c r="B29">
        <v>75</v>
      </c>
      <c r="C29" s="4">
        <v>7.5</v>
      </c>
      <c r="D29" s="5">
        <f>B29/C29</f>
        <v>10</v>
      </c>
      <c r="E29" s="2">
        <v>1E-3</v>
      </c>
      <c r="F29" s="3">
        <v>0.25</v>
      </c>
      <c r="G29">
        <v>0.19</v>
      </c>
      <c r="H29" s="1">
        <v>2.5000000000000001E-3</v>
      </c>
      <c r="I29">
        <v>1</v>
      </c>
      <c r="J29">
        <v>34</v>
      </c>
    </row>
    <row r="30" spans="1:10" ht="17" x14ac:dyDescent="0.25">
      <c r="A30" s="3">
        <f>F30</f>
        <v>0.27500000000000002</v>
      </c>
      <c r="B30">
        <v>75</v>
      </c>
      <c r="C30" s="4">
        <v>8.1999999999999993</v>
      </c>
      <c r="D30" s="5">
        <f>B30/C30</f>
        <v>9.1463414634146343</v>
      </c>
      <c r="E30" s="2">
        <v>1E-3</v>
      </c>
      <c r="F30" s="3">
        <v>0.27500000000000002</v>
      </c>
      <c r="G30">
        <v>0.19</v>
      </c>
      <c r="H30" s="1">
        <v>2.5000000000000001E-3</v>
      </c>
      <c r="I30">
        <v>1</v>
      </c>
      <c r="J30">
        <v>34</v>
      </c>
    </row>
    <row r="31" spans="1:10" ht="17" x14ac:dyDescent="0.25">
      <c r="A31" s="3">
        <f>F31</f>
        <v>0.3</v>
      </c>
      <c r="B31">
        <v>75</v>
      </c>
      <c r="C31" s="4">
        <v>8.9</v>
      </c>
      <c r="D31" s="5">
        <f>B31/C31</f>
        <v>8.4269662921348303</v>
      </c>
      <c r="E31" s="2">
        <v>1E-3</v>
      </c>
      <c r="F31" s="3">
        <v>0.3</v>
      </c>
      <c r="G31">
        <v>0.19</v>
      </c>
      <c r="H31" s="1">
        <v>2.5000000000000001E-3</v>
      </c>
      <c r="I31">
        <v>1</v>
      </c>
      <c r="J31">
        <v>34</v>
      </c>
    </row>
    <row r="36" spans="1:10" x14ac:dyDescent="0.2">
      <c r="A36" t="s">
        <v>12</v>
      </c>
    </row>
    <row r="37" spans="1:10" ht="17" x14ac:dyDescent="0.25">
      <c r="B37">
        <v>75</v>
      </c>
      <c r="E37" s="2">
        <v>1E-3</v>
      </c>
      <c r="F37">
        <v>0.19400000000000001</v>
      </c>
      <c r="G37">
        <v>0.19</v>
      </c>
      <c r="H37" s="1">
        <v>2.5000000000000001E-3</v>
      </c>
      <c r="I37">
        <v>1</v>
      </c>
      <c r="J37">
        <v>34</v>
      </c>
    </row>
    <row r="38" spans="1:10" ht="17" x14ac:dyDescent="0.25">
      <c r="A38" s="5"/>
      <c r="B38">
        <v>75</v>
      </c>
      <c r="E38" s="2">
        <v>1E-3</v>
      </c>
      <c r="F38">
        <v>0.192</v>
      </c>
      <c r="G38">
        <v>0.19</v>
      </c>
      <c r="H38" s="1">
        <v>2.5000000000000001E-3</v>
      </c>
      <c r="I38">
        <v>1</v>
      </c>
      <c r="J38">
        <v>34</v>
      </c>
    </row>
  </sheetData>
  <sortState xmlns:xlrd2="http://schemas.microsoft.com/office/spreadsheetml/2017/richdata2" ref="A3:O13">
    <sortCondition ref="A3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2024-01-07T07:02:35Z</dcterms:modified>
</cp:coreProperties>
</file>