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Documents/Repositories/icecontinuum/nesh/"/>
    </mc:Choice>
  </mc:AlternateContent>
  <xr:revisionPtr revIDLastSave="0" documentId="13_ncr:1_{1932EA70-D650-144E-AA14-E52B408B0B8D}" xr6:coauthVersionLast="47" xr6:coauthVersionMax="47" xr10:uidLastSave="{00000000-0000-0000-0000-000000000000}"/>
  <bookViews>
    <workbookView xWindow="500" yWindow="500" windowWidth="28300" windowHeight="15480" xr2:uid="{2DDA9610-AECA-0C43-BEDC-9A13351D7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E40" i="1"/>
  <c r="B3" i="1"/>
  <c r="B4" i="1"/>
  <c r="B5" i="1"/>
  <c r="B6" i="1"/>
  <c r="B7" i="1"/>
  <c r="B8" i="1"/>
  <c r="B9" i="1"/>
  <c r="B10" i="1"/>
  <c r="B11" i="1"/>
  <c r="B12" i="1"/>
  <c r="B2" i="1"/>
  <c r="B33" i="1"/>
  <c r="E33" i="1"/>
  <c r="E48" i="1"/>
  <c r="E32" i="1"/>
  <c r="B32" i="1"/>
  <c r="E34" i="1"/>
  <c r="B34" i="1"/>
  <c r="E39" i="1"/>
  <c r="B39" i="1"/>
  <c r="E38" i="1"/>
  <c r="B38" i="1"/>
  <c r="E23" i="1"/>
  <c r="B23" i="1"/>
  <c r="E24" i="1"/>
  <c r="B24" i="1"/>
  <c r="E25" i="1"/>
  <c r="B25" i="1"/>
  <c r="E37" i="1"/>
  <c r="B37" i="1"/>
  <c r="E36" i="1"/>
  <c r="B36" i="1"/>
  <c r="E35" i="1"/>
  <c r="B35" i="1"/>
  <c r="E27" i="1"/>
  <c r="B27" i="1"/>
  <c r="E4" i="1"/>
  <c r="E10" i="1"/>
  <c r="E9" i="1"/>
  <c r="E3" i="1"/>
  <c r="E12" i="1"/>
  <c r="E2" i="1"/>
  <c r="E7" i="1"/>
  <c r="E6" i="1"/>
  <c r="B28" i="1"/>
  <c r="B29" i="1"/>
  <c r="B30" i="1"/>
  <c r="B31" i="1"/>
  <c r="B26" i="1"/>
  <c r="E31" i="1"/>
  <c r="E30" i="1"/>
  <c r="E29" i="1"/>
  <c r="E28" i="1"/>
  <c r="E26" i="1"/>
  <c r="E8" i="1"/>
  <c r="E5" i="1"/>
  <c r="E11" i="1"/>
</calcChain>
</file>

<file path=xl/sharedStrings.xml><?xml version="1.0" encoding="utf-8"?>
<sst xmlns="http://schemas.openxmlformats.org/spreadsheetml/2006/main" count="22" uniqueCount="21">
  <si>
    <t>D (um^2/us)</t>
  </si>
  <si>
    <t>c_r</t>
  </si>
  <si>
    <t>nsteps</t>
  </si>
  <si>
    <t>lambda</t>
  </si>
  <si>
    <t>L (um)</t>
  </si>
  <si>
    <t>tau_eq (us)</t>
  </si>
  <si>
    <t>sigma0</t>
  </si>
  <si>
    <t>sigmaIcorner</t>
  </si>
  <si>
    <t>parameter</t>
  </si>
  <si>
    <t>exp of c_r</t>
  </si>
  <si>
    <t>recheck</t>
  </si>
  <si>
    <t>Runs with varying sigmaIcorner</t>
  </si>
  <si>
    <t>Unstable runs</t>
  </si>
  <si>
    <t>lambda seems insensitive to tau</t>
  </si>
  <si>
    <t>nu_kin (um/s)</t>
  </si>
  <si>
    <t>exp of nu_kin</t>
  </si>
  <si>
    <t>exp of L</t>
  </si>
  <si>
    <t>exp of D</t>
  </si>
  <si>
    <t>nx changed proportionally, so dx=0.3</t>
  </si>
  <si>
    <t>LSODA integrator, dx=.3 um</t>
  </si>
  <si>
    <t>I think this is borderline stable/unstable -- the lambda is lower than the value at sigmaIcorner = 0.21, which bucks the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</si>
</sst>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FF0000"/>
      <name val="Calibri"/>
      <family val="2"/>
      <scheme val="minor"/>
    </font>
    <font>
      <sz val="10"/>
      <color rgb="FFFF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165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166" fontId="2" fillId="0" borderId="0" xfId="0" applyNumberFormat="1" applyFont="1"/>
    <xf numFmtId="11" fontId="2" fillId="0" borderId="0" xfId="0" applyNumberFormat="1" applyFont="1"/>
    <xf numFmtId="0" fontId="3" fillId="0" borderId="0" xfId="0" applyFont="1"/>
    <xf numFmtId="165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166" fontId="0" fillId="0" borderId="0" xfId="0" applyNumberFormat="1" applyFont="1"/>
    <xf numFmtId="11" fontId="0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Sheet1!$B$2:$B$12</c:f>
              <c:numCache>
                <c:formatCode>0.000</c:formatCode>
                <c:ptCount val="11"/>
                <c:pt idx="0">
                  <c:v>0.32659863237109038</c:v>
                </c:pt>
                <c:pt idx="1">
                  <c:v>0.34299717028501764</c:v>
                </c:pt>
                <c:pt idx="2">
                  <c:v>0.34299717028501764</c:v>
                </c:pt>
                <c:pt idx="3">
                  <c:v>0.48507125007266588</c:v>
                </c:pt>
                <c:pt idx="4">
                  <c:v>0.48507125007266588</c:v>
                </c:pt>
                <c:pt idx="5">
                  <c:v>0.48507125007266588</c:v>
                </c:pt>
                <c:pt idx="6">
                  <c:v>0.76696498884737041</c:v>
                </c:pt>
                <c:pt idx="7">
                  <c:v>0.76696498884737052</c:v>
                </c:pt>
                <c:pt idx="8">
                  <c:v>0.76696498884737052</c:v>
                </c:pt>
                <c:pt idx="9">
                  <c:v>1.0846522890932808</c:v>
                </c:pt>
                <c:pt idx="10">
                  <c:v>1.4142135623730949</c:v>
                </c:pt>
              </c:numCache>
            </c:numRef>
          </c:xVal>
          <c:yVal>
            <c:numRef>
              <c:f>Sheet1!$E$2:$E$12</c:f>
              <c:numCache>
                <c:formatCode>0.00</c:formatCode>
                <c:ptCount val="11"/>
                <c:pt idx="0">
                  <c:v>3.0120481927710845</c:v>
                </c:pt>
                <c:pt idx="1">
                  <c:v>3.2751091703056772</c:v>
                </c:pt>
                <c:pt idx="2">
                  <c:v>3.3333333333333335</c:v>
                </c:pt>
                <c:pt idx="3">
                  <c:v>4.6875</c:v>
                </c:pt>
                <c:pt idx="4">
                  <c:v>4.8701298701298699</c:v>
                </c:pt>
                <c:pt idx="5">
                  <c:v>5.0675675675675675</c:v>
                </c:pt>
                <c:pt idx="6">
                  <c:v>7.5</c:v>
                </c:pt>
                <c:pt idx="7">
                  <c:v>7.7319587628865989</c:v>
                </c:pt>
                <c:pt idx="8">
                  <c:v>7.7922077922077921</c:v>
                </c:pt>
                <c:pt idx="9">
                  <c:v>10.775862068965518</c:v>
                </c:pt>
                <c:pt idx="10">
                  <c:v>14.423076923076923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2-F04F-A795-D7E68A38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196559"/>
        <c:axId val="957160671"/>
      </c:scatterChart>
      <c:valAx>
        <c:axId val="957196559"/>
        <c:scaling>
          <c:orientation val="minMax"/>
          <c:min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60671"/>
        <c:crosses val="autoZero"/>
        <c:crossBetween val="midCat"/>
      </c:valAx>
      <c:valAx>
        <c:axId val="95716067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9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Sheet1!$B$23:$B$40</c:f>
              <c:numCache>
                <c:formatCode>0.000</c:formatCode>
                <c:ptCount val="18"/>
                <c:pt idx="0">
                  <c:v>0.9</c:v>
                </c:pt>
                <c:pt idx="1">
                  <c:v>0.6</c:v>
                </c:pt>
                <c:pt idx="2">
                  <c:v>0.4</c:v>
                </c:pt>
                <c:pt idx="3">
                  <c:v>0.3</c:v>
                </c:pt>
                <c:pt idx="4">
                  <c:v>0.27500000000000002</c:v>
                </c:pt>
                <c:pt idx="5">
                  <c:v>0.25</c:v>
                </c:pt>
                <c:pt idx="6">
                  <c:v>0.23</c:v>
                </c:pt>
                <c:pt idx="7">
                  <c:v>0.22</c:v>
                </c:pt>
                <c:pt idx="8">
                  <c:v>0.21</c:v>
                </c:pt>
                <c:pt idx="9">
                  <c:v>-0.01</c:v>
                </c:pt>
                <c:pt idx="10">
                  <c:v>-0.02</c:v>
                </c:pt>
                <c:pt idx="11">
                  <c:v>-0.03</c:v>
                </c:pt>
                <c:pt idx="12">
                  <c:v>-0.05</c:v>
                </c:pt>
                <c:pt idx="13">
                  <c:v>-0.1</c:v>
                </c:pt>
                <c:pt idx="14">
                  <c:v>-0.2</c:v>
                </c:pt>
                <c:pt idx="15">
                  <c:v>-0.3</c:v>
                </c:pt>
                <c:pt idx="16">
                  <c:v>-0.4</c:v>
                </c:pt>
                <c:pt idx="17">
                  <c:v>-0.45</c:v>
                </c:pt>
              </c:numCache>
            </c:numRef>
          </c:xVal>
          <c:yVal>
            <c:numRef>
              <c:f>Sheet1!$E$23:$E$40</c:f>
              <c:numCache>
                <c:formatCode>0.0</c:formatCode>
                <c:ptCount val="18"/>
                <c:pt idx="0">
                  <c:v>2.7075812274368234</c:v>
                </c:pt>
                <c:pt idx="1">
                  <c:v>4.1073384446878416</c:v>
                </c:pt>
                <c:pt idx="2">
                  <c:v>6.1983471074380168</c:v>
                </c:pt>
                <c:pt idx="3">
                  <c:v>8.4269662921348303</c:v>
                </c:pt>
                <c:pt idx="4">
                  <c:v>9.1463414634146343</c:v>
                </c:pt>
                <c:pt idx="5">
                  <c:v>10</c:v>
                </c:pt>
                <c:pt idx="6">
                  <c:v>10.714285714285714</c:v>
                </c:pt>
                <c:pt idx="7">
                  <c:v>9.9469496021220163</c:v>
                </c:pt>
                <c:pt idx="8">
                  <c:v>11.261261261261261</c:v>
                </c:pt>
                <c:pt idx="9">
                  <c:v>44.117647058823529</c:v>
                </c:pt>
                <c:pt idx="10">
                  <c:v>33.185840707964601</c:v>
                </c:pt>
                <c:pt idx="11">
                  <c:v>27.075812274368232</c:v>
                </c:pt>
                <c:pt idx="12">
                  <c:v>20.161290322580644</c:v>
                </c:pt>
                <c:pt idx="13">
                  <c:v>12.396694214876034</c:v>
                </c:pt>
                <c:pt idx="14">
                  <c:v>6.756756756756757</c:v>
                </c:pt>
                <c:pt idx="15">
                  <c:v>4.4117647058823533</c:v>
                </c:pt>
                <c:pt idx="16">
                  <c:v>3.0612244897959182</c:v>
                </c:pt>
                <c:pt idx="17">
                  <c:v>2.5938566552901023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8-5448-80FC-F41EDF23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33920"/>
        <c:axId val="1158381712"/>
      </c:scatterChart>
      <c:valAx>
        <c:axId val="1158433920"/>
        <c:scaling>
          <c:orientation val="minMax"/>
          <c:max val="1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81712"/>
        <c:crosses val="autoZero"/>
        <c:crossBetween val="midCat"/>
      </c:valAx>
      <c:valAx>
        <c:axId val="11583817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1282700</xdr:colOff>
      <xdr:row>0</xdr:row>
      <xdr:rowOff>31750</xdr:rowOff>
    </xdr:from>
    <xdr:to>
      <xdr:col>19</xdr:col>
      <xdr:colOff>254000</xdr:colOff>
      <xdr:row>17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8BC36-EA25-AC3A-5DFC-C75FEBE8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21345</xdr:colOff>
      <xdr:row>22</xdr:row>
      <xdr:rowOff>95250</xdr:rowOff>
    </xdr:from>
    <xdr:to>
      <xdr:col>15</xdr:col>
      <xdr:colOff>666750</xdr:colOff>
      <xdr:row>44</xdr:row>
      <xdr:rowOff>74706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66D72C-E2BB-0329-078C-DE8E54A3F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CA8F-BEA8-A344-9B24-B4206D9D79F6}">
  <dimension ref="A1:P48"/>
  <sheetViews>
    <sheetView tabSelected="1" zoomScale="134" workbookViewId="0">
      <pane ySplit="1" topLeftCell="A22" activePane="bottomLeft" state="frozen"/>
      <selection pane="bottomLeft" activeCell="D15" sqref="D15"/>
    </sheetView>
  </sheetViews>
  <sheetFormatPr baseColWidth="10" defaultRowHeight="16" x14ac:dyDescent="0.2"/>
  <cols>
    <col min="1" max="1" width="21.6640625" customWidth="1"/>
    <col min="2" max="2" width="24.5" customWidth="1"/>
    <col min="3" max="3" width="13.6640625" customWidth="1"/>
    <col min="5" max="5" width="11.6640625" bestFit="1" customWidth="1"/>
    <col min="6" max="6" width="14.33203125" customWidth="1"/>
    <col min="7" max="7" width="13.6640625" customWidth="1"/>
    <col min="11" max="12" width="13.33203125" customWidth="1"/>
    <col min="13" max="13" width="16.5" customWidth="1"/>
    <col min="14" max="14" width="19.5" customWidth="1"/>
  </cols>
  <sheetData>
    <row r="1" spans="1:16" ht="17" x14ac:dyDescent="0.25">
      <c r="A1" t="s">
        <v>19</v>
      </c>
      <c r="B1" t="s">
        <v>8</v>
      </c>
      <c r="C1" t="s">
        <v>4</v>
      </c>
      <c r="D1" t="s">
        <v>2</v>
      </c>
      <c r="E1" t="s">
        <v>3</v>
      </c>
      <c r="F1" t="s">
        <v>0</v>
      </c>
      <c r="G1" t="s">
        <v>7</v>
      </c>
      <c r="H1" t="s">
        <v>6</v>
      </c>
      <c r="I1" s="1" t="s">
        <v>1</v>
      </c>
      <c r="J1" t="s">
        <v>5</v>
      </c>
      <c r="K1" t="s">
        <v>14</v>
      </c>
    </row>
    <row r="2" spans="1:16" s="8" customFormat="1" ht="17" x14ac:dyDescent="0.25">
      <c r="B2" s="7">
        <f>F2^$C$14*C2^$C$17*K2^$C$16*I2^$C$15*10</f>
        <v>0.32659863237109038</v>
      </c>
      <c r="C2" s="8">
        <v>75</v>
      </c>
      <c r="D2" s="9">
        <v>24.9</v>
      </c>
      <c r="E2" s="9">
        <f t="shared" ref="E2:E12" si="0">C2/D2</f>
        <v>3.0120481927710845</v>
      </c>
      <c r="F2" s="11">
        <v>2.0000000000000001E-4</v>
      </c>
      <c r="G2" s="7">
        <v>0.2</v>
      </c>
      <c r="H2" s="8">
        <v>0.19</v>
      </c>
      <c r="I2" s="18">
        <v>2.5000000000000001E-3</v>
      </c>
      <c r="J2" s="8">
        <v>1</v>
      </c>
      <c r="K2" s="8">
        <v>75</v>
      </c>
    </row>
    <row r="3" spans="1:16" s="8" customFormat="1" ht="17" x14ac:dyDescent="0.25">
      <c r="B3" s="7">
        <f t="shared" ref="B3:B12" si="1">F3^$C$14*C3^$C$17*K3^$C$16*I3^$C$15*10</f>
        <v>0.34299717028501764</v>
      </c>
      <c r="C3" s="8">
        <v>75</v>
      </c>
      <c r="D3" s="9">
        <v>22.9</v>
      </c>
      <c r="E3" s="9">
        <f t="shared" si="0"/>
        <v>3.2751091703056772</v>
      </c>
      <c r="F3" s="11">
        <v>2.0000000000000001E-4</v>
      </c>
      <c r="G3" s="7">
        <v>0.2</v>
      </c>
      <c r="H3" s="8">
        <v>0.19</v>
      </c>
      <c r="I3" s="18">
        <v>5.0000000000000001E-3</v>
      </c>
      <c r="J3" s="8">
        <v>1</v>
      </c>
      <c r="K3" s="8">
        <v>34</v>
      </c>
    </row>
    <row r="4" spans="1:16" s="8" customFormat="1" ht="17" x14ac:dyDescent="0.25">
      <c r="B4" s="7">
        <f t="shared" si="1"/>
        <v>0.34299717028501764</v>
      </c>
      <c r="C4" s="8">
        <v>75</v>
      </c>
      <c r="D4" s="9">
        <v>22.5</v>
      </c>
      <c r="E4" s="9">
        <f t="shared" si="0"/>
        <v>3.3333333333333335</v>
      </c>
      <c r="F4" s="11">
        <v>1E-4</v>
      </c>
      <c r="G4" s="7">
        <v>0.2</v>
      </c>
      <c r="H4" s="8">
        <v>0.19</v>
      </c>
      <c r="I4" s="18">
        <v>2.5000000000000001E-3</v>
      </c>
      <c r="J4" s="8">
        <v>1</v>
      </c>
      <c r="K4" s="8">
        <v>34</v>
      </c>
    </row>
    <row r="5" spans="1:16" s="8" customFormat="1" ht="17" x14ac:dyDescent="0.25">
      <c r="B5" s="7">
        <f t="shared" si="1"/>
        <v>0.48507125007266588</v>
      </c>
      <c r="C5" s="8">
        <v>75</v>
      </c>
      <c r="D5" s="9">
        <v>16</v>
      </c>
      <c r="E5" s="9">
        <f t="shared" si="0"/>
        <v>4.6875</v>
      </c>
      <c r="F5" s="11">
        <v>2.0000000000000001E-4</v>
      </c>
      <c r="G5" s="7">
        <v>0.2</v>
      </c>
      <c r="H5" s="8">
        <v>0.19</v>
      </c>
      <c r="I5" s="18">
        <v>2.5000000000000001E-3</v>
      </c>
      <c r="J5" s="8">
        <v>1</v>
      </c>
      <c r="K5" s="8">
        <v>34</v>
      </c>
      <c r="P5" s="8" t="s">
        <v>10</v>
      </c>
    </row>
    <row r="6" spans="1:16" s="8" customFormat="1" ht="17" x14ac:dyDescent="0.25">
      <c r="B6" s="7">
        <f t="shared" si="1"/>
        <v>0.48507125007266588</v>
      </c>
      <c r="C6" s="8">
        <v>75</v>
      </c>
      <c r="D6" s="9">
        <v>15.4</v>
      </c>
      <c r="E6" s="9">
        <f t="shared" si="0"/>
        <v>4.8701298701298699</v>
      </c>
      <c r="F6" s="11">
        <v>2.0000000000000001E-4</v>
      </c>
      <c r="G6" s="7">
        <v>0.2</v>
      </c>
      <c r="H6" s="8">
        <v>0.19</v>
      </c>
      <c r="I6" s="18">
        <v>2.5000000000000001E-3</v>
      </c>
      <c r="J6" s="8">
        <v>0.5</v>
      </c>
      <c r="K6" s="8">
        <v>34</v>
      </c>
    </row>
    <row r="7" spans="1:16" s="8" customFormat="1" ht="17" x14ac:dyDescent="0.25">
      <c r="B7" s="7">
        <f t="shared" si="1"/>
        <v>0.48507125007266588</v>
      </c>
      <c r="C7" s="8">
        <v>75</v>
      </c>
      <c r="D7" s="9">
        <v>14.8</v>
      </c>
      <c r="E7" s="9">
        <f t="shared" si="0"/>
        <v>5.0675675675675675</v>
      </c>
      <c r="F7" s="11">
        <v>2.0000000000000001E-4</v>
      </c>
      <c r="G7" s="7">
        <v>0.2</v>
      </c>
      <c r="H7" s="8">
        <v>0.19</v>
      </c>
      <c r="I7" s="18">
        <v>2.5000000000000001E-3</v>
      </c>
      <c r="J7" s="8">
        <v>0.2</v>
      </c>
      <c r="K7" s="8">
        <v>34</v>
      </c>
      <c r="M7" s="8" t="s">
        <v>13</v>
      </c>
    </row>
    <row r="8" spans="1:16" s="8" customFormat="1" ht="17" x14ac:dyDescent="0.25">
      <c r="B8" s="7">
        <f t="shared" si="1"/>
        <v>0.76696498884737041</v>
      </c>
      <c r="C8" s="8">
        <v>75</v>
      </c>
      <c r="D8" s="9">
        <v>10</v>
      </c>
      <c r="E8" s="9">
        <f t="shared" si="0"/>
        <v>7.5</v>
      </c>
      <c r="F8" s="11">
        <v>5.0000000000000001E-4</v>
      </c>
      <c r="G8" s="7">
        <v>0.2</v>
      </c>
      <c r="H8" s="8">
        <v>0.19</v>
      </c>
      <c r="I8" s="18">
        <v>2.5000000000000001E-3</v>
      </c>
      <c r="J8" s="8">
        <v>1</v>
      </c>
      <c r="K8" s="8">
        <v>34</v>
      </c>
      <c r="P8" s="8" t="s">
        <v>10</v>
      </c>
    </row>
    <row r="9" spans="1:16" s="8" customFormat="1" ht="17" x14ac:dyDescent="0.25">
      <c r="B9" s="7">
        <f t="shared" si="1"/>
        <v>0.76696498884737052</v>
      </c>
      <c r="C9" s="8">
        <v>75</v>
      </c>
      <c r="D9" s="9">
        <v>9.6999999999999993</v>
      </c>
      <c r="E9" s="9">
        <f t="shared" si="0"/>
        <v>7.7319587628865989</v>
      </c>
      <c r="F9" s="11">
        <v>2.0000000000000001E-4</v>
      </c>
      <c r="G9" s="7">
        <v>0.2</v>
      </c>
      <c r="H9" s="8">
        <v>0.19</v>
      </c>
      <c r="I9" s="18">
        <v>1E-3</v>
      </c>
      <c r="J9" s="8">
        <v>1</v>
      </c>
      <c r="K9" s="8">
        <v>34</v>
      </c>
    </row>
    <row r="10" spans="1:16" s="8" customFormat="1" ht="17" x14ac:dyDescent="0.25">
      <c r="B10" s="7">
        <f t="shared" si="1"/>
        <v>0.76696498884737052</v>
      </c>
      <c r="C10" s="8">
        <v>120</v>
      </c>
      <c r="D10" s="9">
        <v>15.4</v>
      </c>
      <c r="E10" s="9">
        <f t="shared" si="0"/>
        <v>7.7922077922077921</v>
      </c>
      <c r="F10" s="11">
        <v>2.0000000000000001E-4</v>
      </c>
      <c r="G10" s="7">
        <v>0.2</v>
      </c>
      <c r="H10" s="8">
        <v>0.19</v>
      </c>
      <c r="I10" s="18">
        <v>1E-3</v>
      </c>
      <c r="J10" s="8">
        <v>1</v>
      </c>
      <c r="K10" s="8">
        <v>34</v>
      </c>
      <c r="M10" s="8" t="s">
        <v>18</v>
      </c>
    </row>
    <row r="11" spans="1:16" s="8" customFormat="1" ht="17" x14ac:dyDescent="0.25">
      <c r="B11" s="7">
        <f t="shared" si="1"/>
        <v>1.0846522890932808</v>
      </c>
      <c r="C11" s="8">
        <v>75</v>
      </c>
      <c r="D11" s="9">
        <v>6.96</v>
      </c>
      <c r="E11" s="9">
        <f t="shared" si="0"/>
        <v>10.775862068965518</v>
      </c>
      <c r="F11" s="11">
        <v>1E-3</v>
      </c>
      <c r="G11" s="7">
        <v>0.2</v>
      </c>
      <c r="H11" s="8">
        <v>0.19</v>
      </c>
      <c r="I11" s="18">
        <v>2.5000000000000001E-3</v>
      </c>
      <c r="J11" s="8">
        <v>1</v>
      </c>
      <c r="K11" s="8">
        <v>34</v>
      </c>
    </row>
    <row r="12" spans="1:16" s="8" customFormat="1" ht="17" x14ac:dyDescent="0.25">
      <c r="B12" s="7">
        <f t="shared" si="1"/>
        <v>1.4142135623730949</v>
      </c>
      <c r="C12" s="8">
        <v>75</v>
      </c>
      <c r="D12" s="9">
        <v>5.2</v>
      </c>
      <c r="E12" s="9">
        <f t="shared" si="0"/>
        <v>14.423076923076923</v>
      </c>
      <c r="F12" s="11">
        <v>1E-3</v>
      </c>
      <c r="G12" s="7">
        <v>0.2</v>
      </c>
      <c r="H12" s="8">
        <v>0.19</v>
      </c>
      <c r="I12" s="18">
        <v>2.5000000000000001E-3</v>
      </c>
      <c r="J12" s="8">
        <v>1</v>
      </c>
      <c r="K12" s="8">
        <v>20</v>
      </c>
    </row>
    <row r="13" spans="1:16" ht="17" x14ac:dyDescent="0.25">
      <c r="B13" s="4"/>
      <c r="D13" s="4"/>
      <c r="E13" s="5"/>
      <c r="F13" s="2"/>
      <c r="G13" s="3"/>
      <c r="I13" s="6"/>
    </row>
    <row r="14" spans="1:16" ht="17" x14ac:dyDescent="0.25">
      <c r="B14" s="4" t="s">
        <v>17</v>
      </c>
      <c r="C14">
        <v>0.5</v>
      </c>
      <c r="D14" s="4"/>
      <c r="E14" s="5"/>
      <c r="F14" s="2"/>
      <c r="G14" s="3"/>
      <c r="I14" s="6"/>
    </row>
    <row r="15" spans="1:16" x14ac:dyDescent="0.2">
      <c r="B15" t="s">
        <v>9</v>
      </c>
      <c r="C15">
        <v>-0.5</v>
      </c>
    </row>
    <row r="16" spans="1:16" x14ac:dyDescent="0.2">
      <c r="B16" t="s">
        <v>15</v>
      </c>
      <c r="C16">
        <v>-0.5</v>
      </c>
    </row>
    <row r="17" spans="2:11" x14ac:dyDescent="0.2">
      <c r="B17" t="s">
        <v>16</v>
      </c>
      <c r="C17">
        <v>0</v>
      </c>
    </row>
    <row r="21" spans="2:11" x14ac:dyDescent="0.2">
      <c r="B21" t="s">
        <v>11</v>
      </c>
    </row>
    <row r="23" spans="2:11" s="8" customFormat="1" ht="17" x14ac:dyDescent="0.25">
      <c r="B23" s="7">
        <f t="shared" ref="B23:B40" si="2">G23</f>
        <v>0.9</v>
      </c>
      <c r="C23" s="8">
        <v>75</v>
      </c>
      <c r="D23" s="9">
        <v>27.7</v>
      </c>
      <c r="E23" s="10">
        <f t="shared" ref="E23:E40" si="3">C23/D23</f>
        <v>2.7075812274368234</v>
      </c>
      <c r="F23" s="11">
        <v>1E-3</v>
      </c>
      <c r="G23" s="7">
        <v>0.9</v>
      </c>
      <c r="H23" s="8">
        <v>0.2</v>
      </c>
      <c r="I23" s="12">
        <v>2.5000000000000001E-3</v>
      </c>
      <c r="J23" s="8">
        <v>1</v>
      </c>
      <c r="K23" s="8">
        <v>34</v>
      </c>
    </row>
    <row r="24" spans="2:11" s="8" customFormat="1" ht="17" x14ac:dyDescent="0.25">
      <c r="B24" s="7">
        <f t="shared" si="2"/>
        <v>0.6</v>
      </c>
      <c r="C24" s="8">
        <v>75</v>
      </c>
      <c r="D24" s="9">
        <v>18.260000000000002</v>
      </c>
      <c r="E24" s="10">
        <f t="shared" si="3"/>
        <v>4.1073384446878416</v>
      </c>
      <c r="F24" s="11">
        <v>1E-3</v>
      </c>
      <c r="G24" s="7">
        <v>0.6</v>
      </c>
      <c r="H24" s="8">
        <v>0.2</v>
      </c>
      <c r="I24" s="12">
        <v>2.5000000000000001E-3</v>
      </c>
      <c r="J24" s="8">
        <v>1</v>
      </c>
      <c r="K24" s="8">
        <v>34</v>
      </c>
    </row>
    <row r="25" spans="2:11" s="8" customFormat="1" ht="17" x14ac:dyDescent="0.25">
      <c r="B25" s="7">
        <f t="shared" si="2"/>
        <v>0.4</v>
      </c>
      <c r="C25" s="8">
        <v>75</v>
      </c>
      <c r="D25" s="9">
        <v>12.1</v>
      </c>
      <c r="E25" s="10">
        <f t="shared" si="3"/>
        <v>6.1983471074380168</v>
      </c>
      <c r="F25" s="11">
        <v>1E-3</v>
      </c>
      <c r="G25" s="7">
        <v>0.4</v>
      </c>
      <c r="H25" s="8">
        <v>0.2</v>
      </c>
      <c r="I25" s="12">
        <v>2.5000000000000001E-3</v>
      </c>
      <c r="J25" s="8">
        <v>1</v>
      </c>
      <c r="K25" s="8">
        <v>34</v>
      </c>
    </row>
    <row r="26" spans="2:11" s="8" customFormat="1" ht="17" x14ac:dyDescent="0.25">
      <c r="B26" s="7">
        <f t="shared" si="2"/>
        <v>0.3</v>
      </c>
      <c r="C26" s="8">
        <v>75</v>
      </c>
      <c r="D26" s="9">
        <v>8.9</v>
      </c>
      <c r="E26" s="10">
        <f t="shared" si="3"/>
        <v>8.4269662921348303</v>
      </c>
      <c r="F26" s="11">
        <v>1E-3</v>
      </c>
      <c r="G26" s="7">
        <v>0.3</v>
      </c>
      <c r="H26" s="8">
        <v>0.2</v>
      </c>
      <c r="I26" s="12">
        <v>2.5000000000000001E-3</v>
      </c>
      <c r="J26" s="8">
        <v>1</v>
      </c>
      <c r="K26" s="8">
        <v>34</v>
      </c>
    </row>
    <row r="27" spans="2:11" s="8" customFormat="1" ht="17" x14ac:dyDescent="0.25">
      <c r="B27" s="7">
        <f t="shared" si="2"/>
        <v>0.27500000000000002</v>
      </c>
      <c r="C27" s="8">
        <v>75</v>
      </c>
      <c r="D27" s="9">
        <v>8.1999999999999993</v>
      </c>
      <c r="E27" s="10">
        <f t="shared" si="3"/>
        <v>9.1463414634146343</v>
      </c>
      <c r="F27" s="11">
        <v>1E-3</v>
      </c>
      <c r="G27" s="7">
        <v>0.27500000000000002</v>
      </c>
      <c r="H27" s="8">
        <v>0.2</v>
      </c>
      <c r="I27" s="12">
        <v>2.5000000000000001E-3</v>
      </c>
      <c r="J27" s="8">
        <v>1</v>
      </c>
      <c r="K27" s="8">
        <v>34</v>
      </c>
    </row>
    <row r="28" spans="2:11" s="8" customFormat="1" ht="17" x14ac:dyDescent="0.25">
      <c r="B28" s="7">
        <f t="shared" si="2"/>
        <v>0.25</v>
      </c>
      <c r="C28" s="8">
        <v>75</v>
      </c>
      <c r="D28" s="9">
        <v>7.5</v>
      </c>
      <c r="E28" s="10">
        <f t="shared" si="3"/>
        <v>10</v>
      </c>
      <c r="F28" s="11">
        <v>1E-3</v>
      </c>
      <c r="G28" s="7">
        <v>0.25</v>
      </c>
      <c r="H28" s="8">
        <v>0.2</v>
      </c>
      <c r="I28" s="12">
        <v>2.5000000000000001E-3</v>
      </c>
      <c r="J28" s="8">
        <v>1</v>
      </c>
      <c r="K28" s="8">
        <v>34</v>
      </c>
    </row>
    <row r="29" spans="2:11" s="8" customFormat="1" ht="17" x14ac:dyDescent="0.25">
      <c r="B29" s="7">
        <f t="shared" si="2"/>
        <v>0.23</v>
      </c>
      <c r="C29" s="8">
        <v>75</v>
      </c>
      <c r="D29" s="9">
        <v>7</v>
      </c>
      <c r="E29" s="10">
        <f t="shared" si="3"/>
        <v>10.714285714285714</v>
      </c>
      <c r="F29" s="11">
        <v>1E-3</v>
      </c>
      <c r="G29" s="7">
        <v>0.23</v>
      </c>
      <c r="H29" s="8">
        <v>0.2</v>
      </c>
      <c r="I29" s="12">
        <v>2.5000000000000001E-3</v>
      </c>
      <c r="J29" s="8">
        <v>1</v>
      </c>
      <c r="K29" s="8">
        <v>34</v>
      </c>
    </row>
    <row r="30" spans="2:11" s="14" customFormat="1" ht="17" x14ac:dyDescent="0.25">
      <c r="B30" s="13">
        <f t="shared" si="2"/>
        <v>0.22</v>
      </c>
      <c r="C30" s="14">
        <v>75</v>
      </c>
      <c r="D30" s="15">
        <v>7.54</v>
      </c>
      <c r="E30" s="16">
        <f t="shared" si="3"/>
        <v>9.9469496021220163</v>
      </c>
      <c r="F30" s="17">
        <v>1E-3</v>
      </c>
      <c r="G30" s="13">
        <v>0.22</v>
      </c>
      <c r="H30" s="14">
        <v>0.2</v>
      </c>
      <c r="I30" s="1">
        <v>2.5000000000000001E-3</v>
      </c>
      <c r="J30" s="14">
        <v>1</v>
      </c>
      <c r="K30" s="14">
        <v>34</v>
      </c>
    </row>
    <row r="31" spans="2:11" s="8" customFormat="1" ht="17" x14ac:dyDescent="0.25">
      <c r="B31" s="7">
        <f t="shared" si="2"/>
        <v>0.21</v>
      </c>
      <c r="C31" s="8">
        <v>75</v>
      </c>
      <c r="D31" s="9">
        <v>6.66</v>
      </c>
      <c r="E31" s="10">
        <f t="shared" si="3"/>
        <v>11.261261261261261</v>
      </c>
      <c r="F31" s="11">
        <v>1E-3</v>
      </c>
      <c r="G31" s="7">
        <v>0.21</v>
      </c>
      <c r="H31" s="8">
        <v>0.2</v>
      </c>
      <c r="I31" s="12">
        <v>2.5000000000000001E-3</v>
      </c>
      <c r="J31" s="8">
        <v>1</v>
      </c>
      <c r="K31" s="8">
        <v>34</v>
      </c>
    </row>
    <row r="32" spans="2:11" s="8" customFormat="1" ht="17" x14ac:dyDescent="0.25">
      <c r="B32" s="7">
        <f t="shared" si="2"/>
        <v>-0.01</v>
      </c>
      <c r="C32" s="8">
        <v>75</v>
      </c>
      <c r="D32" s="9">
        <v>1.7</v>
      </c>
      <c r="E32" s="10">
        <f t="shared" si="3"/>
        <v>44.117647058823529</v>
      </c>
      <c r="F32" s="11">
        <v>1E-3</v>
      </c>
      <c r="G32" s="7">
        <v>-0.01</v>
      </c>
      <c r="H32" s="8">
        <v>0.2</v>
      </c>
      <c r="I32" s="12">
        <v>2.5000000000000001E-3</v>
      </c>
      <c r="J32" s="8">
        <v>1</v>
      </c>
      <c r="K32" s="8">
        <v>34</v>
      </c>
    </row>
    <row r="33" spans="2:12" s="8" customFormat="1" ht="17" x14ac:dyDescent="0.25">
      <c r="B33" s="7">
        <f t="shared" si="2"/>
        <v>-0.02</v>
      </c>
      <c r="C33" s="8">
        <v>75</v>
      </c>
      <c r="D33" s="9">
        <v>2.2599999999999998</v>
      </c>
      <c r="E33" s="10">
        <f t="shared" si="3"/>
        <v>33.185840707964601</v>
      </c>
      <c r="F33" s="11">
        <v>1E-3</v>
      </c>
      <c r="G33" s="7">
        <v>-0.02</v>
      </c>
      <c r="H33" s="8">
        <v>0.2</v>
      </c>
      <c r="I33" s="12">
        <v>2.5000000000000001E-3</v>
      </c>
      <c r="J33" s="8">
        <v>1</v>
      </c>
      <c r="K33" s="8">
        <v>34</v>
      </c>
    </row>
    <row r="34" spans="2:12" s="8" customFormat="1" ht="17" x14ac:dyDescent="0.25">
      <c r="B34" s="7">
        <f t="shared" si="2"/>
        <v>-0.03</v>
      </c>
      <c r="C34" s="8">
        <v>75</v>
      </c>
      <c r="D34" s="9">
        <v>2.77</v>
      </c>
      <c r="E34" s="10">
        <f t="shared" si="3"/>
        <v>27.075812274368232</v>
      </c>
      <c r="F34" s="11">
        <v>1E-3</v>
      </c>
      <c r="G34" s="7">
        <v>-0.03</v>
      </c>
      <c r="H34" s="8">
        <v>0.2</v>
      </c>
      <c r="I34" s="12">
        <v>2.5000000000000001E-3</v>
      </c>
      <c r="J34" s="8">
        <v>1</v>
      </c>
      <c r="K34" s="8">
        <v>34</v>
      </c>
    </row>
    <row r="35" spans="2:12" s="8" customFormat="1" ht="17" x14ac:dyDescent="0.25">
      <c r="B35" s="7">
        <f t="shared" si="2"/>
        <v>-0.05</v>
      </c>
      <c r="C35" s="8">
        <v>75</v>
      </c>
      <c r="D35" s="9">
        <v>3.72</v>
      </c>
      <c r="E35" s="10">
        <f t="shared" si="3"/>
        <v>20.161290322580644</v>
      </c>
      <c r="F35" s="11">
        <v>1E-3</v>
      </c>
      <c r="G35" s="7">
        <v>-0.05</v>
      </c>
      <c r="H35" s="8">
        <v>0.2</v>
      </c>
      <c r="I35" s="12">
        <v>2.5000000000000001E-3</v>
      </c>
      <c r="J35" s="8">
        <v>1</v>
      </c>
      <c r="K35" s="8">
        <v>34</v>
      </c>
    </row>
    <row r="36" spans="2:12" s="8" customFormat="1" ht="17" x14ac:dyDescent="0.25">
      <c r="B36" s="7">
        <f t="shared" si="2"/>
        <v>-0.1</v>
      </c>
      <c r="C36" s="8">
        <v>75</v>
      </c>
      <c r="D36" s="9">
        <v>6.05</v>
      </c>
      <c r="E36" s="10">
        <f t="shared" si="3"/>
        <v>12.396694214876034</v>
      </c>
      <c r="F36" s="11">
        <v>1E-3</v>
      </c>
      <c r="G36" s="7">
        <v>-0.1</v>
      </c>
      <c r="H36" s="8">
        <v>0.2</v>
      </c>
      <c r="I36" s="12">
        <v>2.5000000000000001E-3</v>
      </c>
      <c r="J36" s="8">
        <v>1</v>
      </c>
      <c r="K36" s="8">
        <v>34</v>
      </c>
    </row>
    <row r="37" spans="2:12" s="8" customFormat="1" ht="17" x14ac:dyDescent="0.25">
      <c r="B37" s="7">
        <f t="shared" si="2"/>
        <v>-0.2</v>
      </c>
      <c r="C37" s="8">
        <v>75</v>
      </c>
      <c r="D37" s="9">
        <v>11.1</v>
      </c>
      <c r="E37" s="10">
        <f t="shared" si="3"/>
        <v>6.756756756756757</v>
      </c>
      <c r="F37" s="11">
        <v>1E-3</v>
      </c>
      <c r="G37" s="7">
        <v>-0.2</v>
      </c>
      <c r="H37" s="8">
        <v>0.2</v>
      </c>
      <c r="I37" s="12">
        <v>2.5000000000000001E-3</v>
      </c>
      <c r="J37" s="8">
        <v>1</v>
      </c>
      <c r="K37" s="8">
        <v>34</v>
      </c>
    </row>
    <row r="38" spans="2:12" s="8" customFormat="1" ht="17" x14ac:dyDescent="0.25">
      <c r="B38" s="7">
        <f t="shared" si="2"/>
        <v>-0.3</v>
      </c>
      <c r="C38" s="8">
        <v>75</v>
      </c>
      <c r="D38" s="9">
        <v>17</v>
      </c>
      <c r="E38" s="10">
        <f t="shared" si="3"/>
        <v>4.4117647058823533</v>
      </c>
      <c r="F38" s="11">
        <v>1E-3</v>
      </c>
      <c r="G38" s="7">
        <v>-0.3</v>
      </c>
      <c r="H38" s="8">
        <v>0.2</v>
      </c>
      <c r="I38" s="12">
        <v>2.5000000000000001E-3</v>
      </c>
      <c r="J38" s="8">
        <v>1</v>
      </c>
      <c r="K38" s="8">
        <v>34</v>
      </c>
    </row>
    <row r="39" spans="2:12" s="8" customFormat="1" ht="17" x14ac:dyDescent="0.25">
      <c r="B39" s="7">
        <f t="shared" si="2"/>
        <v>-0.4</v>
      </c>
      <c r="C39" s="8">
        <v>75</v>
      </c>
      <c r="D39" s="9">
        <v>24.5</v>
      </c>
      <c r="E39" s="10">
        <f t="shared" si="3"/>
        <v>3.0612244897959182</v>
      </c>
      <c r="F39" s="11">
        <v>1E-3</v>
      </c>
      <c r="G39" s="7">
        <v>-0.4</v>
      </c>
      <c r="H39" s="8">
        <v>0.2</v>
      </c>
      <c r="I39" s="12">
        <v>2.5000000000000001E-3</v>
      </c>
      <c r="J39" s="8">
        <v>1</v>
      </c>
      <c r="K39" s="8">
        <v>34</v>
      </c>
    </row>
    <row r="40" spans="2:12" s="8" customFormat="1" ht="17" x14ac:dyDescent="0.25">
      <c r="B40" s="7">
        <f t="shared" si="2"/>
        <v>-0.45</v>
      </c>
      <c r="C40" s="8">
        <v>76</v>
      </c>
      <c r="D40" s="9">
        <v>29.3</v>
      </c>
      <c r="E40" s="10">
        <f t="shared" si="3"/>
        <v>2.5938566552901023</v>
      </c>
      <c r="F40" s="11">
        <v>1.0009999999999999</v>
      </c>
      <c r="G40" s="7">
        <v>-0.45</v>
      </c>
      <c r="H40" s="8">
        <v>0.2</v>
      </c>
      <c r="I40" s="12">
        <v>2.5000000000000001E-3</v>
      </c>
    </row>
    <row r="41" spans="2:12" ht="17" x14ac:dyDescent="0.25">
      <c r="B41" s="3"/>
      <c r="D41" s="4"/>
      <c r="E41" s="5"/>
      <c r="F41" s="2"/>
      <c r="G41" s="3"/>
      <c r="I41" s="1"/>
    </row>
    <row r="43" spans="2:12" x14ac:dyDescent="0.2">
      <c r="B43" t="s">
        <v>12</v>
      </c>
    </row>
    <row r="44" spans="2:12" ht="17" x14ac:dyDescent="0.25">
      <c r="C44">
        <v>75</v>
      </c>
      <c r="F44" s="2">
        <v>1E-3</v>
      </c>
      <c r="G44">
        <v>0.19400000000000001</v>
      </c>
      <c r="H44">
        <v>0.19</v>
      </c>
      <c r="I44" s="1">
        <v>2.5000000000000001E-3</v>
      </c>
      <c r="J44">
        <v>1</v>
      </c>
      <c r="K44">
        <v>34</v>
      </c>
    </row>
    <row r="45" spans="2:12" ht="17" x14ac:dyDescent="0.25">
      <c r="B45" s="5"/>
      <c r="C45">
        <v>75</v>
      </c>
      <c r="F45" s="2">
        <v>1E-3</v>
      </c>
      <c r="G45">
        <v>0.192</v>
      </c>
      <c r="H45">
        <v>0.19</v>
      </c>
      <c r="I45" s="1">
        <v>2.5000000000000001E-3</v>
      </c>
      <c r="J45">
        <v>1</v>
      </c>
      <c r="K45">
        <v>34</v>
      </c>
    </row>
    <row r="46" spans="2:12" ht="17" x14ac:dyDescent="0.25">
      <c r="B46" s="3"/>
      <c r="C46">
        <v>75</v>
      </c>
      <c r="D46" s="4"/>
      <c r="E46" s="5"/>
      <c r="F46" s="2">
        <v>1E-3</v>
      </c>
      <c r="G46" s="3">
        <v>-0.5</v>
      </c>
      <c r="H46">
        <v>0.19</v>
      </c>
      <c r="I46" s="1">
        <v>2.5000000000000001E-3</v>
      </c>
      <c r="J46">
        <v>1</v>
      </c>
      <c r="K46">
        <v>34</v>
      </c>
    </row>
    <row r="47" spans="2:12" ht="17" x14ac:dyDescent="0.25">
      <c r="B47" s="3"/>
      <c r="C47">
        <v>75</v>
      </c>
      <c r="D47" s="4"/>
      <c r="E47" s="5"/>
      <c r="F47" s="2">
        <v>1E-3</v>
      </c>
      <c r="G47" s="3">
        <v>0.19500000000000001</v>
      </c>
      <c r="H47">
        <v>0.19</v>
      </c>
      <c r="I47" s="1">
        <v>2.5000000000000001E-3</v>
      </c>
      <c r="J47">
        <v>1</v>
      </c>
      <c r="K47">
        <v>34</v>
      </c>
    </row>
    <row r="48" spans="2:12" ht="17" x14ac:dyDescent="0.25">
      <c r="B48" s="3"/>
      <c r="C48">
        <v>75</v>
      </c>
      <c r="D48" s="4">
        <v>6.91</v>
      </c>
      <c r="E48" s="5">
        <f>C48/D48</f>
        <v>10.85383502170767</v>
      </c>
      <c r="F48" s="2">
        <v>1E-3</v>
      </c>
      <c r="G48" s="3">
        <v>0.2</v>
      </c>
      <c r="H48">
        <v>0.19</v>
      </c>
      <c r="I48" s="1">
        <v>2.5000000000000001E-3</v>
      </c>
      <c r="J48">
        <v>1</v>
      </c>
      <c r="K48">
        <v>34</v>
      </c>
      <c r="L48" t="s">
        <v>20</v>
      </c>
    </row>
  </sheetData>
  <sortState xmlns:xlrd2="http://schemas.microsoft.com/office/spreadsheetml/2017/richdata2" ref="A23:P39">
    <sortCondition descending="1" ref="B23:B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2024-01-06T20:36:43Z</dcterms:created>
  <dcterms:modified xsi:type="dcterms:W3CDTF">2024-01-12T16:59:36Z</dcterms:modified>
</cp:coreProperties>
</file>