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\\WDSENTINEL\Documents\products and services\courses\Office 365\Intensive\"/>
    </mc:Choice>
  </mc:AlternateContent>
  <bookViews>
    <workbookView xWindow="0" yWindow="0" windowWidth="13710" windowHeight="7230" tabRatio="500"/>
  </bookViews>
  <sheets>
    <sheet name="Summary" sheetId="3" r:id="rId1"/>
    <sheet name="E5" sheetId="4" r:id="rId2"/>
    <sheet name="Email" sheetId="5" r:id="rId3"/>
    <sheet name="Delve" sheetId="6" r:id="rId4"/>
    <sheet name="Yammer" sheetId="7" r:id="rId5"/>
    <sheet name="Team Sites" sheetId="9" r:id="rId6"/>
    <sheet name="OneDrive" sheetId="10" r:id="rId7"/>
    <sheet name="OneNote" sheetId="11" r:id="rId8"/>
    <sheet name="Skype" sheetId="12" r:id="rId9"/>
    <sheet name="Teams" sheetId="13" r:id="rId10"/>
    <sheet name="Office" sheetId="14" r:id="rId11"/>
    <sheet name="Power BI" sheetId="15" r:id="rId12"/>
    <sheet name="Planner" sheetId="16" r:id="rId13"/>
    <sheet name="Video" sheetId="17" r:id="rId14"/>
    <sheet name="Parameters" sheetId="8" r:id="rId1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5" l="1"/>
  <c r="E5" i="3" s="1"/>
  <c r="C5" i="4"/>
  <c r="C5" i="17" l="1"/>
  <c r="P5" i="3" s="1"/>
  <c r="C11" i="17"/>
  <c r="P11" i="3" s="1"/>
  <c r="C7" i="17"/>
  <c r="P7" i="3" s="1"/>
  <c r="C12" i="17"/>
  <c r="P12" i="3" s="1"/>
  <c r="C8" i="17"/>
  <c r="P8" i="3" s="1"/>
  <c r="C9" i="17"/>
  <c r="P9" i="3" s="1"/>
  <c r="C12" i="16"/>
  <c r="O12" i="3" s="1"/>
  <c r="C8" i="16"/>
  <c r="O8" i="3" s="1"/>
  <c r="C10" i="17"/>
  <c r="P10" i="3" s="1"/>
  <c r="C6" i="17"/>
  <c r="P6" i="3" s="1"/>
  <c r="C11" i="16"/>
  <c r="O11" i="3" s="1"/>
  <c r="C9" i="16"/>
  <c r="O9" i="3" s="1"/>
  <c r="C7" i="16"/>
  <c r="O7" i="3" s="1"/>
  <c r="C10" i="16"/>
  <c r="O10" i="3" s="1"/>
  <c r="C5" i="16"/>
  <c r="O5" i="3" s="1"/>
  <c r="C6" i="16"/>
  <c r="O6" i="3" s="1"/>
  <c r="C9" i="15"/>
  <c r="N9" i="3" s="1"/>
  <c r="C11" i="15"/>
  <c r="N11" i="3" s="1"/>
  <c r="C12" i="15"/>
  <c r="N12" i="3" s="1"/>
  <c r="C10" i="15"/>
  <c r="N10" i="3" s="1"/>
  <c r="C7" i="15"/>
  <c r="N7" i="3" s="1"/>
  <c r="C8" i="15"/>
  <c r="N8" i="3" s="1"/>
  <c r="C6" i="15"/>
  <c r="N6" i="3" s="1"/>
  <c r="C5" i="15"/>
  <c r="N5" i="3" s="1"/>
  <c r="C11" i="14"/>
  <c r="M11" i="3" s="1"/>
  <c r="C7" i="14"/>
  <c r="M7" i="3" s="1"/>
  <c r="C12" i="14"/>
  <c r="M12" i="3" s="1"/>
  <c r="C10" i="14"/>
  <c r="M10" i="3" s="1"/>
  <c r="C8" i="14"/>
  <c r="M8" i="3" s="1"/>
  <c r="C6" i="14"/>
  <c r="M6" i="3" s="1"/>
  <c r="C9" i="14"/>
  <c r="M9" i="3" s="1"/>
  <c r="C5" i="14"/>
  <c r="M5" i="3" s="1"/>
  <c r="C12" i="13"/>
  <c r="L12" i="3" s="1"/>
  <c r="C8" i="13"/>
  <c r="L8" i="3" s="1"/>
  <c r="C9" i="13"/>
  <c r="L9" i="3" s="1"/>
  <c r="C10" i="13"/>
  <c r="L10" i="3" s="1"/>
  <c r="C6" i="13"/>
  <c r="L6" i="3" s="1"/>
  <c r="C11" i="13"/>
  <c r="L11" i="3" s="1"/>
  <c r="C7" i="13"/>
  <c r="L7" i="3" s="1"/>
  <c r="C5" i="13"/>
  <c r="L5" i="3" s="1"/>
  <c r="C12" i="12"/>
  <c r="K12" i="3" s="1"/>
  <c r="C8" i="12"/>
  <c r="K8" i="3" s="1"/>
  <c r="C9" i="12"/>
  <c r="K9" i="3" s="1"/>
  <c r="C10" i="11"/>
  <c r="J10" i="3" s="1"/>
  <c r="C8" i="11"/>
  <c r="J8" i="3" s="1"/>
  <c r="C10" i="12"/>
  <c r="K10" i="3" s="1"/>
  <c r="C6" i="12"/>
  <c r="K6" i="3" s="1"/>
  <c r="C5" i="11"/>
  <c r="J5" i="3" s="1"/>
  <c r="C11" i="11"/>
  <c r="J11" i="3" s="1"/>
  <c r="C5" i="12"/>
  <c r="K5" i="3" s="1"/>
  <c r="C11" i="12"/>
  <c r="K11" i="3" s="1"/>
  <c r="C7" i="12"/>
  <c r="K7" i="3" s="1"/>
  <c r="C9" i="11"/>
  <c r="J9" i="3" s="1"/>
  <c r="C7" i="11"/>
  <c r="J7" i="3" s="1"/>
  <c r="C12" i="11"/>
  <c r="J12" i="3" s="1"/>
  <c r="C6" i="11"/>
  <c r="J6" i="3" s="1"/>
  <c r="I6" i="3"/>
  <c r="I5" i="3"/>
  <c r="I10" i="3"/>
  <c r="I12" i="3"/>
  <c r="I8" i="3"/>
  <c r="I9" i="3"/>
  <c r="I11" i="3"/>
  <c r="I7" i="3"/>
  <c r="C10" i="9"/>
  <c r="H10" i="3" s="1"/>
  <c r="C11" i="9"/>
  <c r="H11" i="3" s="1"/>
  <c r="C7" i="9"/>
  <c r="H7" i="3" s="1"/>
  <c r="C12" i="9"/>
  <c r="H12" i="3" s="1"/>
  <c r="C8" i="9"/>
  <c r="H8" i="3" s="1"/>
  <c r="C6" i="9"/>
  <c r="H6" i="3" s="1"/>
  <c r="C9" i="9"/>
  <c r="H9" i="3" s="1"/>
  <c r="C5" i="9"/>
  <c r="H5" i="3" s="1"/>
  <c r="C9" i="7"/>
  <c r="G9" i="3" s="1"/>
  <c r="C12" i="7"/>
  <c r="G12" i="3" s="1"/>
  <c r="C11" i="7"/>
  <c r="G11" i="3" s="1"/>
  <c r="C10" i="7"/>
  <c r="G10" i="3" s="1"/>
  <c r="C8" i="7"/>
  <c r="G8" i="3" s="1"/>
  <c r="C7" i="7"/>
  <c r="G7" i="3" s="1"/>
  <c r="C6" i="7"/>
  <c r="G6" i="3" s="1"/>
  <c r="C5" i="7"/>
  <c r="G5" i="3" s="1"/>
  <c r="C10" i="6"/>
  <c r="F10" i="3" s="1"/>
  <c r="C6" i="6"/>
  <c r="F6" i="3" s="1"/>
  <c r="C12" i="6"/>
  <c r="F12" i="3" s="1"/>
  <c r="C11" i="6"/>
  <c r="F11" i="3" s="1"/>
  <c r="C8" i="6"/>
  <c r="F8" i="3" s="1"/>
  <c r="C7" i="6"/>
  <c r="F7" i="3" s="1"/>
  <c r="C9" i="6"/>
  <c r="F9" i="3" s="1"/>
  <c r="C5" i="6"/>
  <c r="F5" i="3" s="1"/>
  <c r="C10" i="4"/>
  <c r="D10" i="3" s="1"/>
  <c r="C7" i="5"/>
  <c r="E7" i="3" s="1"/>
  <c r="C6" i="4"/>
  <c r="D6" i="3" s="1"/>
  <c r="C7" i="4"/>
  <c r="D7" i="3" s="1"/>
  <c r="C12" i="4"/>
  <c r="D12" i="3" s="1"/>
  <c r="C11" i="4"/>
  <c r="D11" i="3" s="1"/>
  <c r="C9" i="4"/>
  <c r="D9" i="3" s="1"/>
  <c r="C8" i="4"/>
  <c r="D8" i="3" s="1"/>
  <c r="C11" i="5"/>
  <c r="E11" i="3" s="1"/>
  <c r="C12" i="5"/>
  <c r="E12" i="3" s="1"/>
  <c r="C10" i="5"/>
  <c r="E10" i="3" s="1"/>
  <c r="C9" i="5"/>
  <c r="E9" i="3" s="1"/>
  <c r="C8" i="5"/>
  <c r="E8" i="3" s="1"/>
  <c r="C6" i="5"/>
  <c r="E6" i="3" s="1"/>
  <c r="C4" i="4"/>
  <c r="C4" i="5" l="1"/>
  <c r="C4" i="9"/>
  <c r="C4" i="17" l="1"/>
  <c r="P4" i="3" s="1"/>
  <c r="C4" i="16"/>
  <c r="O4" i="3" s="1"/>
  <c r="C4" i="15"/>
  <c r="N4" i="3" s="1"/>
  <c r="C4" i="14"/>
  <c r="M4" i="3" s="1"/>
  <c r="C4" i="13"/>
  <c r="L4" i="3" s="1"/>
  <c r="C4" i="12"/>
  <c r="K4" i="3" s="1"/>
  <c r="C4" i="6"/>
  <c r="C4" i="7"/>
  <c r="C4" i="11"/>
  <c r="J4" i="3" s="1"/>
  <c r="I4" i="3"/>
  <c r="H4" i="3"/>
  <c r="G4" i="3"/>
  <c r="F4" i="3"/>
  <c r="E4" i="3"/>
  <c r="C6" i="3"/>
  <c r="C7" i="3"/>
  <c r="C8" i="3"/>
  <c r="C9" i="3"/>
  <c r="C10" i="3"/>
  <c r="C11" i="3"/>
  <c r="C12" i="3"/>
  <c r="D5" i="3"/>
  <c r="C5" i="3" s="1"/>
  <c r="D4" i="3"/>
  <c r="C4" i="3" l="1"/>
</calcChain>
</file>

<file path=xl/sharedStrings.xml><?xml version="1.0" encoding="utf-8"?>
<sst xmlns="http://schemas.openxmlformats.org/spreadsheetml/2006/main" count="382" uniqueCount="86">
  <si>
    <t>Office</t>
  </si>
  <si>
    <t>Email</t>
  </si>
  <si>
    <t>Customer</t>
  </si>
  <si>
    <t>E5</t>
  </si>
  <si>
    <t>OneDrive for Business</t>
  </si>
  <si>
    <t>Team Sites</t>
  </si>
  <si>
    <t>Planner</t>
  </si>
  <si>
    <t>Teams</t>
  </si>
  <si>
    <t>Skype for Business</t>
  </si>
  <si>
    <t>Delve</t>
  </si>
  <si>
    <t>Yammer</t>
  </si>
  <si>
    <t>Power BI</t>
  </si>
  <si>
    <t>Meeting Broadcast</t>
  </si>
  <si>
    <t>OneNote</t>
  </si>
  <si>
    <t>Customer ID</t>
  </si>
  <si>
    <t>Cloud PBX</t>
  </si>
  <si>
    <t>Delve Analytics</t>
  </si>
  <si>
    <t>Power BI Pro</t>
  </si>
  <si>
    <t>Lockbox</t>
  </si>
  <si>
    <t>Advanced Threat Protection</t>
  </si>
  <si>
    <t>Total</t>
  </si>
  <si>
    <t>Migration</t>
  </si>
  <si>
    <t>Standard</t>
  </si>
  <si>
    <t>Archiving</t>
  </si>
  <si>
    <t>Legal Hold</t>
  </si>
  <si>
    <t>DLP</t>
  </si>
  <si>
    <t>Retention</t>
  </si>
  <si>
    <t>Compliance</t>
  </si>
  <si>
    <t>eDiscovery</t>
  </si>
  <si>
    <t>Reporting</t>
  </si>
  <si>
    <t>OneDrive</t>
  </si>
  <si>
    <t>Skype</t>
  </si>
  <si>
    <t>Video</t>
  </si>
  <si>
    <t>CIA001</t>
  </si>
  <si>
    <t>ACME Corportion</t>
  </si>
  <si>
    <t>Globex Corportation</t>
  </si>
  <si>
    <t>Soylent Corp</t>
  </si>
  <si>
    <t>Initech</t>
  </si>
  <si>
    <t>Umbrella Corporation</t>
  </si>
  <si>
    <t>Hooli</t>
  </si>
  <si>
    <t>Vehement Capital Partners</t>
  </si>
  <si>
    <t>Massive Dyanmic</t>
  </si>
  <si>
    <t>Contso</t>
  </si>
  <si>
    <t>CIA002</t>
  </si>
  <si>
    <t>CIA003</t>
  </si>
  <si>
    <t>CIA004</t>
  </si>
  <si>
    <t>CIA005</t>
  </si>
  <si>
    <t>CIA006</t>
  </si>
  <si>
    <t>CIA007</t>
  </si>
  <si>
    <t>CIA008</t>
  </si>
  <si>
    <t>CIA009</t>
  </si>
  <si>
    <t>Low</t>
  </si>
  <si>
    <t>Medium</t>
  </si>
  <si>
    <t>High</t>
  </si>
  <si>
    <t>Training</t>
  </si>
  <si>
    <t>Profile</t>
  </si>
  <si>
    <t>Group Creation</t>
  </si>
  <si>
    <t>Hashtags</t>
  </si>
  <si>
    <t>Initial Post</t>
  </si>
  <si>
    <t>Upload Document</t>
  </si>
  <si>
    <t>Add Doc Lib</t>
  </si>
  <si>
    <t>Create Subsite</t>
  </si>
  <si>
    <t>10GB uploaded</t>
  </si>
  <si>
    <t>Sharing</t>
  </si>
  <si>
    <t>Create Day book</t>
  </si>
  <si>
    <t>Mobile</t>
  </si>
  <si>
    <t>Desktop</t>
  </si>
  <si>
    <t>Meeting</t>
  </si>
  <si>
    <t>Enabled</t>
  </si>
  <si>
    <t>Created Groups</t>
  </si>
  <si>
    <t>Chats</t>
  </si>
  <si>
    <t>Word</t>
  </si>
  <si>
    <t>Excel</t>
  </si>
  <si>
    <t xml:space="preserve">PowerPoint </t>
  </si>
  <si>
    <t>Outlook</t>
  </si>
  <si>
    <t>Access</t>
  </si>
  <si>
    <t>Publisher</t>
  </si>
  <si>
    <t>Web Site</t>
  </si>
  <si>
    <t>Accounts</t>
  </si>
  <si>
    <t>Plans</t>
  </si>
  <si>
    <t>Channels</t>
  </si>
  <si>
    <t>Upload</t>
  </si>
  <si>
    <t>Watched</t>
  </si>
  <si>
    <t>IRM</t>
  </si>
  <si>
    <t>IRM Library</t>
  </si>
  <si>
    <t>Adv Security Mgmt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</si>
</sst>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rgb="FF9C0006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3:P12" totalsRowShown="0" headerRowDxfId="15" dataDxfId="14" dataCellStyle="Percent">
  <autoFilter ref="A3:P12"/>
  <sortState ref="A4:P12">
    <sortCondition ref="A3:A12"/>
  </sortState>
  <tableColumns count="16">
    <tableColumn id="1" name="Customer ID"/>
    <tableColumn id="2" name="Customer"/>
    <tableColumn id="3" name="Total" dataDxfId="13" dataCellStyle="Percent">
      <calculatedColumnFormula>SUM(D4:P4)/13</calculatedColumnFormula>
    </tableColumn>
    <tableColumn id="4" name="E5" dataDxfId="12" dataCellStyle="Percent">
      <calculatedColumnFormula>+'E5'!C4</calculatedColumnFormula>
    </tableColumn>
    <tableColumn id="5" name="Email" dataDxfId="11" dataCellStyle="Percent">
      <calculatedColumnFormula>+Email!C4</calculatedColumnFormula>
    </tableColumn>
    <tableColumn id="6" name="Delve" dataDxfId="10" dataCellStyle="Percent">
      <calculatedColumnFormula>+Delve!C4</calculatedColumnFormula>
    </tableColumn>
    <tableColumn id="7" name="Yammer" dataDxfId="9" dataCellStyle="Percent">
      <calculatedColumnFormula>+Yammer!C4</calculatedColumnFormula>
    </tableColumn>
    <tableColumn id="8" name="Team Sites" dataDxfId="8" dataCellStyle="Percent">
      <calculatedColumnFormula>+'Team Sites'!C4</calculatedColumnFormula>
    </tableColumn>
    <tableColumn id="9" name="OneDrive" dataDxfId="7" dataCellStyle="Percent">
      <calculatedColumnFormula>+OneDrive!C4</calculatedColumnFormula>
    </tableColumn>
    <tableColumn id="10" name="OneNote" dataDxfId="6" dataCellStyle="Percent">
      <calculatedColumnFormula>+OneNote!C4</calculatedColumnFormula>
    </tableColumn>
    <tableColumn id="11" name="Skype" dataDxfId="5" dataCellStyle="Percent">
      <calculatedColumnFormula>+Skype!C4</calculatedColumnFormula>
    </tableColumn>
    <tableColumn id="12" name="Teams" dataDxfId="4" dataCellStyle="Percent">
      <calculatedColumnFormula>+Teams!C4</calculatedColumnFormula>
    </tableColumn>
    <tableColumn id="13" name="Office" dataDxfId="3" dataCellStyle="Percent">
      <calculatedColumnFormula>+Office!C4</calculatedColumnFormula>
    </tableColumn>
    <tableColumn id="14" name="Power BI" dataDxfId="2" dataCellStyle="Percent">
      <calculatedColumnFormula>+'Power BI'!C4</calculatedColumnFormula>
    </tableColumn>
    <tableColumn id="15" name="Planner" dataDxfId="1" dataCellStyle="Percent">
      <calculatedColumnFormula>+Planner!C4</calculatedColumnFormula>
    </tableColumn>
    <tableColumn id="16" name="Video" dataDxfId="0" dataCellStyle="Percent">
      <calculatedColumnFormula>+Video!C4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abSelected="1" workbookViewId="0">
      <selection activeCell="B15" sqref="B15"/>
    </sheetView>
  </sheetViews>
  <sheetFormatPr defaultRowHeight="15.75" x14ac:dyDescent="0.25"/>
  <cols>
    <col min="1" max="1" width="15.25" bestFit="1" customWidth="1"/>
    <col min="2" max="2" width="23" bestFit="1" customWidth="1"/>
    <col min="3" max="3" width="9.125" bestFit="1" customWidth="1"/>
    <col min="5" max="6" width="9.625" bestFit="1" customWidth="1"/>
    <col min="7" max="7" width="12" bestFit="1" customWidth="1"/>
    <col min="8" max="8" width="13.875" bestFit="1" customWidth="1"/>
    <col min="9" max="9" width="12.75" bestFit="1" customWidth="1"/>
    <col min="10" max="10" width="12.375" bestFit="1" customWidth="1"/>
    <col min="11" max="11" width="9.875" bestFit="1" customWidth="1"/>
    <col min="12" max="12" width="10.375" bestFit="1" customWidth="1"/>
    <col min="13" max="13" width="9.875" bestFit="1" customWidth="1"/>
    <col min="14" max="14" width="12.375" bestFit="1" customWidth="1"/>
    <col min="15" max="15" width="11.375" bestFit="1" customWidth="1"/>
    <col min="16" max="16" width="9.75" bestFit="1" customWidth="1"/>
  </cols>
  <sheetData>
    <row r="3" spans="1:16" s="3" customFormat="1" x14ac:dyDescent="0.25">
      <c r="A3" s="3" t="s">
        <v>14</v>
      </c>
      <c r="B3" s="3" t="s">
        <v>2</v>
      </c>
      <c r="C3" s="3" t="s">
        <v>20</v>
      </c>
      <c r="D3" s="3" t="s">
        <v>3</v>
      </c>
      <c r="E3" s="3" t="s">
        <v>1</v>
      </c>
      <c r="F3" s="3" t="s">
        <v>9</v>
      </c>
      <c r="G3" s="3" t="s">
        <v>10</v>
      </c>
      <c r="H3" s="3" t="s">
        <v>5</v>
      </c>
      <c r="I3" s="3" t="s">
        <v>30</v>
      </c>
      <c r="J3" s="3" t="s">
        <v>13</v>
      </c>
      <c r="K3" s="3" t="s">
        <v>31</v>
      </c>
      <c r="L3" s="3" t="s">
        <v>7</v>
      </c>
      <c r="M3" s="3" t="s">
        <v>0</v>
      </c>
      <c r="N3" s="3" t="s">
        <v>11</v>
      </c>
      <c r="O3" s="3" t="s">
        <v>6</v>
      </c>
      <c r="P3" s="3" t="s">
        <v>32</v>
      </c>
    </row>
    <row r="4" spans="1:16" x14ac:dyDescent="0.25">
      <c r="A4" t="s">
        <v>33</v>
      </c>
      <c r="B4" t="s">
        <v>34</v>
      </c>
      <c r="C4" s="2">
        <f t="shared" ref="C4:C12" si="0">SUM(D4:P4)/13</f>
        <v>0.66692307692307695</v>
      </c>
      <c r="D4" s="2">
        <f>+'E5'!C4</f>
        <v>0.46249999999999997</v>
      </c>
      <c r="E4" s="2">
        <f>+Email!C4</f>
        <v>0.38500000000000001</v>
      </c>
      <c r="F4" s="1">
        <f>+Delve!C4</f>
        <v>1</v>
      </c>
      <c r="G4" s="2">
        <f>+Yammer!C4</f>
        <v>0.66250000000000009</v>
      </c>
      <c r="H4" s="2">
        <f>+'Team Sites'!C4</f>
        <v>0.45999999999999996</v>
      </c>
      <c r="I4" s="2">
        <f>+OneDrive!C4</f>
        <v>0.8666666666666667</v>
      </c>
      <c r="J4" s="2">
        <f>+OneNote!C4</f>
        <v>0.97499999999999998</v>
      </c>
      <c r="K4" s="2">
        <f>+Skype!C4</f>
        <v>0.85</v>
      </c>
      <c r="L4" s="2">
        <f>+Teams!C4</f>
        <v>0.8666666666666667</v>
      </c>
      <c r="M4" s="2">
        <f>+Office!C4</f>
        <v>0.875</v>
      </c>
      <c r="N4" s="2">
        <f>+'Power BI'!C4</f>
        <v>0.8</v>
      </c>
      <c r="O4" s="2">
        <f>+Planner!C4</f>
        <v>0.2</v>
      </c>
      <c r="P4" s="2">
        <f>+Video!C4</f>
        <v>0.26666666666666666</v>
      </c>
    </row>
    <row r="5" spans="1:16" x14ac:dyDescent="0.25">
      <c r="A5" t="s">
        <v>43</v>
      </c>
      <c r="B5" t="s">
        <v>35</v>
      </c>
      <c r="C5" s="2">
        <f t="shared" si="0"/>
        <v>0.56000515030257647</v>
      </c>
      <c r="D5" s="2">
        <f>+'E5'!C5</f>
        <v>0.25</v>
      </c>
      <c r="E5" s="2">
        <f>+Email!C5</f>
        <v>0.50499999999999989</v>
      </c>
      <c r="F5" s="1">
        <f>+Delve!C5</f>
        <v>0.57188486335720834</v>
      </c>
      <c r="G5" s="2">
        <f>+Yammer!C5</f>
        <v>0.57532079875738318</v>
      </c>
      <c r="H5" s="2">
        <f>+'Team Sites'!C5</f>
        <v>0.41404299032494662</v>
      </c>
      <c r="I5" s="2">
        <f>+OneDrive!C5</f>
        <v>0.64642608918943401</v>
      </c>
      <c r="J5" s="2">
        <f>+OneNote!C5</f>
        <v>0.67721950677065279</v>
      </c>
      <c r="K5" s="2">
        <f>+Skype!C5</f>
        <v>0.42885789730353291</v>
      </c>
      <c r="L5" s="2">
        <f>+Teams!C5</f>
        <v>0.58167895781905654</v>
      </c>
      <c r="M5" s="2">
        <f>+Office!C5</f>
        <v>0.59826465608013535</v>
      </c>
      <c r="N5" s="2">
        <f>+'Power BI'!C5</f>
        <v>0.67970970785019924</v>
      </c>
      <c r="O5" s="2">
        <f>+Planner!C5</f>
        <v>0.72376942880530915</v>
      </c>
      <c r="P5" s="2">
        <f>+Video!C5</f>
        <v>0.62789205767563649</v>
      </c>
    </row>
    <row r="6" spans="1:16" x14ac:dyDescent="0.25">
      <c r="A6" t="s">
        <v>44</v>
      </c>
      <c r="B6" t="s">
        <v>36</v>
      </c>
      <c r="C6" s="2">
        <f t="shared" si="0"/>
        <v>0.46072006642773311</v>
      </c>
      <c r="D6" s="2">
        <f>+'E5'!C6</f>
        <v>0.36774224990290549</v>
      </c>
      <c r="E6" s="2">
        <f>+Email!C6</f>
        <v>0.48734648747737508</v>
      </c>
      <c r="F6" s="1">
        <f>+Delve!C6</f>
        <v>0.54834540111255681</v>
      </c>
      <c r="G6" s="2">
        <f>+Yammer!C6</f>
        <v>0.27326615049407854</v>
      </c>
      <c r="H6" s="2">
        <f>+'Team Sites'!C6</f>
        <v>0.41855136995271192</v>
      </c>
      <c r="I6" s="2">
        <f>+OneDrive!C6</f>
        <v>0.46495683453590625</v>
      </c>
      <c r="J6" s="2">
        <f>+OneNote!C6</f>
        <v>0.27399057033958851</v>
      </c>
      <c r="K6" s="2">
        <f>+Skype!C6</f>
        <v>0.54886287958023672</v>
      </c>
      <c r="L6" s="2">
        <f>+Teams!C6</f>
        <v>0.39744266900039271</v>
      </c>
      <c r="M6" s="2">
        <f>+Office!C6</f>
        <v>0.5334660998459928</v>
      </c>
      <c r="N6" s="2">
        <f>+'Power BI'!C6</f>
        <v>0.61491832923294576</v>
      </c>
      <c r="O6" s="2">
        <f>+Planner!C6</f>
        <v>0.41703541499955882</v>
      </c>
      <c r="P6" s="2">
        <f>+Video!C6</f>
        <v>0.64343640708628058</v>
      </c>
    </row>
    <row r="7" spans="1:16" x14ac:dyDescent="0.25">
      <c r="A7" t="s">
        <v>45</v>
      </c>
      <c r="B7" t="s">
        <v>37</v>
      </c>
      <c r="C7" s="2">
        <f t="shared" si="0"/>
        <v>0.48476275116338868</v>
      </c>
      <c r="D7" s="2">
        <f>+'E5'!C7</f>
        <v>0.30801931983554554</v>
      </c>
      <c r="E7" s="2">
        <f>+Email!C7</f>
        <v>0.51283851320661555</v>
      </c>
      <c r="F7" s="1">
        <f>+Delve!C7</f>
        <v>0.30366715628241781</v>
      </c>
      <c r="G7" s="2">
        <f>+Yammer!C7</f>
        <v>0.46443443972845844</v>
      </c>
      <c r="H7" s="2">
        <f>+'Team Sites'!C7</f>
        <v>0.68510432976195579</v>
      </c>
      <c r="I7" s="2">
        <f>+OneDrive!C7</f>
        <v>0.55398751922939249</v>
      </c>
      <c r="J7" s="2">
        <f>+OneNote!C7</f>
        <v>9.7116342912134279E-2</v>
      </c>
      <c r="K7" s="2">
        <f>+Skype!C7</f>
        <v>0.58234600199310582</v>
      </c>
      <c r="L7" s="2">
        <f>+Teams!C7</f>
        <v>0.73888994371387462</v>
      </c>
      <c r="M7" s="2">
        <f>+Office!C7</f>
        <v>0.5605373635024079</v>
      </c>
      <c r="N7" s="2">
        <f>+'Power BI'!C7</f>
        <v>0.54545092522008276</v>
      </c>
      <c r="O7" s="2">
        <f>+Planner!C7</f>
        <v>0.33108357489060952</v>
      </c>
      <c r="P7" s="2">
        <f>+Video!C7</f>
        <v>0.6184403348474522</v>
      </c>
    </row>
    <row r="8" spans="1:16" x14ac:dyDescent="0.25">
      <c r="A8" t="s">
        <v>46</v>
      </c>
      <c r="B8" t="s">
        <v>38</v>
      </c>
      <c r="C8" s="2">
        <f t="shared" si="0"/>
        <v>0.48169396278181559</v>
      </c>
      <c r="D8" s="2">
        <f>+'E5'!C8</f>
        <v>0.32165060860371975</v>
      </c>
      <c r="E8" s="2">
        <f>+Email!C8</f>
        <v>0.31526718608278037</v>
      </c>
      <c r="F8" s="1">
        <f>+Delve!C8</f>
        <v>0.63237102514361954</v>
      </c>
      <c r="G8" s="2">
        <f>+Yammer!C8</f>
        <v>0.46993412273464175</v>
      </c>
      <c r="H8" s="2">
        <f>+'Team Sites'!C8</f>
        <v>0.60670227972413693</v>
      </c>
      <c r="I8" s="2">
        <f>+OneDrive!C8</f>
        <v>0.46140217915031673</v>
      </c>
      <c r="J8" s="2">
        <f>+OneNote!C8</f>
        <v>0.38941355898560837</v>
      </c>
      <c r="K8" s="2">
        <f>+Skype!C8</f>
        <v>0.50002980315490742</v>
      </c>
      <c r="L8" s="2">
        <f>+Teams!C8</f>
        <v>0.58298652520129945</v>
      </c>
      <c r="M8" s="2">
        <f>+Office!C8</f>
        <v>0.54581255549031304</v>
      </c>
      <c r="N8" s="2">
        <f>+'Power BI'!C8</f>
        <v>0.53911945364086189</v>
      </c>
      <c r="O8" s="2">
        <f>+Planner!C8</f>
        <v>0.30670349698442312</v>
      </c>
      <c r="P8" s="2">
        <f>+Video!C8</f>
        <v>0.5906287212669733</v>
      </c>
    </row>
    <row r="9" spans="1:16" x14ac:dyDescent="0.25">
      <c r="A9" t="s">
        <v>47</v>
      </c>
      <c r="B9" t="s">
        <v>39</v>
      </c>
      <c r="C9" s="2">
        <f t="shared" si="0"/>
        <v>0.42956845381461578</v>
      </c>
      <c r="D9" s="2">
        <f>+'E5'!C9</f>
        <v>0.34822102228330859</v>
      </c>
      <c r="E9" s="2">
        <f>+Email!C9</f>
        <v>0.39368055606791169</v>
      </c>
      <c r="F9" s="1">
        <f>+Delve!C9</f>
        <v>0.42252211660306094</v>
      </c>
      <c r="G9" s="2">
        <f>+Yammer!C9</f>
        <v>0.1491154279607419</v>
      </c>
      <c r="H9" s="2">
        <f>+'Team Sites'!C9</f>
        <v>0.37045047164401612</v>
      </c>
      <c r="I9" s="2">
        <f>+OneDrive!C9</f>
        <v>0.64166353942387788</v>
      </c>
      <c r="J9" s="2">
        <f>+OneNote!C9</f>
        <v>0.52344552043256187</v>
      </c>
      <c r="K9" s="2">
        <f>+Skype!C9</f>
        <v>0.48064939289051417</v>
      </c>
      <c r="L9" s="2">
        <f>+Teams!C9</f>
        <v>0.45993073959556185</v>
      </c>
      <c r="M9" s="2">
        <f>+Office!C9</f>
        <v>0.49059363304020398</v>
      </c>
      <c r="N9" s="2">
        <f>+'Power BI'!C9</f>
        <v>0.5871297687032796</v>
      </c>
      <c r="O9" s="2">
        <f>+Planner!C9</f>
        <v>0.34287589760068549</v>
      </c>
      <c r="P9" s="2">
        <f>+Video!C9</f>
        <v>0.37411181334428062</v>
      </c>
    </row>
    <row r="10" spans="1:16" x14ac:dyDescent="0.25">
      <c r="A10" t="s">
        <v>48</v>
      </c>
      <c r="B10" t="s">
        <v>40</v>
      </c>
      <c r="C10" s="2">
        <f t="shared" si="0"/>
        <v>0.53535519043990254</v>
      </c>
      <c r="D10" s="2">
        <f>+'E5'!C10</f>
        <v>0.4116294242259968</v>
      </c>
      <c r="E10" s="2">
        <f>+Email!C10</f>
        <v>0.39139949377130456</v>
      </c>
      <c r="F10" s="1">
        <f>+Delve!C10</f>
        <v>0.51109858806612363</v>
      </c>
      <c r="G10" s="2">
        <f>+Yammer!C10</f>
        <v>0.33998412140928957</v>
      </c>
      <c r="H10" s="2">
        <f>+'Team Sites'!C10</f>
        <v>0.57400030180286232</v>
      </c>
      <c r="I10" s="2">
        <f>+OneDrive!C10</f>
        <v>0.78934623623247313</v>
      </c>
      <c r="J10" s="2">
        <f>+OneNote!C10</f>
        <v>0.54205913224628466</v>
      </c>
      <c r="K10" s="2">
        <f>+Skype!C10</f>
        <v>0.42103923073401961</v>
      </c>
      <c r="L10" s="2">
        <f>+Teams!C10</f>
        <v>0.64806837833053799</v>
      </c>
      <c r="M10" s="2">
        <f>+Office!C10</f>
        <v>0.47363657935755393</v>
      </c>
      <c r="N10" s="2">
        <f>+'Power BI'!C10</f>
        <v>0.5728782060063361</v>
      </c>
      <c r="O10" s="2">
        <f>+Planner!C10</f>
        <v>0.74795450553007714</v>
      </c>
      <c r="P10" s="2">
        <f>+Video!C10</f>
        <v>0.53652327800587429</v>
      </c>
    </row>
    <row r="11" spans="1:16" x14ac:dyDescent="0.25">
      <c r="A11" t="s">
        <v>49</v>
      </c>
      <c r="B11" t="s">
        <v>41</v>
      </c>
      <c r="C11" s="2">
        <f t="shared" si="0"/>
        <v>0.52895886153471949</v>
      </c>
      <c r="D11" s="2">
        <f>+'E5'!C11</f>
        <v>0.48578238400474333</v>
      </c>
      <c r="E11" s="2">
        <f>+Email!C11</f>
        <v>0.49564385576944464</v>
      </c>
      <c r="F11" s="1">
        <f>+Delve!C11</f>
        <v>0.54356518663725573</v>
      </c>
      <c r="G11" s="2">
        <f>+Yammer!C11</f>
        <v>0.41327434672850316</v>
      </c>
      <c r="H11" s="2">
        <f>+'Team Sites'!C11</f>
        <v>0.49808220865971198</v>
      </c>
      <c r="I11" s="2">
        <f>+OneDrive!C11</f>
        <v>0.55535476717856957</v>
      </c>
      <c r="J11" s="2">
        <f>+OneNote!C11</f>
        <v>0.82417995078973982</v>
      </c>
      <c r="K11" s="2">
        <f>+Skype!C11</f>
        <v>0.36059508604548568</v>
      </c>
      <c r="L11" s="2">
        <f>+Teams!C11</f>
        <v>0.61453603951377256</v>
      </c>
      <c r="M11" s="2">
        <f>+Office!C11</f>
        <v>0.57920836046182189</v>
      </c>
      <c r="N11" s="2">
        <f>+'Power BI'!C11</f>
        <v>0.50432954654852291</v>
      </c>
      <c r="O11" s="2">
        <f>+Planner!C11</f>
        <v>0.58708345593358691</v>
      </c>
      <c r="P11" s="2">
        <f>+Video!C11</f>
        <v>0.41483001168019573</v>
      </c>
    </row>
    <row r="12" spans="1:16" x14ac:dyDescent="0.25">
      <c r="A12" t="s">
        <v>50</v>
      </c>
      <c r="B12" t="s">
        <v>42</v>
      </c>
      <c r="C12" s="2">
        <f t="shared" si="0"/>
        <v>0.51076945842083255</v>
      </c>
      <c r="D12" s="2">
        <f>+'E5'!C12</f>
        <v>0.43854951531234915</v>
      </c>
      <c r="E12" s="2">
        <f>+Email!C12</f>
        <v>0.48582998024515234</v>
      </c>
      <c r="F12" s="1">
        <f>+Delve!C12</f>
        <v>0.50535503947180827</v>
      </c>
      <c r="G12" s="2">
        <f>+Yammer!C12</f>
        <v>0.59005870577572128</v>
      </c>
      <c r="H12" s="2">
        <f>+'Team Sites'!C12</f>
        <v>0.44305670120403728</v>
      </c>
      <c r="I12" s="2">
        <f>+OneDrive!C12</f>
        <v>0.36043535959725953</v>
      </c>
      <c r="J12" s="2">
        <f>+OneNote!C12</f>
        <v>0.46988377541585269</v>
      </c>
      <c r="K12" s="2">
        <f>+Skype!C12</f>
        <v>0.75440483678871972</v>
      </c>
      <c r="L12" s="2">
        <f>+Teams!C12</f>
        <v>0.430759838709106</v>
      </c>
      <c r="M12" s="2">
        <f>+Office!C12</f>
        <v>0.52987589081914188</v>
      </c>
      <c r="N12" s="2">
        <f>+'Power BI'!C12</f>
        <v>0.51253679970149713</v>
      </c>
      <c r="O12" s="2">
        <f>+Planner!C12</f>
        <v>0.55728844628723273</v>
      </c>
      <c r="P12" s="2">
        <f>+Video!C12</f>
        <v>0.56196807014294581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greaterThan" id="{7C8100B4-D06B-4E0C-8CC5-1CD2E2389A41}">
            <xm:f>Parameters!$B$4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between" id="{2E08AAA9-BA1F-4B2C-B1FA-6BCA5086AF7B}">
            <xm:f>Parameters!$B$2</xm:f>
            <xm:f>Parameters!$B$3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lessThan" id="{EC7AD16D-4615-4956-83ED-415958A5D49C}">
            <xm:f>Parameters!$B$2</xm:f>
            <x14:dxf>
              <font>
                <b/>
                <i val="0"/>
                <color rgb="FF9C0006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</border>
            </x14:dxf>
          </x14:cfRule>
          <xm:sqref>C4</xm:sqref>
        </x14:conditionalFormatting>
        <x14:conditionalFormatting xmlns:xm="http://schemas.microsoft.com/office/excel/2006/main">
          <x14:cfRule type="cellIs" priority="4" operator="greaterThan" id="{9B80702F-584D-4DA7-83BC-5530D3A77A55}">
            <xm:f>Parameters!$B$4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between" id="{C5E31956-E70E-4826-AB1F-49A0632D5614}">
            <xm:f>Parameters!$B$2</xm:f>
            <xm:f>Parameters!$B$3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B680833A-1F8F-4925-9720-3128BADBE9F8}">
            <xm:f>Parameters!$B$2</xm:f>
            <x14:dxf>
              <font>
                <b/>
                <i val="0"/>
                <color rgb="FF9C0006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</border>
            </x14:dxf>
          </x14:cfRule>
          <xm:sqref>C5:D12</xm:sqref>
        </x14:conditionalFormatting>
        <x14:conditionalFormatting xmlns:xm="http://schemas.microsoft.com/office/excel/2006/main">
          <x14:cfRule type="cellIs" priority="1" operator="greaterThan" id="{046564F0-DCDC-43E8-819C-E0E022F76C19}">
            <xm:f>Parameters!$B$4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between" id="{D11F97DA-7D3E-4070-B730-ACEAB7B361B0}">
            <xm:f>Parameters!$B$2</xm:f>
            <xm:f>Parameters!$B$3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lessThan" id="{F74CC567-3083-46F8-8F5D-B9BCB0DC81E5}">
            <xm:f>Parameters!$B$2</xm:f>
            <x14:dxf>
              <font>
                <b/>
                <i val="0"/>
                <color rgb="FF9C0006"/>
              </font>
              <fill>
                <patternFill patternType="none">
                  <bgColor auto="1"/>
                </patternFill>
              </fill>
              <border>
                <left/>
                <right/>
                <top/>
                <bottom/>
              </border>
            </x14:dxf>
          </x14:cfRule>
          <xm:sqref>D4:P4 E5:P12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5" sqref="D5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6" x14ac:dyDescent="0.25">
      <c r="A1" t="s">
        <v>7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68</v>
      </c>
      <c r="E3" s="3" t="s">
        <v>69</v>
      </c>
      <c r="F3" s="3" t="s">
        <v>70</v>
      </c>
    </row>
    <row r="4" spans="1:6" x14ac:dyDescent="0.25">
      <c r="A4" t="s">
        <v>33</v>
      </c>
      <c r="B4" t="s">
        <v>34</v>
      </c>
      <c r="C4" s="1">
        <f>SUM(D4:F4)/3</f>
        <v>0.8666666666666667</v>
      </c>
      <c r="D4" s="1">
        <v>1</v>
      </c>
      <c r="E4" s="1">
        <v>1</v>
      </c>
      <c r="F4" s="1">
        <v>0.6</v>
      </c>
    </row>
    <row r="5" spans="1:6" x14ac:dyDescent="0.25">
      <c r="A5" t="s">
        <v>43</v>
      </c>
      <c r="B5" t="s">
        <v>35</v>
      </c>
      <c r="C5" s="1">
        <f>SUM(D5:F5)/3</f>
        <v>0.58167895781905654</v>
      </c>
      <c r="D5" s="1">
        <v>0.79062534266404061</v>
      </c>
      <c r="E5" s="1">
        <v>0.80537977082036261</v>
      </c>
      <c r="F5" s="1">
        <v>0.14903175997276663</v>
      </c>
    </row>
    <row r="6" spans="1:6" x14ac:dyDescent="0.25">
      <c r="A6" t="s">
        <v>44</v>
      </c>
      <c r="B6" t="s">
        <v>36</v>
      </c>
      <c r="C6" s="1">
        <f t="shared" ref="C6:C12" si="0">SUM(D6:F6)/3</f>
        <v>0.39744266900039271</v>
      </c>
      <c r="D6" s="1">
        <v>0.25276471779632559</v>
      </c>
      <c r="E6" s="1">
        <v>0.25386754128121081</v>
      </c>
      <c r="F6" s="1">
        <v>0.68569574792364174</v>
      </c>
    </row>
    <row r="7" spans="1:6" x14ac:dyDescent="0.25">
      <c r="A7" t="s">
        <v>45</v>
      </c>
      <c r="B7" t="s">
        <v>37</v>
      </c>
      <c r="C7" s="1">
        <f t="shared" si="0"/>
        <v>0.73888994371387462</v>
      </c>
      <c r="D7" s="1">
        <v>0.9866918925122653</v>
      </c>
      <c r="E7" s="1">
        <v>0.69421280349588865</v>
      </c>
      <c r="F7" s="1">
        <v>0.53576513513347013</v>
      </c>
    </row>
    <row r="8" spans="1:6" x14ac:dyDescent="0.25">
      <c r="A8" t="s">
        <v>46</v>
      </c>
      <c r="B8" t="s">
        <v>38</v>
      </c>
      <c r="C8" s="1">
        <f t="shared" si="0"/>
        <v>0.58298652520129945</v>
      </c>
      <c r="D8" s="1">
        <v>0.598798107502298</v>
      </c>
      <c r="E8" s="1">
        <v>0.86170657344038026</v>
      </c>
      <c r="F8" s="1">
        <v>0.2884548946612201</v>
      </c>
    </row>
    <row r="9" spans="1:6" x14ac:dyDescent="0.25">
      <c r="A9" t="s">
        <v>47</v>
      </c>
      <c r="B9" t="s">
        <v>39</v>
      </c>
      <c r="C9" s="1">
        <f t="shared" si="0"/>
        <v>0.45993073959556185</v>
      </c>
      <c r="D9" s="1">
        <v>0.49247483399124548</v>
      </c>
      <c r="E9" s="1">
        <v>0.62034673117683914</v>
      </c>
      <c r="F9" s="1">
        <v>0.26697065361860095</v>
      </c>
    </row>
    <row r="10" spans="1:6" x14ac:dyDescent="0.25">
      <c r="A10" t="s">
        <v>48</v>
      </c>
      <c r="B10" t="s">
        <v>40</v>
      </c>
      <c r="C10" s="1">
        <f t="shared" si="0"/>
        <v>0.64806837833053799</v>
      </c>
      <c r="D10" s="1">
        <v>0.75031449736407385</v>
      </c>
      <c r="E10" s="1">
        <v>0.66264135333434504</v>
      </c>
      <c r="F10" s="1">
        <v>0.53124928429319485</v>
      </c>
    </row>
    <row r="11" spans="1:6" x14ac:dyDescent="0.25">
      <c r="A11" t="s">
        <v>49</v>
      </c>
      <c r="B11" t="s">
        <v>41</v>
      </c>
      <c r="C11" s="1">
        <f t="shared" si="0"/>
        <v>0.61453603951377256</v>
      </c>
      <c r="D11" s="1">
        <v>0.12750881519993884</v>
      </c>
      <c r="E11" s="1">
        <v>0.86489840917342165</v>
      </c>
      <c r="F11" s="1">
        <v>0.85120089416795719</v>
      </c>
    </row>
    <row r="12" spans="1:6" x14ac:dyDescent="0.25">
      <c r="A12" t="s">
        <v>50</v>
      </c>
      <c r="B12" t="s">
        <v>42</v>
      </c>
      <c r="C12" s="1">
        <f t="shared" si="0"/>
        <v>0.430759838709106</v>
      </c>
      <c r="D12" s="1">
        <v>0.51428356387436891</v>
      </c>
      <c r="E12" s="1">
        <v>0.22610330691024605</v>
      </c>
      <c r="F12" s="1">
        <v>0.5518926453427031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8" sqref="E8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0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71</v>
      </c>
      <c r="E3" s="3" t="s">
        <v>72</v>
      </c>
      <c r="F3" s="3" t="s">
        <v>73</v>
      </c>
      <c r="G3" s="3" t="s">
        <v>74</v>
      </c>
      <c r="H3" s="3" t="s">
        <v>13</v>
      </c>
      <c r="I3" s="3" t="s">
        <v>75</v>
      </c>
      <c r="J3" s="3" t="s">
        <v>76</v>
      </c>
      <c r="K3" s="3" t="s">
        <v>31</v>
      </c>
    </row>
    <row r="4" spans="1:11" x14ac:dyDescent="0.25">
      <c r="A4" t="s">
        <v>33</v>
      </c>
      <c r="B4" t="s">
        <v>34</v>
      </c>
      <c r="C4" s="1">
        <f>SUM(D4:K4)/8</f>
        <v>0.875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0.5</v>
      </c>
      <c r="J4" s="1">
        <v>0.5</v>
      </c>
      <c r="K4" s="1">
        <v>1</v>
      </c>
    </row>
    <row r="5" spans="1:11" x14ac:dyDescent="0.25">
      <c r="A5" t="s">
        <v>43</v>
      </c>
      <c r="B5" t="s">
        <v>35</v>
      </c>
      <c r="C5" s="1">
        <f>SUM(D5:K5)/8</f>
        <v>0.59826465608013535</v>
      </c>
      <c r="D5" s="1">
        <v>0.47630004231225953</v>
      </c>
      <c r="E5" s="1">
        <v>0.9986308288344079</v>
      </c>
      <c r="F5" s="1">
        <v>0.34394315400455222</v>
      </c>
      <c r="G5" s="1">
        <v>0.13527112849512413</v>
      </c>
      <c r="H5" s="1">
        <v>0.76395911011752327</v>
      </c>
      <c r="I5" s="1">
        <v>0.22703377889548815</v>
      </c>
      <c r="J5" s="1">
        <v>0.84689904547531514</v>
      </c>
      <c r="K5" s="1">
        <v>0.99408016050641279</v>
      </c>
    </row>
    <row r="6" spans="1:11" x14ac:dyDescent="0.25">
      <c r="A6" t="s">
        <v>44</v>
      </c>
      <c r="B6" t="s">
        <v>36</v>
      </c>
      <c r="C6" s="1">
        <f t="shared" ref="C6:C12" si="0">SUM(D6:K6)/8</f>
        <v>0.5334660998459928</v>
      </c>
      <c r="D6" s="1">
        <v>0.41606207797725503</v>
      </c>
      <c r="E6" s="1">
        <v>4.0648575958271982E-2</v>
      </c>
      <c r="F6" s="1">
        <v>0.89446133366823444</v>
      </c>
      <c r="G6" s="1">
        <v>0.44556157736840096</v>
      </c>
      <c r="H6" s="1">
        <v>0.8393704910911397</v>
      </c>
      <c r="I6" s="1">
        <v>0.96534754058646954</v>
      </c>
      <c r="J6" s="1">
        <v>0.56906033838687686</v>
      </c>
      <c r="K6" s="1">
        <v>9.7216863731294456E-2</v>
      </c>
    </row>
    <row r="7" spans="1:11" x14ac:dyDescent="0.25">
      <c r="A7" t="s">
        <v>45</v>
      </c>
      <c r="B7" t="s">
        <v>37</v>
      </c>
      <c r="C7" s="1">
        <f t="shared" si="0"/>
        <v>0.5605373635024079</v>
      </c>
      <c r="D7" s="1">
        <v>0.55713271519606322</v>
      </c>
      <c r="E7" s="1">
        <v>0.99231730904796334</v>
      </c>
      <c r="F7" s="1">
        <v>0.87440973236358566</v>
      </c>
      <c r="G7" s="1">
        <v>0.66108732745730892</v>
      </c>
      <c r="H7" s="1">
        <v>0.82251279958513068</v>
      </c>
      <c r="I7" s="1">
        <v>2.3493925524767922E-3</v>
      </c>
      <c r="J7" s="1">
        <v>0.52148828187343721</v>
      </c>
      <c r="K7" s="1">
        <v>5.3001349943296527E-2</v>
      </c>
    </row>
    <row r="8" spans="1:11" x14ac:dyDescent="0.25">
      <c r="A8" t="s">
        <v>46</v>
      </c>
      <c r="B8" t="s">
        <v>38</v>
      </c>
      <c r="C8" s="1">
        <f t="shared" si="0"/>
        <v>0.54581255549031304</v>
      </c>
      <c r="D8" s="1">
        <v>0.34459479693585104</v>
      </c>
      <c r="E8" s="1">
        <v>0.76939558191900159</v>
      </c>
      <c r="F8" s="1">
        <v>0.9653625383319705</v>
      </c>
      <c r="G8" s="1">
        <v>0.11101810788079614</v>
      </c>
      <c r="H8" s="1">
        <v>0.61792351462184747</v>
      </c>
      <c r="I8" s="1">
        <v>0.71257628157157016</v>
      </c>
      <c r="J8" s="1">
        <v>0.15103523029492771</v>
      </c>
      <c r="K8" s="1">
        <v>0.69459439236654041</v>
      </c>
    </row>
    <row r="9" spans="1:11" x14ac:dyDescent="0.25">
      <c r="A9" t="s">
        <v>47</v>
      </c>
      <c r="B9" t="s">
        <v>39</v>
      </c>
      <c r="C9" s="1">
        <f t="shared" si="0"/>
        <v>0.49059363304020398</v>
      </c>
      <c r="D9" s="1">
        <v>0.79618167548916885</v>
      </c>
      <c r="E9" s="1">
        <v>0.51646634444547435</v>
      </c>
      <c r="F9" s="1">
        <v>0.11434014197448283</v>
      </c>
      <c r="G9" s="1">
        <v>0.5109301576948273</v>
      </c>
      <c r="H9" s="1">
        <v>0.51530520864679819</v>
      </c>
      <c r="I9" s="1">
        <v>0.71697469963928206</v>
      </c>
      <c r="J9" s="1">
        <v>0.63128462970065036</v>
      </c>
      <c r="K9" s="1">
        <v>0.12326620673094824</v>
      </c>
    </row>
    <row r="10" spans="1:11" x14ac:dyDescent="0.25">
      <c r="A10" t="s">
        <v>48</v>
      </c>
      <c r="B10" t="s">
        <v>40</v>
      </c>
      <c r="C10" s="1">
        <f t="shared" si="0"/>
        <v>0.47363657935755393</v>
      </c>
      <c r="D10" s="1">
        <v>0.30708724539381071</v>
      </c>
      <c r="E10" s="1">
        <v>0.50347196791430671</v>
      </c>
      <c r="F10" s="1">
        <v>0.6917402596217771</v>
      </c>
      <c r="G10" s="1">
        <v>0.19641030442678842</v>
      </c>
      <c r="H10" s="1">
        <v>0.67884584136334947</v>
      </c>
      <c r="I10" s="1">
        <v>0.11352058620467098</v>
      </c>
      <c r="J10" s="1">
        <v>0.29822965306641869</v>
      </c>
      <c r="K10" s="1">
        <v>0.99978677686930917</v>
      </c>
    </row>
    <row r="11" spans="1:11" x14ac:dyDescent="0.25">
      <c r="A11" t="s">
        <v>49</v>
      </c>
      <c r="B11" t="s">
        <v>41</v>
      </c>
      <c r="C11" s="1">
        <f t="shared" si="0"/>
        <v>0.57920836046182189</v>
      </c>
      <c r="D11" s="1">
        <v>0.46689469797425331</v>
      </c>
      <c r="E11" s="1">
        <v>0.99170829696225316</v>
      </c>
      <c r="F11" s="1">
        <v>4.5243444635096997E-2</v>
      </c>
      <c r="G11" s="1">
        <v>0.97892457536570487</v>
      </c>
      <c r="H11" s="1">
        <v>0.99747946371378071</v>
      </c>
      <c r="I11" s="1">
        <v>0.23146426187208113</v>
      </c>
      <c r="J11" s="1">
        <v>5.5535078055067078E-2</v>
      </c>
      <c r="K11" s="1">
        <v>0.8664170651163372</v>
      </c>
    </row>
    <row r="12" spans="1:11" x14ac:dyDescent="0.25">
      <c r="A12" t="s">
        <v>50</v>
      </c>
      <c r="B12" t="s">
        <v>42</v>
      </c>
      <c r="C12" s="1">
        <f t="shared" si="0"/>
        <v>0.52987589081914188</v>
      </c>
      <c r="D12" s="1">
        <v>0.82713228330947075</v>
      </c>
      <c r="E12" s="1">
        <v>0.12403965762089275</v>
      </c>
      <c r="F12" s="1">
        <v>0.71919014328957398</v>
      </c>
      <c r="G12" s="1">
        <v>0.58457791818733373</v>
      </c>
      <c r="H12" s="1">
        <v>3.7062828531064351E-2</v>
      </c>
      <c r="I12" s="1">
        <v>0.83435443174783264</v>
      </c>
      <c r="J12" s="1">
        <v>0.23813655539735223</v>
      </c>
      <c r="K12" s="1">
        <v>0.87451330846961484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5" sqref="D5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11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68</v>
      </c>
      <c r="E3" s="3" t="s">
        <v>66</v>
      </c>
      <c r="F3" s="3" t="s">
        <v>77</v>
      </c>
      <c r="G3" s="3" t="s">
        <v>78</v>
      </c>
      <c r="H3" s="3"/>
      <c r="I3" s="3"/>
      <c r="J3" s="3"/>
      <c r="K3" s="3"/>
    </row>
    <row r="4" spans="1:11" x14ac:dyDescent="0.25">
      <c r="A4" t="s">
        <v>33</v>
      </c>
      <c r="B4" t="s">
        <v>34</v>
      </c>
      <c r="C4" s="1">
        <f>SUM(D4:G4)/4</f>
        <v>0.8</v>
      </c>
      <c r="D4" s="1">
        <v>1</v>
      </c>
      <c r="E4" s="1">
        <v>0.2</v>
      </c>
      <c r="F4" s="1">
        <v>1</v>
      </c>
      <c r="G4" s="1">
        <v>1</v>
      </c>
      <c r="H4" s="1"/>
      <c r="I4" s="1"/>
      <c r="J4" s="1"/>
      <c r="K4" s="1"/>
    </row>
    <row r="5" spans="1:11" x14ac:dyDescent="0.25">
      <c r="A5" t="s">
        <v>43</v>
      </c>
      <c r="B5" t="s">
        <v>35</v>
      </c>
      <c r="C5" s="1">
        <f>SUM(D5:G5)/4</f>
        <v>0.67970970785019924</v>
      </c>
      <c r="D5" s="1">
        <v>0.9405290791629779</v>
      </c>
      <c r="E5" s="1">
        <v>0.70371135569981802</v>
      </c>
      <c r="F5" s="1">
        <v>0.18652784256890897</v>
      </c>
      <c r="G5" s="1">
        <v>0.88807055396909218</v>
      </c>
    </row>
    <row r="6" spans="1:11" x14ac:dyDescent="0.25">
      <c r="A6" t="s">
        <v>44</v>
      </c>
      <c r="B6" t="s">
        <v>36</v>
      </c>
      <c r="C6" s="1">
        <f t="shared" ref="C6:C12" si="0">SUM(D6:G6)/4</f>
        <v>0.61491832923294576</v>
      </c>
      <c r="D6" s="1">
        <v>0.94220646029238164</v>
      </c>
      <c r="E6" s="1">
        <v>0.22290361433556516</v>
      </c>
      <c r="F6" s="1">
        <v>0.58587829766958266</v>
      </c>
      <c r="G6" s="1">
        <v>0.70868494463425358</v>
      </c>
    </row>
    <row r="7" spans="1:11" x14ac:dyDescent="0.25">
      <c r="A7" t="s">
        <v>45</v>
      </c>
      <c r="B7" t="s">
        <v>37</v>
      </c>
      <c r="C7" s="1">
        <f t="shared" si="0"/>
        <v>0.54545092522008276</v>
      </c>
      <c r="D7" s="1">
        <v>0.27145020572098533</v>
      </c>
      <c r="E7" s="1">
        <v>0.64522586360859424</v>
      </c>
      <c r="F7" s="1">
        <v>0.61133088408339664</v>
      </c>
      <c r="G7" s="1">
        <v>0.65379674746735505</v>
      </c>
    </row>
    <row r="8" spans="1:11" x14ac:dyDescent="0.25">
      <c r="A8" t="s">
        <v>46</v>
      </c>
      <c r="B8" t="s">
        <v>38</v>
      </c>
      <c r="C8" s="1">
        <f t="shared" si="0"/>
        <v>0.53911945364086189</v>
      </c>
      <c r="D8" s="1">
        <v>0.22944937257653053</v>
      </c>
      <c r="E8" s="1">
        <v>0.8123834438440084</v>
      </c>
      <c r="F8" s="1">
        <v>0.39187980400281219</v>
      </c>
      <c r="G8" s="1">
        <v>0.72276519414009621</v>
      </c>
    </row>
    <row r="9" spans="1:11" x14ac:dyDescent="0.25">
      <c r="A9" t="s">
        <v>47</v>
      </c>
      <c r="B9" t="s">
        <v>39</v>
      </c>
      <c r="C9" s="1">
        <f t="shared" si="0"/>
        <v>0.5871297687032796</v>
      </c>
      <c r="D9" s="1">
        <v>0.75577732184056112</v>
      </c>
      <c r="E9" s="1">
        <v>0.36185439653584528</v>
      </c>
      <c r="F9" s="1">
        <v>0.87415797686236163</v>
      </c>
      <c r="G9" s="1">
        <v>0.35672937957435036</v>
      </c>
    </row>
    <row r="10" spans="1:11" x14ac:dyDescent="0.25">
      <c r="A10" t="s">
        <v>48</v>
      </c>
      <c r="B10" t="s">
        <v>40</v>
      </c>
      <c r="C10" s="1">
        <f t="shared" si="0"/>
        <v>0.5728782060063361</v>
      </c>
      <c r="D10" s="1">
        <v>0.82139304255438494</v>
      </c>
      <c r="E10" s="1">
        <v>0.75575697881867443</v>
      </c>
      <c r="F10" s="1">
        <v>0.55796696622563213</v>
      </c>
      <c r="G10" s="1">
        <v>0.15639583642665278</v>
      </c>
    </row>
    <row r="11" spans="1:11" x14ac:dyDescent="0.25">
      <c r="A11" t="s">
        <v>49</v>
      </c>
      <c r="B11" t="s">
        <v>41</v>
      </c>
      <c r="C11" s="1">
        <f t="shared" si="0"/>
        <v>0.50432954654852291</v>
      </c>
      <c r="D11" s="1">
        <v>0.61953906661335023</v>
      </c>
      <c r="E11" s="1">
        <v>0.39113292472440819</v>
      </c>
      <c r="F11" s="1">
        <v>0.45835045614718517</v>
      </c>
      <c r="G11" s="1">
        <v>0.54829573870914805</v>
      </c>
    </row>
    <row r="12" spans="1:11" x14ac:dyDescent="0.25">
      <c r="A12" t="s">
        <v>50</v>
      </c>
      <c r="B12" t="s">
        <v>42</v>
      </c>
      <c r="C12" s="1">
        <f t="shared" si="0"/>
        <v>0.51253679970149713</v>
      </c>
      <c r="D12" s="1">
        <v>0.34161447336083184</v>
      </c>
      <c r="E12" s="1">
        <v>0.6241283600310612</v>
      </c>
      <c r="F12" s="1">
        <v>0.85947301042726598</v>
      </c>
      <c r="G12" s="1">
        <v>0.22493135498682926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6" sqref="D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6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79</v>
      </c>
      <c r="E3" s="3" t="s">
        <v>74</v>
      </c>
      <c r="F3" s="3"/>
      <c r="G3" s="3"/>
      <c r="H3" s="3"/>
      <c r="I3" s="3"/>
      <c r="J3" s="3"/>
      <c r="K3" s="3"/>
    </row>
    <row r="4" spans="1:11" x14ac:dyDescent="0.25">
      <c r="A4" t="s">
        <v>33</v>
      </c>
      <c r="B4" t="s">
        <v>34</v>
      </c>
      <c r="C4" s="1">
        <f>SUM(D4:E4)/2</f>
        <v>0.2</v>
      </c>
      <c r="D4" s="1">
        <v>0.2</v>
      </c>
      <c r="E4" s="1">
        <v>0.2</v>
      </c>
      <c r="F4" s="1"/>
      <c r="G4" s="1"/>
      <c r="H4" s="1"/>
      <c r="I4" s="1"/>
      <c r="J4" s="1"/>
      <c r="K4" s="1"/>
    </row>
    <row r="5" spans="1:11" x14ac:dyDescent="0.25">
      <c r="A5" t="s">
        <v>43</v>
      </c>
      <c r="B5" t="s">
        <v>35</v>
      </c>
      <c r="C5" s="1">
        <f>SUM(D5:E5)/2</f>
        <v>0.72376942880530915</v>
      </c>
      <c r="D5" s="1">
        <v>0.79124207595592944</v>
      </c>
      <c r="E5" s="1">
        <v>0.65629678165468897</v>
      </c>
    </row>
    <row r="6" spans="1:11" x14ac:dyDescent="0.25">
      <c r="A6" t="s">
        <v>44</v>
      </c>
      <c r="B6" t="s">
        <v>36</v>
      </c>
      <c r="C6" s="1">
        <f t="shared" ref="C6:C12" si="0">SUM(D6:E6)/2</f>
        <v>0.41703541499955882</v>
      </c>
      <c r="D6" s="1">
        <v>0.24308899727286626</v>
      </c>
      <c r="E6" s="1">
        <v>0.59098183272625138</v>
      </c>
    </row>
    <row r="7" spans="1:11" x14ac:dyDescent="0.25">
      <c r="A7" t="s">
        <v>45</v>
      </c>
      <c r="B7" t="s">
        <v>37</v>
      </c>
      <c r="C7" s="1">
        <f t="shared" si="0"/>
        <v>0.33108357489060952</v>
      </c>
      <c r="D7" s="1">
        <v>0.56518762978235138</v>
      </c>
      <c r="E7" s="1">
        <v>9.6979519998867669E-2</v>
      </c>
    </row>
    <row r="8" spans="1:11" x14ac:dyDescent="0.25">
      <c r="A8" t="s">
        <v>46</v>
      </c>
      <c r="B8" t="s">
        <v>38</v>
      </c>
      <c r="C8" s="1">
        <f t="shared" si="0"/>
        <v>0.30670349698442312</v>
      </c>
      <c r="D8" s="1">
        <v>0.42055252106964891</v>
      </c>
      <c r="E8" s="1">
        <v>0.19285447289919733</v>
      </c>
    </row>
    <row r="9" spans="1:11" x14ac:dyDescent="0.25">
      <c r="A9" t="s">
        <v>47</v>
      </c>
      <c r="B9" t="s">
        <v>39</v>
      </c>
      <c r="C9" s="1">
        <f t="shared" si="0"/>
        <v>0.34287589760068549</v>
      </c>
      <c r="D9" s="1">
        <v>6.4578611084248116E-2</v>
      </c>
      <c r="E9" s="1">
        <v>0.62117318411712286</v>
      </c>
    </row>
    <row r="10" spans="1:11" x14ac:dyDescent="0.25">
      <c r="A10" t="s">
        <v>48</v>
      </c>
      <c r="B10" t="s">
        <v>40</v>
      </c>
      <c r="C10" s="1">
        <f t="shared" si="0"/>
        <v>0.74795450553007714</v>
      </c>
      <c r="D10" s="1">
        <v>0.55008933912194913</v>
      </c>
      <c r="E10" s="1">
        <v>0.94581967193820504</v>
      </c>
    </row>
    <row r="11" spans="1:11" x14ac:dyDescent="0.25">
      <c r="A11" t="s">
        <v>49</v>
      </c>
      <c r="B11" t="s">
        <v>41</v>
      </c>
      <c r="C11" s="1">
        <f t="shared" si="0"/>
        <v>0.58708345593358691</v>
      </c>
      <c r="D11" s="1">
        <v>0.98321424677773417</v>
      </c>
      <c r="E11" s="1">
        <v>0.19095266508943964</v>
      </c>
    </row>
    <row r="12" spans="1:11" x14ac:dyDescent="0.25">
      <c r="A12" t="s">
        <v>50</v>
      </c>
      <c r="B12" t="s">
        <v>42</v>
      </c>
      <c r="C12" s="1">
        <f t="shared" si="0"/>
        <v>0.55728844628723273</v>
      </c>
      <c r="D12" s="1">
        <v>0.33888647535236305</v>
      </c>
      <c r="E12" s="1">
        <v>0.77569041722210241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4" sqref="D4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4.25" bestFit="1" customWidth="1"/>
    <col min="6" max="6" width="13.25" bestFit="1" customWidth="1"/>
  </cols>
  <sheetData>
    <row r="1" spans="1:11" x14ac:dyDescent="0.25">
      <c r="A1" t="s">
        <v>32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80</v>
      </c>
      <c r="E3" s="3" t="s">
        <v>81</v>
      </c>
      <c r="F3" s="3" t="s">
        <v>82</v>
      </c>
      <c r="G3" s="3"/>
      <c r="H3" s="3"/>
      <c r="I3" s="3"/>
      <c r="J3" s="3"/>
      <c r="K3" s="3"/>
    </row>
    <row r="4" spans="1:11" x14ac:dyDescent="0.25">
      <c r="A4" t="s">
        <v>33</v>
      </c>
      <c r="B4" t="s">
        <v>34</v>
      </c>
      <c r="C4" s="1">
        <f>SUM(D4:F4)/3</f>
        <v>0.26666666666666666</v>
      </c>
      <c r="D4" s="1">
        <v>0.2</v>
      </c>
      <c r="E4" s="1">
        <v>0.2</v>
      </c>
      <c r="F4" s="1">
        <v>0.4</v>
      </c>
      <c r="G4" s="1"/>
      <c r="H4" s="1"/>
      <c r="I4" s="1"/>
      <c r="J4" s="1"/>
      <c r="K4" s="1"/>
    </row>
    <row r="5" spans="1:11" x14ac:dyDescent="0.25">
      <c r="A5" t="s">
        <v>43</v>
      </c>
      <c r="B5" t="s">
        <v>35</v>
      </c>
      <c r="C5" s="1">
        <f>SUM(D5:F5)/3</f>
        <v>0.62789205767563649</v>
      </c>
      <c r="D5" s="1">
        <v>0.28604506512279093</v>
      </c>
      <c r="E5" s="1">
        <v>0.82570511870209351</v>
      </c>
      <c r="F5" s="1">
        <v>0.77192598920202515</v>
      </c>
    </row>
    <row r="6" spans="1:11" x14ac:dyDescent="0.25">
      <c r="A6" t="s">
        <v>44</v>
      </c>
      <c r="B6" t="s">
        <v>36</v>
      </c>
      <c r="C6" s="1">
        <f t="shared" ref="C6:C12" si="0">SUM(D6:F6)/3</f>
        <v>0.64343640708628058</v>
      </c>
      <c r="D6" s="1">
        <v>0.91329779490619822</v>
      </c>
      <c r="E6" s="1">
        <v>0.14154197167605009</v>
      </c>
      <c r="F6" s="1">
        <v>0.87546945467659354</v>
      </c>
    </row>
    <row r="7" spans="1:11" x14ac:dyDescent="0.25">
      <c r="A7" t="s">
        <v>45</v>
      </c>
      <c r="B7" t="s">
        <v>37</v>
      </c>
      <c r="C7" s="1">
        <f t="shared" si="0"/>
        <v>0.6184403348474522</v>
      </c>
      <c r="D7" s="1">
        <v>0.45539266144600388</v>
      </c>
      <c r="E7" s="1">
        <v>0.56515915274000106</v>
      </c>
      <c r="F7" s="1">
        <v>0.83476919035635178</v>
      </c>
    </row>
    <row r="8" spans="1:11" x14ac:dyDescent="0.25">
      <c r="A8" t="s">
        <v>46</v>
      </c>
      <c r="B8" t="s">
        <v>38</v>
      </c>
      <c r="C8" s="1">
        <f t="shared" si="0"/>
        <v>0.5906287212669733</v>
      </c>
      <c r="D8" s="1">
        <v>0.62351558266474527</v>
      </c>
      <c r="E8" s="1">
        <v>0.36846583035830582</v>
      </c>
      <c r="F8" s="1">
        <v>0.7799047507778688</v>
      </c>
    </row>
    <row r="9" spans="1:11" x14ac:dyDescent="0.25">
      <c r="A9" t="s">
        <v>47</v>
      </c>
      <c r="B9" t="s">
        <v>39</v>
      </c>
      <c r="C9" s="1">
        <f t="shared" si="0"/>
        <v>0.37411181334428062</v>
      </c>
      <c r="D9" s="1">
        <v>0.16647108550813672</v>
      </c>
      <c r="E9" s="1">
        <v>0.39441162731688573</v>
      </c>
      <c r="F9" s="1">
        <v>0.56145272720781925</v>
      </c>
    </row>
    <row r="10" spans="1:11" x14ac:dyDescent="0.25">
      <c r="A10" t="s">
        <v>48</v>
      </c>
      <c r="B10" t="s">
        <v>40</v>
      </c>
      <c r="C10" s="1">
        <f t="shared" si="0"/>
        <v>0.53652327800587429</v>
      </c>
      <c r="D10" s="1">
        <v>0.82151285228487669</v>
      </c>
      <c r="E10" s="1">
        <v>0.51852910920024375</v>
      </c>
      <c r="F10" s="1">
        <v>0.26952787253250232</v>
      </c>
    </row>
    <row r="11" spans="1:11" x14ac:dyDescent="0.25">
      <c r="A11" t="s">
        <v>49</v>
      </c>
      <c r="B11" t="s">
        <v>41</v>
      </c>
      <c r="C11" s="1">
        <f t="shared" si="0"/>
        <v>0.41483001168019573</v>
      </c>
      <c r="D11" s="1">
        <v>0.37223948543103391</v>
      </c>
      <c r="E11" s="1">
        <v>6.3419402370401445E-2</v>
      </c>
      <c r="F11" s="1">
        <v>0.80883114723915184</v>
      </c>
    </row>
    <row r="12" spans="1:11" x14ac:dyDescent="0.25">
      <c r="A12" t="s">
        <v>50</v>
      </c>
      <c r="B12" t="s">
        <v>42</v>
      </c>
      <c r="C12" s="1">
        <f t="shared" si="0"/>
        <v>0.56196807014294581</v>
      </c>
      <c r="D12" s="1">
        <v>0.35058184976561113</v>
      </c>
      <c r="E12" s="1">
        <v>0.34129266639304123</v>
      </c>
      <c r="F12" s="1">
        <v>0.99402969427018495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3" sqref="B3"/>
    </sheetView>
  </sheetViews>
  <sheetFormatPr defaultRowHeight="15.75" x14ac:dyDescent="0.25"/>
  <sheetData>
    <row r="2" spans="1:2" x14ac:dyDescent="0.25">
      <c r="A2" t="s">
        <v>51</v>
      </c>
      <c r="B2" s="1">
        <v>0.5</v>
      </c>
    </row>
    <row r="3" spans="1:2" x14ac:dyDescent="0.25">
      <c r="A3" t="s">
        <v>52</v>
      </c>
      <c r="B3" s="1">
        <v>0.75</v>
      </c>
    </row>
    <row r="4" spans="1:2" x14ac:dyDescent="0.25">
      <c r="A4" t="s">
        <v>53</v>
      </c>
      <c r="B4" s="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9" sqref="D9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375" bestFit="1" customWidth="1"/>
    <col min="5" max="5" width="9.125" bestFit="1" customWidth="1"/>
    <col min="6" max="6" width="13.5" bestFit="1" customWidth="1"/>
    <col min="7" max="7" width="11.125" bestFit="1" customWidth="1"/>
    <col min="9" max="9" width="23.625" bestFit="1" customWidth="1"/>
    <col min="11" max="11" width="17.625" bestFit="1" customWidth="1"/>
  </cols>
  <sheetData>
    <row r="1" spans="1:11" x14ac:dyDescent="0.25">
      <c r="A1" t="s">
        <v>3</v>
      </c>
    </row>
    <row r="3" spans="1:11" s="4" customFormat="1" x14ac:dyDescent="0.25">
      <c r="A3" s="3" t="s">
        <v>14</v>
      </c>
      <c r="B3" s="3" t="s">
        <v>2</v>
      </c>
      <c r="C3" s="3" t="s">
        <v>20</v>
      </c>
      <c r="D3" s="3" t="s">
        <v>12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83</v>
      </c>
      <c r="K3" s="3" t="s">
        <v>85</v>
      </c>
    </row>
    <row r="4" spans="1:11" x14ac:dyDescent="0.25">
      <c r="A4" t="s">
        <v>33</v>
      </c>
      <c r="B4" t="s">
        <v>34</v>
      </c>
      <c r="C4" s="2">
        <f>SUM(D4:K4)/8</f>
        <v>0.46249999999999997</v>
      </c>
      <c r="D4" s="1">
        <v>0.1</v>
      </c>
      <c r="E4" s="1">
        <v>1</v>
      </c>
      <c r="F4" s="1">
        <v>0.2</v>
      </c>
      <c r="G4" s="1">
        <v>1</v>
      </c>
      <c r="H4" s="1">
        <v>1</v>
      </c>
      <c r="I4" s="1">
        <v>0.3</v>
      </c>
      <c r="J4" s="1"/>
      <c r="K4" s="1">
        <v>0.1</v>
      </c>
    </row>
    <row r="5" spans="1:11" x14ac:dyDescent="0.25">
      <c r="A5" t="s">
        <v>43</v>
      </c>
      <c r="B5" t="s">
        <v>35</v>
      </c>
      <c r="C5" s="2">
        <f t="shared" ref="C5:C12" si="0">SUM(D5:K5)/8</f>
        <v>0.25</v>
      </c>
      <c r="D5" s="1">
        <v>0.25</v>
      </c>
      <c r="E5" s="1">
        <v>0</v>
      </c>
      <c r="F5" s="1">
        <v>0.2</v>
      </c>
      <c r="G5" s="1">
        <v>0.1</v>
      </c>
      <c r="H5" s="1">
        <v>1</v>
      </c>
      <c r="I5" s="1">
        <v>0.3</v>
      </c>
      <c r="J5" s="1">
        <v>0.05</v>
      </c>
      <c r="K5" s="1">
        <v>0.1</v>
      </c>
    </row>
    <row r="6" spans="1:11" x14ac:dyDescent="0.25">
      <c r="A6" t="s">
        <v>44</v>
      </c>
      <c r="B6" t="s">
        <v>36</v>
      </c>
      <c r="C6" s="2">
        <f t="shared" si="0"/>
        <v>0.36774224990290549</v>
      </c>
      <c r="D6" s="1">
        <v>0.17723325848204807</v>
      </c>
      <c r="E6" s="1">
        <v>0.45739354031194457</v>
      </c>
      <c r="F6" s="1">
        <v>0.76710113688799253</v>
      </c>
      <c r="G6" s="1">
        <v>0.10674988483308723</v>
      </c>
      <c r="H6" s="1">
        <v>0.20392814664499026</v>
      </c>
      <c r="I6" s="1">
        <v>0.80740575588588159</v>
      </c>
      <c r="J6" s="1">
        <v>0.404339133937758</v>
      </c>
      <c r="K6" s="1">
        <v>1.7787142239541809E-2</v>
      </c>
    </row>
    <row r="7" spans="1:11" x14ac:dyDescent="0.25">
      <c r="A7" t="s">
        <v>45</v>
      </c>
      <c r="B7" t="s">
        <v>37</v>
      </c>
      <c r="C7" s="2">
        <f t="shared" si="0"/>
        <v>0.30801931983554554</v>
      </c>
      <c r="D7" s="1">
        <v>4.5762120709002985E-2</v>
      </c>
      <c r="E7" s="1">
        <v>0.17567101080624303</v>
      </c>
      <c r="F7" s="1">
        <v>0.45657922077872204</v>
      </c>
      <c r="G7" s="1">
        <v>0.16412970076650135</v>
      </c>
      <c r="H7" s="1">
        <v>2.7394090854754416E-2</v>
      </c>
      <c r="I7" s="1">
        <v>0.8325815469270883</v>
      </c>
      <c r="J7" s="1">
        <v>0.73579821612808671</v>
      </c>
      <c r="K7" s="1">
        <v>2.6238651713965777E-2</v>
      </c>
    </row>
    <row r="8" spans="1:11" x14ac:dyDescent="0.25">
      <c r="A8" t="s">
        <v>46</v>
      </c>
      <c r="B8" t="s">
        <v>38</v>
      </c>
      <c r="C8" s="2">
        <f t="shared" si="0"/>
        <v>0.32165060860371975</v>
      </c>
      <c r="D8" s="1">
        <v>0.21423316098256118</v>
      </c>
      <c r="E8" s="1">
        <v>0.96327834158733583</v>
      </c>
      <c r="F8" s="1">
        <v>0.18071299377559191</v>
      </c>
      <c r="G8" s="1">
        <v>0.50141284550944998</v>
      </c>
      <c r="H8" s="1">
        <v>4.3879056816607642E-2</v>
      </c>
      <c r="I8" s="1">
        <v>7.7039381684207431E-2</v>
      </c>
      <c r="J8" s="1">
        <v>0.21881692943601361</v>
      </c>
      <c r="K8" s="1">
        <v>0.37383215903799027</v>
      </c>
    </row>
    <row r="9" spans="1:11" x14ac:dyDescent="0.25">
      <c r="A9" t="s">
        <v>47</v>
      </c>
      <c r="B9" t="s">
        <v>39</v>
      </c>
      <c r="C9" s="2">
        <f t="shared" si="0"/>
        <v>0.34822102228330859</v>
      </c>
      <c r="D9" s="1">
        <v>0.42285137367488534</v>
      </c>
      <c r="E9" s="1">
        <v>0.15619967400434953</v>
      </c>
      <c r="F9" s="1">
        <v>6.653929954894966E-2</v>
      </c>
      <c r="G9" s="1">
        <v>0.67946253514026156</v>
      </c>
      <c r="H9" s="1">
        <v>0.41165890323384757</v>
      </c>
      <c r="I9" s="1">
        <v>8.8615735748769575E-2</v>
      </c>
      <c r="J9" s="1">
        <v>0.65008384403140185</v>
      </c>
      <c r="K9" s="1">
        <v>0.31035681288400363</v>
      </c>
    </row>
    <row r="10" spans="1:11" x14ac:dyDescent="0.25">
      <c r="A10" t="s">
        <v>48</v>
      </c>
      <c r="B10" t="s">
        <v>40</v>
      </c>
      <c r="C10" s="2">
        <f t="shared" si="0"/>
        <v>0.4116294242259968</v>
      </c>
      <c r="D10" s="1">
        <v>0.5187864094749991</v>
      </c>
      <c r="E10" s="1">
        <v>0.26853684260694688</v>
      </c>
      <c r="F10" s="1">
        <v>0.97131427365431555</v>
      </c>
      <c r="G10" s="1">
        <v>0.50134347498849974</v>
      </c>
      <c r="H10" s="1">
        <v>0.73479831799518247</v>
      </c>
      <c r="I10" s="1">
        <v>0.1233261199783755</v>
      </c>
      <c r="J10" s="1">
        <v>1.7410830828517687E-2</v>
      </c>
      <c r="K10" s="1">
        <v>0.1575191242811369</v>
      </c>
    </row>
    <row r="11" spans="1:11" x14ac:dyDescent="0.25">
      <c r="A11" t="s">
        <v>49</v>
      </c>
      <c r="B11" t="s">
        <v>41</v>
      </c>
      <c r="C11" s="2">
        <f t="shared" si="0"/>
        <v>0.48578238400474333</v>
      </c>
      <c r="D11" s="1">
        <v>0.97222426376882354</v>
      </c>
      <c r="E11" s="1">
        <v>0.60234456309089746</v>
      </c>
      <c r="F11" s="1">
        <v>0.13510672106312871</v>
      </c>
      <c r="G11" s="1">
        <v>0.55529883298058669</v>
      </c>
      <c r="H11" s="1">
        <v>0.31675346372318991</v>
      </c>
      <c r="I11" s="1">
        <v>0.24689624323224935</v>
      </c>
      <c r="J11" s="1">
        <v>0.10306945107344156</v>
      </c>
      <c r="K11" s="1">
        <v>0.95456553310562908</v>
      </c>
    </row>
    <row r="12" spans="1:11" x14ac:dyDescent="0.25">
      <c r="A12" t="s">
        <v>50</v>
      </c>
      <c r="B12" t="s">
        <v>42</v>
      </c>
      <c r="C12" s="2">
        <f t="shared" si="0"/>
        <v>0.43854951531234915</v>
      </c>
      <c r="D12" s="1">
        <v>0.23485612623641472</v>
      </c>
      <c r="E12" s="1">
        <v>0.1415306951288906</v>
      </c>
      <c r="F12" s="1">
        <v>0.40459381640465286</v>
      </c>
      <c r="G12" s="1">
        <v>0.64982284223713682</v>
      </c>
      <c r="H12" s="1">
        <v>0.58556297209868324</v>
      </c>
      <c r="I12" s="1">
        <v>0.31323387738987563</v>
      </c>
      <c r="J12" s="1">
        <v>0.94783795118328762</v>
      </c>
      <c r="K12" s="1">
        <v>0.23095784181985179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2" sqref="D12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9.375" bestFit="1" customWidth="1"/>
    <col min="7" max="7" width="9.375" bestFit="1" customWidth="1"/>
    <col min="10" max="10" width="10.625" bestFit="1" customWidth="1"/>
    <col min="12" max="12" width="9.875" bestFit="1" customWidth="1"/>
  </cols>
  <sheetData>
    <row r="1" spans="1:13" x14ac:dyDescent="0.25">
      <c r="A1" t="s">
        <v>1</v>
      </c>
    </row>
    <row r="3" spans="1:13" s="4" customFormat="1" x14ac:dyDescent="0.25">
      <c r="A3" s="3" t="s">
        <v>14</v>
      </c>
      <c r="B3" s="3" t="s">
        <v>2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3" t="s">
        <v>27</v>
      </c>
      <c r="K3" s="3" t="s">
        <v>83</v>
      </c>
      <c r="L3" s="3" t="s">
        <v>28</v>
      </c>
      <c r="M3" s="3" t="s">
        <v>29</v>
      </c>
    </row>
    <row r="4" spans="1:13" x14ac:dyDescent="0.25">
      <c r="A4" t="s">
        <v>33</v>
      </c>
      <c r="B4" t="s">
        <v>34</v>
      </c>
      <c r="C4" s="1">
        <f>SUM(D4:M4)/10</f>
        <v>0.38500000000000001</v>
      </c>
      <c r="D4" s="1">
        <v>1</v>
      </c>
      <c r="E4" s="1">
        <v>1</v>
      </c>
      <c r="F4" s="1">
        <v>0.5</v>
      </c>
      <c r="G4" s="1">
        <v>1</v>
      </c>
      <c r="H4" s="1">
        <v>0.1</v>
      </c>
      <c r="I4" s="1"/>
      <c r="J4" s="1"/>
      <c r="K4" s="1">
        <v>0.05</v>
      </c>
      <c r="L4" s="1"/>
      <c r="M4" s="1">
        <v>0.2</v>
      </c>
    </row>
    <row r="5" spans="1:13" x14ac:dyDescent="0.25">
      <c r="A5" t="s">
        <v>43</v>
      </c>
      <c r="B5" t="s">
        <v>35</v>
      </c>
      <c r="C5" s="1">
        <f t="shared" ref="C5:C12" si="0">SUM(D5:M5)/10</f>
        <v>0.50499999999999989</v>
      </c>
      <c r="D5" s="1">
        <v>1</v>
      </c>
      <c r="E5" s="1">
        <v>1</v>
      </c>
      <c r="F5" s="1">
        <v>1</v>
      </c>
      <c r="G5" s="1">
        <v>1</v>
      </c>
      <c r="H5" s="1">
        <v>0.5</v>
      </c>
      <c r="I5" s="1">
        <v>0.1</v>
      </c>
      <c r="J5" s="1">
        <v>0.1</v>
      </c>
      <c r="K5" s="1">
        <v>0.2</v>
      </c>
      <c r="L5" s="1">
        <v>0.05</v>
      </c>
      <c r="M5" s="1">
        <v>0.1</v>
      </c>
    </row>
    <row r="6" spans="1:13" x14ac:dyDescent="0.25">
      <c r="A6" t="s">
        <v>44</v>
      </c>
      <c r="B6" t="s">
        <v>36</v>
      </c>
      <c r="C6" s="1">
        <f t="shared" si="0"/>
        <v>0.48734648747737508</v>
      </c>
      <c r="D6" s="1">
        <v>0.2090672611611285</v>
      </c>
      <c r="E6" s="1">
        <v>0.77431832096009201</v>
      </c>
      <c r="F6" s="1">
        <v>0.27693346417704445</v>
      </c>
      <c r="G6" s="1">
        <v>0.52589161190690026</v>
      </c>
      <c r="H6" s="1">
        <v>0.89069132576966037</v>
      </c>
      <c r="I6" s="1">
        <v>0.29707768342817875</v>
      </c>
      <c r="J6" s="1">
        <v>0.48219225072364902</v>
      </c>
      <c r="K6" s="1">
        <v>0.19858379060593412</v>
      </c>
      <c r="L6" s="1">
        <v>0.50968473128123526</v>
      </c>
      <c r="M6" s="1">
        <v>0.70902443475992827</v>
      </c>
    </row>
    <row r="7" spans="1:13" x14ac:dyDescent="0.25">
      <c r="A7" t="s">
        <v>45</v>
      </c>
      <c r="B7" t="s">
        <v>37</v>
      </c>
      <c r="C7" s="1">
        <f t="shared" si="0"/>
        <v>0.51283851320661555</v>
      </c>
      <c r="D7" s="1">
        <v>0.16257218076042812</v>
      </c>
      <c r="E7" s="1">
        <v>0.28353502116624052</v>
      </c>
      <c r="F7" s="1">
        <v>0.54757399226537573</v>
      </c>
      <c r="G7" s="1">
        <v>0.53731798975695233</v>
      </c>
      <c r="H7" s="1">
        <v>0.5876204001671359</v>
      </c>
      <c r="I7" s="1">
        <v>0.77725667550911515</v>
      </c>
      <c r="J7" s="1">
        <v>0.36614510865605587</v>
      </c>
      <c r="K7" s="1">
        <v>0.26791722211021241</v>
      </c>
      <c r="L7" s="1">
        <v>0.60429628779869771</v>
      </c>
      <c r="M7" s="1">
        <v>0.99415025387594158</v>
      </c>
    </row>
    <row r="8" spans="1:13" x14ac:dyDescent="0.25">
      <c r="A8" t="s">
        <v>46</v>
      </c>
      <c r="B8" t="s">
        <v>38</v>
      </c>
      <c r="C8" s="1">
        <f t="shared" si="0"/>
        <v>0.31526718608278037</v>
      </c>
      <c r="D8" s="1">
        <v>0.54764561128808986</v>
      </c>
      <c r="E8" s="1">
        <v>0.42952778264578906</v>
      </c>
      <c r="F8" s="1">
        <v>4.5128124422586291E-2</v>
      </c>
      <c r="G8" s="1">
        <v>0.38933105594678419</v>
      </c>
      <c r="H8" s="1">
        <v>0.27192409053157907</v>
      </c>
      <c r="I8" s="1">
        <v>0.19806444675279611</v>
      </c>
      <c r="J8" s="1">
        <v>0.77781294830507941</v>
      </c>
      <c r="K8" s="1">
        <v>0.11739495953519496</v>
      </c>
      <c r="L8" s="1">
        <v>0.29077209008559268</v>
      </c>
      <c r="M8" s="1">
        <v>8.5070751314312076E-2</v>
      </c>
    </row>
    <row r="9" spans="1:13" x14ac:dyDescent="0.25">
      <c r="A9" t="s">
        <v>47</v>
      </c>
      <c r="B9" t="s">
        <v>39</v>
      </c>
      <c r="C9" s="1">
        <f t="shared" si="0"/>
        <v>0.39368055606791169</v>
      </c>
      <c r="D9" s="1">
        <v>0.3750618685039746</v>
      </c>
      <c r="E9" s="1">
        <v>0.20470984331214348</v>
      </c>
      <c r="F9" s="1">
        <v>1.263394915126026E-2</v>
      </c>
      <c r="G9" s="1">
        <v>0.79600185844838645</v>
      </c>
      <c r="H9" s="1">
        <v>0.3367532792095026</v>
      </c>
      <c r="I9" s="1">
        <v>7.9728997125848688E-2</v>
      </c>
      <c r="J9" s="1">
        <v>0.9131699456948944</v>
      </c>
      <c r="K9" s="1">
        <v>0.29867133429277581</v>
      </c>
      <c r="L9" s="1">
        <v>0.72693436368120934</v>
      </c>
      <c r="M9" s="1">
        <v>0.1931401212591215</v>
      </c>
    </row>
    <row r="10" spans="1:13" x14ac:dyDescent="0.25">
      <c r="A10" t="s">
        <v>48</v>
      </c>
      <c r="B10" t="s">
        <v>40</v>
      </c>
      <c r="C10" s="1">
        <f t="shared" si="0"/>
        <v>0.39139949377130456</v>
      </c>
      <c r="D10" s="1">
        <v>0.54456188216308066</v>
      </c>
      <c r="E10" s="1">
        <v>0.78599483327692821</v>
      </c>
      <c r="F10" s="1">
        <v>9.4208919644199418E-2</v>
      </c>
      <c r="G10" s="1">
        <v>0.85880096437714692</v>
      </c>
      <c r="H10" s="1">
        <v>0.41523211247833403</v>
      </c>
      <c r="I10" s="1">
        <v>4.701760282080969E-2</v>
      </c>
      <c r="J10" s="1">
        <v>0.29647730266729011</v>
      </c>
      <c r="K10" s="1">
        <v>0.30878448118743096</v>
      </c>
      <c r="L10" s="1">
        <v>0.33410560266697187</v>
      </c>
      <c r="M10" s="1">
        <v>0.22881123643085355</v>
      </c>
    </row>
    <row r="11" spans="1:13" x14ac:dyDescent="0.25">
      <c r="A11" t="s">
        <v>49</v>
      </c>
      <c r="B11" t="s">
        <v>41</v>
      </c>
      <c r="C11" s="1">
        <f t="shared" si="0"/>
        <v>0.49564385576944464</v>
      </c>
      <c r="D11" s="1">
        <v>0.67688548759176959</v>
      </c>
      <c r="E11" s="1">
        <v>0.17979644211880108</v>
      </c>
      <c r="F11" s="1">
        <v>0.93246387488452387</v>
      </c>
      <c r="G11" s="1">
        <v>0.14588885519229622</v>
      </c>
      <c r="H11" s="1">
        <v>0.78132261976304906</v>
      </c>
      <c r="I11" s="1">
        <v>0.53623761562022032</v>
      </c>
      <c r="J11" s="1">
        <v>0.10920449698728896</v>
      </c>
      <c r="K11" s="1">
        <v>0.9631346100465783</v>
      </c>
      <c r="L11" s="1">
        <v>0.36425260685387728</v>
      </c>
      <c r="M11" s="1">
        <v>0.26725194863604218</v>
      </c>
    </row>
    <row r="12" spans="1:13" x14ac:dyDescent="0.25">
      <c r="A12" t="s">
        <v>50</v>
      </c>
      <c r="B12" t="s">
        <v>42</v>
      </c>
      <c r="C12" s="1">
        <f t="shared" si="0"/>
        <v>0.48582998024515234</v>
      </c>
      <c r="D12" s="1">
        <v>1.7671727900842038E-2</v>
      </c>
      <c r="E12" s="1">
        <v>0.38514368341105554</v>
      </c>
      <c r="F12" s="1">
        <v>0.53876444318030059</v>
      </c>
      <c r="G12" s="1">
        <v>0.54267422649145469</v>
      </c>
      <c r="H12" s="1">
        <v>0.61199026716384342</v>
      </c>
      <c r="I12" s="1">
        <v>0.99927448285339215</v>
      </c>
      <c r="J12" s="1">
        <v>0.56423550747402051</v>
      </c>
      <c r="K12" s="1">
        <v>0.50639483663641605</v>
      </c>
      <c r="L12" s="1">
        <v>0.25702166670253468</v>
      </c>
      <c r="M12" s="1">
        <v>0.4351289606376636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7" sqref="E7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9.375" bestFit="1" customWidth="1"/>
  </cols>
  <sheetData>
    <row r="1" spans="1:7" x14ac:dyDescent="0.25">
      <c r="A1" t="s">
        <v>9</v>
      </c>
    </row>
    <row r="3" spans="1:7" s="4" customFormat="1" x14ac:dyDescent="0.25">
      <c r="A3" s="3" t="s">
        <v>14</v>
      </c>
      <c r="B3" s="3" t="s">
        <v>2</v>
      </c>
      <c r="C3" s="3" t="s">
        <v>20</v>
      </c>
      <c r="D3" s="3" t="s">
        <v>55</v>
      </c>
      <c r="E3" s="3" t="s">
        <v>54</v>
      </c>
      <c r="F3" s="3" t="s">
        <v>65</v>
      </c>
      <c r="G3" s="3" t="s">
        <v>66</v>
      </c>
    </row>
    <row r="4" spans="1:7" x14ac:dyDescent="0.25">
      <c r="A4" t="s">
        <v>33</v>
      </c>
      <c r="B4" t="s">
        <v>34</v>
      </c>
      <c r="C4" s="1">
        <f>SUM(D4:G4)/4</f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 t="s">
        <v>43</v>
      </c>
      <c r="B5" t="s">
        <v>35</v>
      </c>
      <c r="C5" s="1">
        <f>SUM(D5:G5)/4</f>
        <v>0.57188486335720834</v>
      </c>
      <c r="D5" s="1">
        <v>0.853468634419839</v>
      </c>
      <c r="E5" s="1">
        <v>0.79318835640871577</v>
      </c>
      <c r="F5" s="1">
        <v>0.47636050487832715</v>
      </c>
      <c r="G5" s="1">
        <v>0.16452195772195111</v>
      </c>
    </row>
    <row r="6" spans="1:7" x14ac:dyDescent="0.25">
      <c r="A6" t="s">
        <v>44</v>
      </c>
      <c r="B6" t="s">
        <v>36</v>
      </c>
      <c r="C6" s="1">
        <f t="shared" ref="C6:C12" si="0">SUM(D6:G6)/4</f>
        <v>0.54834540111255681</v>
      </c>
      <c r="D6" s="1">
        <v>0.62120261415732991</v>
      </c>
      <c r="E6" s="1">
        <v>0.70016465034135367</v>
      </c>
      <c r="F6" s="1">
        <v>0.44363789890592675</v>
      </c>
      <c r="G6" s="1">
        <v>0.4283764410456169</v>
      </c>
    </row>
    <row r="7" spans="1:7" x14ac:dyDescent="0.25">
      <c r="A7" t="s">
        <v>45</v>
      </c>
      <c r="B7" t="s">
        <v>37</v>
      </c>
      <c r="C7" s="1">
        <f t="shared" si="0"/>
        <v>0.30366715628241781</v>
      </c>
      <c r="D7" s="1">
        <v>0.21859243840196829</v>
      </c>
      <c r="E7" s="1">
        <v>0.50207371214187213</v>
      </c>
      <c r="F7" s="1">
        <v>1.0984523889585485E-2</v>
      </c>
      <c r="G7" s="1">
        <v>0.48301795069624542</v>
      </c>
    </row>
    <row r="8" spans="1:7" x14ac:dyDescent="0.25">
      <c r="A8" t="s">
        <v>46</v>
      </c>
      <c r="B8" t="s">
        <v>38</v>
      </c>
      <c r="C8" s="1">
        <f t="shared" si="0"/>
        <v>0.63237102514361954</v>
      </c>
      <c r="D8" s="1">
        <v>0.49424150975354597</v>
      </c>
      <c r="E8" s="1">
        <v>0.61741073792449619</v>
      </c>
      <c r="F8" s="1">
        <v>0.79301113817785063</v>
      </c>
      <c r="G8" s="1">
        <v>0.62482071471858536</v>
      </c>
    </row>
    <row r="9" spans="1:7" x14ac:dyDescent="0.25">
      <c r="A9" t="s">
        <v>47</v>
      </c>
      <c r="B9" t="s">
        <v>39</v>
      </c>
      <c r="C9" s="1">
        <f t="shared" si="0"/>
        <v>0.42252211660306094</v>
      </c>
      <c r="D9" s="1">
        <v>0.86929618659505858</v>
      </c>
      <c r="E9" s="1">
        <v>0.4540783740358757</v>
      </c>
      <c r="F9" s="1">
        <v>3.0426653867738573E-2</v>
      </c>
      <c r="G9" s="1">
        <v>0.33628725191357101</v>
      </c>
    </row>
    <row r="10" spans="1:7" x14ac:dyDescent="0.25">
      <c r="A10" t="s">
        <v>48</v>
      </c>
      <c r="B10" t="s">
        <v>40</v>
      </c>
      <c r="C10" s="1">
        <f t="shared" si="0"/>
        <v>0.51109858806612363</v>
      </c>
      <c r="D10" s="1">
        <v>0.61420374974699399</v>
      </c>
      <c r="E10" s="1">
        <v>0.57978819862950237</v>
      </c>
      <c r="F10" s="1">
        <v>0.55557511001369841</v>
      </c>
      <c r="G10" s="1">
        <v>0.29482729387429951</v>
      </c>
    </row>
    <row r="11" spans="1:7" x14ac:dyDescent="0.25">
      <c r="A11" t="s">
        <v>49</v>
      </c>
      <c r="B11" t="s">
        <v>41</v>
      </c>
      <c r="C11" s="1">
        <f t="shared" si="0"/>
        <v>0.54356518663725573</v>
      </c>
      <c r="D11" s="1">
        <v>0.25817894404473085</v>
      </c>
      <c r="E11" s="1">
        <v>0.91999576477585809</v>
      </c>
      <c r="F11" s="1">
        <v>0.16916464914658558</v>
      </c>
      <c r="G11" s="1">
        <v>0.82692138858184872</v>
      </c>
    </row>
    <row r="12" spans="1:7" x14ac:dyDescent="0.25">
      <c r="A12" t="s">
        <v>50</v>
      </c>
      <c r="B12" t="s">
        <v>42</v>
      </c>
      <c r="C12" s="1">
        <f t="shared" si="0"/>
        <v>0.50535503947180827</v>
      </c>
      <c r="D12" s="1">
        <v>0.90977506596426116</v>
      </c>
      <c r="E12" s="1">
        <v>0.89586671218711234</v>
      </c>
      <c r="F12" s="1">
        <v>0.17484552532524611</v>
      </c>
      <c r="G12" s="1">
        <v>4.0932854410613451E-2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8" sqref="E8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4.125" bestFit="1" customWidth="1"/>
    <col min="6" max="6" width="10" bestFit="1" customWidth="1"/>
  </cols>
  <sheetData>
    <row r="1" spans="1:7" x14ac:dyDescent="0.25">
      <c r="A1" t="s">
        <v>10</v>
      </c>
    </row>
    <row r="3" spans="1:7" s="4" customFormat="1" x14ac:dyDescent="0.25">
      <c r="A3" s="3" t="s">
        <v>14</v>
      </c>
      <c r="B3" s="3" t="s">
        <v>2</v>
      </c>
      <c r="C3" s="3" t="s">
        <v>20</v>
      </c>
      <c r="D3" s="3" t="s">
        <v>56</v>
      </c>
      <c r="E3" s="3" t="s">
        <v>57</v>
      </c>
      <c r="F3" s="3" t="s">
        <v>58</v>
      </c>
      <c r="G3" s="3" t="s">
        <v>65</v>
      </c>
    </row>
    <row r="4" spans="1:7" x14ac:dyDescent="0.25">
      <c r="A4" t="s">
        <v>33</v>
      </c>
      <c r="B4" t="s">
        <v>34</v>
      </c>
      <c r="C4" s="1">
        <f>SUM(D4:G4)/4</f>
        <v>0.66250000000000009</v>
      </c>
      <c r="D4" s="1">
        <v>1</v>
      </c>
      <c r="E4" s="1">
        <v>0.1</v>
      </c>
      <c r="F4" s="1">
        <v>0.8</v>
      </c>
      <c r="G4" s="1">
        <v>0.75</v>
      </c>
    </row>
    <row r="5" spans="1:7" x14ac:dyDescent="0.25">
      <c r="A5" t="s">
        <v>43</v>
      </c>
      <c r="B5" t="s">
        <v>35</v>
      </c>
      <c r="C5" s="1">
        <f>SUM(D5:G5)/4</f>
        <v>0.57532079875738318</v>
      </c>
      <c r="D5" s="1">
        <v>0.80456644950368372</v>
      </c>
      <c r="E5" s="1">
        <v>0.91412367495746361</v>
      </c>
      <c r="F5" s="1">
        <v>0.16655828139247819</v>
      </c>
      <c r="G5" s="1">
        <v>0.41603478917590719</v>
      </c>
    </row>
    <row r="6" spans="1:7" x14ac:dyDescent="0.25">
      <c r="A6" t="s">
        <v>44</v>
      </c>
      <c r="B6" t="s">
        <v>36</v>
      </c>
      <c r="C6" s="1">
        <f t="shared" ref="C6:C12" si="0">SUM(D6:G6)/4</f>
        <v>0.27326615049407854</v>
      </c>
      <c r="D6" s="1">
        <v>0.42744955452241262</v>
      </c>
      <c r="E6" s="1">
        <v>0.13687227855321593</v>
      </c>
      <c r="F6" s="1">
        <v>0.49801446242081326</v>
      </c>
      <c r="G6" s="1">
        <v>3.0728306479872458E-2</v>
      </c>
    </row>
    <row r="7" spans="1:7" x14ac:dyDescent="0.25">
      <c r="A7" t="s">
        <v>45</v>
      </c>
      <c r="B7" t="s">
        <v>37</v>
      </c>
      <c r="C7" s="1">
        <f t="shared" si="0"/>
        <v>0.46443443972845844</v>
      </c>
      <c r="D7" s="1">
        <v>0.31141295084976583</v>
      </c>
      <c r="E7" s="1">
        <v>0.37542097373833017</v>
      </c>
      <c r="F7" s="1">
        <v>0.48880805763758528</v>
      </c>
      <c r="G7" s="1">
        <v>0.68209577668815224</v>
      </c>
    </row>
    <row r="8" spans="1:7" x14ac:dyDescent="0.25">
      <c r="A8" t="s">
        <v>46</v>
      </c>
      <c r="B8" t="s">
        <v>38</v>
      </c>
      <c r="C8" s="1">
        <f t="shared" si="0"/>
        <v>0.46993412273464175</v>
      </c>
      <c r="D8" s="1">
        <v>0.46249200419078129</v>
      </c>
      <c r="E8" s="1">
        <v>9.823205493470355E-2</v>
      </c>
      <c r="F8" s="1">
        <v>0.76397939166477835</v>
      </c>
      <c r="G8" s="1">
        <v>0.55503304014830357</v>
      </c>
    </row>
    <row r="9" spans="1:7" x14ac:dyDescent="0.25">
      <c r="A9" t="s">
        <v>47</v>
      </c>
      <c r="B9" t="s">
        <v>39</v>
      </c>
      <c r="C9" s="1">
        <f t="shared" si="0"/>
        <v>0.1491154279607419</v>
      </c>
      <c r="D9" s="1">
        <v>1.8384110662848951E-2</v>
      </c>
      <c r="E9" s="1">
        <v>0.25640067468328076</v>
      </c>
      <c r="F9" s="1">
        <v>0.24391818228042372</v>
      </c>
      <c r="G9" s="1">
        <v>7.7758744216414155E-2</v>
      </c>
    </row>
    <row r="10" spans="1:7" x14ac:dyDescent="0.25">
      <c r="A10" t="s">
        <v>48</v>
      </c>
      <c r="B10" t="s">
        <v>40</v>
      </c>
      <c r="C10" s="1">
        <f t="shared" si="0"/>
        <v>0.33998412140928957</v>
      </c>
      <c r="D10" s="1">
        <v>0.68830753350323481</v>
      </c>
      <c r="E10" s="1">
        <v>4.155734477969486E-2</v>
      </c>
      <c r="F10" s="1">
        <v>0.46002641739539141</v>
      </c>
      <c r="G10" s="1">
        <v>0.17004518995883711</v>
      </c>
    </row>
    <row r="11" spans="1:7" x14ac:dyDescent="0.25">
      <c r="A11" t="s">
        <v>49</v>
      </c>
      <c r="B11" t="s">
        <v>41</v>
      </c>
      <c r="C11" s="1">
        <f t="shared" si="0"/>
        <v>0.41327434672850316</v>
      </c>
      <c r="D11" s="1">
        <v>0.45391310742200597</v>
      </c>
      <c r="E11" s="1">
        <v>0.34663030128821537</v>
      </c>
      <c r="F11" s="1">
        <v>0.11959771186209844</v>
      </c>
      <c r="G11" s="1">
        <v>0.73295626634169286</v>
      </c>
    </row>
    <row r="12" spans="1:7" x14ac:dyDescent="0.25">
      <c r="A12" t="s">
        <v>50</v>
      </c>
      <c r="B12" t="s">
        <v>42</v>
      </c>
      <c r="C12" s="1">
        <f t="shared" si="0"/>
        <v>0.59005870577572128</v>
      </c>
      <c r="D12" s="1">
        <v>0.46049030451775275</v>
      </c>
      <c r="E12" s="1">
        <v>0.82091949308993828</v>
      </c>
      <c r="F12" s="1">
        <v>0.70707669220232849</v>
      </c>
      <c r="G12" s="1">
        <v>0.3717483332928655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10" sqref="D10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  <col min="7" max="7" width="13.25" customWidth="1"/>
  </cols>
  <sheetData>
    <row r="1" spans="1:8" x14ac:dyDescent="0.25">
      <c r="A1" t="s">
        <v>5</v>
      </c>
    </row>
    <row r="3" spans="1:8" s="4" customFormat="1" x14ac:dyDescent="0.25">
      <c r="A3" s="3" t="s">
        <v>14</v>
      </c>
      <c r="B3" s="3" t="s">
        <v>2</v>
      </c>
      <c r="C3" s="3" t="s">
        <v>20</v>
      </c>
      <c r="D3" s="3" t="s">
        <v>59</v>
      </c>
      <c r="E3" s="3" t="s">
        <v>60</v>
      </c>
      <c r="F3" s="3" t="s">
        <v>61</v>
      </c>
      <c r="G3" s="3" t="s">
        <v>84</v>
      </c>
      <c r="H3" s="3" t="s">
        <v>65</v>
      </c>
    </row>
    <row r="4" spans="1:8" x14ac:dyDescent="0.25">
      <c r="A4" t="s">
        <v>33</v>
      </c>
      <c r="B4" t="s">
        <v>34</v>
      </c>
      <c r="C4" s="1">
        <f>SUM(D4:H4)/5</f>
        <v>0.45999999999999996</v>
      </c>
      <c r="D4" s="1">
        <v>1</v>
      </c>
      <c r="E4" s="1"/>
      <c r="F4" s="1">
        <v>0.8</v>
      </c>
      <c r="G4" s="1"/>
      <c r="H4" s="1">
        <v>0.5</v>
      </c>
    </row>
    <row r="5" spans="1:8" x14ac:dyDescent="0.25">
      <c r="A5" t="s">
        <v>43</v>
      </c>
      <c r="B5" t="s">
        <v>35</v>
      </c>
      <c r="C5" s="1">
        <f>SUM(D5:H5)/5</f>
        <v>0.41404299032494662</v>
      </c>
      <c r="D5" s="1">
        <v>0.39980880776854055</v>
      </c>
      <c r="E5" s="1">
        <v>3.7389177664906237E-2</v>
      </c>
      <c r="F5" s="1">
        <v>0.58980507323658493</v>
      </c>
      <c r="G5" s="1">
        <v>0.51711714277199561</v>
      </c>
      <c r="H5" s="1">
        <v>0.52609475018270602</v>
      </c>
    </row>
    <row r="6" spans="1:8" x14ac:dyDescent="0.25">
      <c r="A6" t="s">
        <v>44</v>
      </c>
      <c r="B6" t="s">
        <v>36</v>
      </c>
      <c r="C6" s="1">
        <f t="shared" ref="C6:C12" si="0">SUM(D6:H6)/5</f>
        <v>0.41855136995271192</v>
      </c>
      <c r="D6" s="1">
        <v>6.7748008410627558E-2</v>
      </c>
      <c r="E6" s="1">
        <v>0.56732681552889752</v>
      </c>
      <c r="F6" s="1">
        <v>0.26419365406472539</v>
      </c>
      <c r="G6" s="1">
        <v>0.24606254266914829</v>
      </c>
      <c r="H6" s="1">
        <v>0.94742582909016071</v>
      </c>
    </row>
    <row r="7" spans="1:8" x14ac:dyDescent="0.25">
      <c r="A7" t="s">
        <v>45</v>
      </c>
      <c r="B7" t="s">
        <v>37</v>
      </c>
      <c r="C7" s="1">
        <f t="shared" si="0"/>
        <v>0.68510432976195579</v>
      </c>
      <c r="D7" s="1">
        <v>0.55159314414395544</v>
      </c>
      <c r="E7" s="1">
        <v>0.54348034520726018</v>
      </c>
      <c r="F7" s="1">
        <v>0.80204115858407543</v>
      </c>
      <c r="G7" s="1">
        <v>0.53379310090682486</v>
      </c>
      <c r="H7" s="1">
        <v>0.99461389996766325</v>
      </c>
    </row>
    <row r="8" spans="1:8" x14ac:dyDescent="0.25">
      <c r="A8" t="s">
        <v>46</v>
      </c>
      <c r="B8" t="s">
        <v>38</v>
      </c>
      <c r="C8" s="1">
        <f t="shared" si="0"/>
        <v>0.60670227972413693</v>
      </c>
      <c r="D8" s="1">
        <v>0.68131351870876045</v>
      </c>
      <c r="E8" s="1">
        <v>0.76562646042948435</v>
      </c>
      <c r="F8" s="1">
        <v>0.26550459002492566</v>
      </c>
      <c r="G8" s="1">
        <v>0.49081628883032236</v>
      </c>
      <c r="H8" s="1">
        <v>0.83025054062719195</v>
      </c>
    </row>
    <row r="9" spans="1:8" x14ac:dyDescent="0.25">
      <c r="A9" t="s">
        <v>47</v>
      </c>
      <c r="B9" t="s">
        <v>39</v>
      </c>
      <c r="C9" s="1">
        <f t="shared" si="0"/>
        <v>0.37045047164401612</v>
      </c>
      <c r="D9" s="1">
        <v>0.46394071544850757</v>
      </c>
      <c r="E9" s="1">
        <v>0.26073865892053871</v>
      </c>
      <c r="F9" s="1">
        <v>0.30130059168692525</v>
      </c>
      <c r="G9" s="1">
        <v>0.71656436803109846</v>
      </c>
      <c r="H9" s="1">
        <v>0.10970802413301051</v>
      </c>
    </row>
    <row r="10" spans="1:8" x14ac:dyDescent="0.25">
      <c r="A10" t="s">
        <v>48</v>
      </c>
      <c r="B10" t="s">
        <v>40</v>
      </c>
      <c r="C10" s="1">
        <f t="shared" si="0"/>
        <v>0.57400030180286232</v>
      </c>
      <c r="D10" s="1">
        <v>0.45812747276102816</v>
      </c>
      <c r="E10" s="1">
        <v>0.93033626518303636</v>
      </c>
      <c r="F10" s="1">
        <v>0.2944488411848335</v>
      </c>
      <c r="G10" s="1">
        <v>0.99744897006172173</v>
      </c>
      <c r="H10" s="1">
        <v>0.18963995982369175</v>
      </c>
    </row>
    <row r="11" spans="1:8" x14ac:dyDescent="0.25">
      <c r="A11" t="s">
        <v>49</v>
      </c>
      <c r="B11" t="s">
        <v>41</v>
      </c>
      <c r="C11" s="1">
        <f t="shared" si="0"/>
        <v>0.49808220865971198</v>
      </c>
      <c r="D11" s="1">
        <v>0.94181346320544246</v>
      </c>
      <c r="E11" s="1">
        <v>0.53839193323335</v>
      </c>
      <c r="F11" s="1">
        <v>0.12599048948705238</v>
      </c>
      <c r="G11" s="1">
        <v>0.24924226715597086</v>
      </c>
      <c r="H11" s="1">
        <v>0.63497289021674419</v>
      </c>
    </row>
    <row r="12" spans="1:8" x14ac:dyDescent="0.25">
      <c r="A12" t="s">
        <v>50</v>
      </c>
      <c r="B12" t="s">
        <v>42</v>
      </c>
      <c r="C12" s="1">
        <f t="shared" si="0"/>
        <v>0.44305670120403728</v>
      </c>
      <c r="D12" s="1">
        <v>0.10113792000441346</v>
      </c>
      <c r="E12" s="1">
        <v>0.89184137927562124</v>
      </c>
      <c r="F12" s="1">
        <v>0.78162160840459571</v>
      </c>
      <c r="G12" s="1">
        <v>7.653070141944307E-2</v>
      </c>
      <c r="H12" s="1">
        <v>0.36415189691611316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6" sqref="C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</cols>
  <sheetData>
    <row r="1" spans="1:6" x14ac:dyDescent="0.25">
      <c r="A1" t="s">
        <v>4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62</v>
      </c>
      <c r="E3" s="3" t="s">
        <v>63</v>
      </c>
      <c r="F3" s="3" t="s">
        <v>65</v>
      </c>
    </row>
    <row r="4" spans="1:6" x14ac:dyDescent="0.25">
      <c r="A4" t="s">
        <v>33</v>
      </c>
      <c r="B4" t="s">
        <v>34</v>
      </c>
      <c r="C4" s="1">
        <v>0.8666666666666667</v>
      </c>
      <c r="D4" s="1">
        <v>1</v>
      </c>
      <c r="E4" s="1">
        <v>0.8</v>
      </c>
      <c r="F4" s="1">
        <v>0.8</v>
      </c>
    </row>
    <row r="5" spans="1:6" x14ac:dyDescent="0.25">
      <c r="A5" t="s">
        <v>43</v>
      </c>
      <c r="B5" t="s">
        <v>35</v>
      </c>
      <c r="C5" s="1">
        <v>0.64642608918943401</v>
      </c>
      <c r="D5" s="1">
        <v>0.69152908098193999</v>
      </c>
      <c r="E5" s="1">
        <v>0.63218861511466384</v>
      </c>
      <c r="F5" s="1">
        <v>0.6155605714716984</v>
      </c>
    </row>
    <row r="6" spans="1:6" x14ac:dyDescent="0.25">
      <c r="A6" t="s">
        <v>44</v>
      </c>
      <c r="B6" t="s">
        <v>36</v>
      </c>
      <c r="C6" s="1">
        <v>0.46495683453590625</v>
      </c>
      <c r="D6" s="1">
        <v>1.0526643750790043E-2</v>
      </c>
      <c r="E6" s="1">
        <v>0.81592929582609219</v>
      </c>
      <c r="F6" s="1">
        <v>0.56841456403083646</v>
      </c>
    </row>
    <row r="7" spans="1:6" x14ac:dyDescent="0.25">
      <c r="A7" t="s">
        <v>45</v>
      </c>
      <c r="B7" t="s">
        <v>37</v>
      </c>
      <c r="C7" s="1">
        <v>0.55398751922939249</v>
      </c>
      <c r="D7" s="1">
        <v>0.40121887227249453</v>
      </c>
      <c r="E7" s="1">
        <v>0.51828897251347672</v>
      </c>
      <c r="F7" s="1">
        <v>0.7424547129022061</v>
      </c>
    </row>
    <row r="8" spans="1:6" x14ac:dyDescent="0.25">
      <c r="A8" t="s">
        <v>46</v>
      </c>
      <c r="B8" t="s">
        <v>38</v>
      </c>
      <c r="C8" s="1">
        <v>0.46140217915031673</v>
      </c>
      <c r="D8" s="1">
        <v>0.75683761981262998</v>
      </c>
      <c r="E8" s="1">
        <v>0.59759655405839585</v>
      </c>
      <c r="F8" s="1">
        <v>2.9772363579924188E-2</v>
      </c>
    </row>
    <row r="9" spans="1:6" x14ac:dyDescent="0.25">
      <c r="A9" t="s">
        <v>47</v>
      </c>
      <c r="B9" t="s">
        <v>39</v>
      </c>
      <c r="C9" s="1">
        <v>0.64166353942387788</v>
      </c>
      <c r="D9" s="1">
        <v>0.5051711277484332</v>
      </c>
      <c r="E9" s="1">
        <v>0.51453230129030758</v>
      </c>
      <c r="F9" s="1">
        <v>0.90528718923289275</v>
      </c>
    </row>
    <row r="10" spans="1:6" x14ac:dyDescent="0.25">
      <c r="A10" t="s">
        <v>48</v>
      </c>
      <c r="B10" t="s">
        <v>40</v>
      </c>
      <c r="C10" s="1">
        <v>0.78934623623247313</v>
      </c>
      <c r="D10" s="1">
        <v>0.69376960501104101</v>
      </c>
      <c r="E10" s="1">
        <v>0.96133420111986556</v>
      </c>
      <c r="F10" s="1">
        <v>0.71293490256651304</v>
      </c>
    </row>
    <row r="11" spans="1:6" x14ac:dyDescent="0.25">
      <c r="A11" t="s">
        <v>49</v>
      </c>
      <c r="B11" t="s">
        <v>41</v>
      </c>
      <c r="C11" s="1">
        <v>0.55535476717856957</v>
      </c>
      <c r="D11" s="1">
        <v>0.70972102226485456</v>
      </c>
      <c r="E11" s="1">
        <v>0.64605471953853566</v>
      </c>
      <c r="F11" s="1">
        <v>0.31028855973231839</v>
      </c>
    </row>
    <row r="12" spans="1:6" x14ac:dyDescent="0.25">
      <c r="A12" t="s">
        <v>50</v>
      </c>
      <c r="B12" t="s">
        <v>42</v>
      </c>
      <c r="C12" s="1">
        <v>0.36043535959725953</v>
      </c>
      <c r="D12" s="1">
        <v>0.17175489001028044</v>
      </c>
      <c r="E12" s="1">
        <v>6.4985127539448628E-3</v>
      </c>
      <c r="F12" s="1">
        <v>0.90305267602755313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6" sqref="D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</cols>
  <sheetData>
    <row r="1" spans="1:6" x14ac:dyDescent="0.25">
      <c r="A1" t="s">
        <v>13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64</v>
      </c>
      <c r="E3" s="3" t="s">
        <v>65</v>
      </c>
      <c r="F3" s="3"/>
    </row>
    <row r="4" spans="1:6" x14ac:dyDescent="0.25">
      <c r="A4" t="s">
        <v>33</v>
      </c>
      <c r="B4" t="s">
        <v>34</v>
      </c>
      <c r="C4" s="1">
        <f>SUM(D4:E4)/2</f>
        <v>0.97499999999999998</v>
      </c>
      <c r="D4" s="1">
        <v>0.95</v>
      </c>
      <c r="E4" s="1">
        <v>1</v>
      </c>
    </row>
    <row r="5" spans="1:6" x14ac:dyDescent="0.25">
      <c r="A5" t="s">
        <v>43</v>
      </c>
      <c r="B5" t="s">
        <v>35</v>
      </c>
      <c r="C5" s="1">
        <f>SUM(D5:E5)/2</f>
        <v>0.67721950677065279</v>
      </c>
      <c r="D5" s="1">
        <v>0.46640528968516715</v>
      </c>
      <c r="E5" s="1">
        <v>0.88803372385613832</v>
      </c>
    </row>
    <row r="6" spans="1:6" x14ac:dyDescent="0.25">
      <c r="A6" t="s">
        <v>44</v>
      </c>
      <c r="B6" t="s">
        <v>36</v>
      </c>
      <c r="C6" s="1">
        <f t="shared" ref="C6:C12" si="0">SUM(D6:E6)/2</f>
        <v>0.27399057033958851</v>
      </c>
      <c r="D6" s="1">
        <v>9.1815542087960722E-3</v>
      </c>
      <c r="E6" s="1">
        <v>0.53879958647038095</v>
      </c>
    </row>
    <row r="7" spans="1:6" x14ac:dyDescent="0.25">
      <c r="A7" t="s">
        <v>45</v>
      </c>
      <c r="B7" t="s">
        <v>37</v>
      </c>
      <c r="C7" s="1">
        <f t="shared" si="0"/>
        <v>9.7116342912134279E-2</v>
      </c>
      <c r="D7" s="1">
        <v>1.1525741461675509E-2</v>
      </c>
      <c r="E7" s="1">
        <v>0.18270694436259305</v>
      </c>
    </row>
    <row r="8" spans="1:6" x14ac:dyDescent="0.25">
      <c r="A8" t="s">
        <v>46</v>
      </c>
      <c r="B8" t="s">
        <v>38</v>
      </c>
      <c r="C8" s="1">
        <f t="shared" si="0"/>
        <v>0.38941355898560837</v>
      </c>
      <c r="D8" s="1">
        <v>0.2531014342108886</v>
      </c>
      <c r="E8" s="1">
        <v>0.52572568376032813</v>
      </c>
    </row>
    <row r="9" spans="1:6" x14ac:dyDescent="0.25">
      <c r="A9" t="s">
        <v>47</v>
      </c>
      <c r="B9" t="s">
        <v>39</v>
      </c>
      <c r="C9" s="1">
        <f t="shared" si="0"/>
        <v>0.52344552043256187</v>
      </c>
      <c r="D9" s="1">
        <v>0.22586755565746708</v>
      </c>
      <c r="E9" s="1">
        <v>0.82102348520765678</v>
      </c>
    </row>
    <row r="10" spans="1:6" x14ac:dyDescent="0.25">
      <c r="A10" t="s">
        <v>48</v>
      </c>
      <c r="B10" t="s">
        <v>40</v>
      </c>
      <c r="C10" s="1">
        <f t="shared" si="0"/>
        <v>0.54205913224628466</v>
      </c>
      <c r="D10" s="1">
        <v>0.66188626174554821</v>
      </c>
      <c r="E10" s="1">
        <v>0.422232002747021</v>
      </c>
    </row>
    <row r="11" spans="1:6" x14ac:dyDescent="0.25">
      <c r="A11" t="s">
        <v>49</v>
      </c>
      <c r="B11" t="s">
        <v>41</v>
      </c>
      <c r="C11" s="1">
        <f t="shared" si="0"/>
        <v>0.82417995078973982</v>
      </c>
      <c r="D11" s="1">
        <v>0.8687742972374416</v>
      </c>
      <c r="E11" s="1">
        <v>0.77958560434203794</v>
      </c>
    </row>
    <row r="12" spans="1:6" x14ac:dyDescent="0.25">
      <c r="A12" t="s">
        <v>50</v>
      </c>
      <c r="B12" t="s">
        <v>42</v>
      </c>
      <c r="C12" s="1">
        <f t="shared" si="0"/>
        <v>0.46988377541585269</v>
      </c>
      <c r="D12" s="1">
        <v>0.7512016879265847</v>
      </c>
      <c r="E12" s="1">
        <v>0.18856586290512067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6" sqref="E6"/>
    </sheetView>
  </sheetViews>
  <sheetFormatPr defaultRowHeight="15.75" x14ac:dyDescent="0.25"/>
  <cols>
    <col min="1" max="1" width="11.25" bestFit="1" customWidth="1"/>
    <col min="2" max="2" width="23" bestFit="1" customWidth="1"/>
    <col min="4" max="4" width="16.5" bestFit="1" customWidth="1"/>
    <col min="5" max="5" width="11.125" bestFit="1" customWidth="1"/>
    <col min="6" max="6" width="13.25" bestFit="1" customWidth="1"/>
  </cols>
  <sheetData>
    <row r="1" spans="1:6" x14ac:dyDescent="0.25">
      <c r="A1" t="s">
        <v>8</v>
      </c>
    </row>
    <row r="3" spans="1:6" s="4" customFormat="1" x14ac:dyDescent="0.25">
      <c r="A3" s="3" t="s">
        <v>14</v>
      </c>
      <c r="B3" s="3" t="s">
        <v>2</v>
      </c>
      <c r="C3" s="3" t="s">
        <v>20</v>
      </c>
      <c r="D3" s="3" t="s">
        <v>66</v>
      </c>
      <c r="E3" s="3" t="s">
        <v>65</v>
      </c>
      <c r="F3" s="3" t="s">
        <v>67</v>
      </c>
    </row>
    <row r="4" spans="1:6" x14ac:dyDescent="0.25">
      <c r="A4" t="s">
        <v>33</v>
      </c>
      <c r="B4" t="s">
        <v>34</v>
      </c>
      <c r="C4" s="1">
        <f>SUM(D4:F4)/3</f>
        <v>0.85</v>
      </c>
      <c r="D4" s="1">
        <v>0.95</v>
      </c>
      <c r="E4" s="1">
        <v>1</v>
      </c>
      <c r="F4" s="1">
        <v>0.6</v>
      </c>
    </row>
    <row r="5" spans="1:6" x14ac:dyDescent="0.25">
      <c r="A5" t="s">
        <v>43</v>
      </c>
      <c r="B5" t="s">
        <v>35</v>
      </c>
      <c r="C5" s="1">
        <f>SUM(D5:F5)/3</f>
        <v>0.42885789730353291</v>
      </c>
      <c r="D5" s="1">
        <v>0.43285607081429001</v>
      </c>
      <c r="E5" s="1">
        <v>0.75482985632336053</v>
      </c>
      <c r="F5" s="1">
        <v>9.888776477294825E-2</v>
      </c>
    </row>
    <row r="6" spans="1:6" x14ac:dyDescent="0.25">
      <c r="A6" t="s">
        <v>44</v>
      </c>
      <c r="B6" t="s">
        <v>36</v>
      </c>
      <c r="C6" s="1">
        <f t="shared" ref="C6:C12" si="0">SUM(D6:F6)/3</f>
        <v>0.54886287958023672</v>
      </c>
      <c r="D6" s="1">
        <v>0.89875417537247182</v>
      </c>
      <c r="E6" s="1">
        <v>0.51605899389703391</v>
      </c>
      <c r="F6" s="1">
        <v>0.23177546947120464</v>
      </c>
    </row>
    <row r="7" spans="1:6" x14ac:dyDescent="0.25">
      <c r="A7" t="s">
        <v>45</v>
      </c>
      <c r="B7" t="s">
        <v>37</v>
      </c>
      <c r="C7" s="1">
        <f t="shared" si="0"/>
        <v>0.58234600199310582</v>
      </c>
      <c r="D7" s="1">
        <v>0.14403264153946149</v>
      </c>
      <c r="E7" s="1">
        <v>0.87525739166416783</v>
      </c>
      <c r="F7" s="1">
        <v>0.72774797277568781</v>
      </c>
    </row>
    <row r="8" spans="1:6" x14ac:dyDescent="0.25">
      <c r="A8" t="s">
        <v>46</v>
      </c>
      <c r="B8" t="s">
        <v>38</v>
      </c>
      <c r="C8" s="1">
        <f t="shared" si="0"/>
        <v>0.50002980315490742</v>
      </c>
      <c r="D8" s="1">
        <v>0.53116650225979789</v>
      </c>
      <c r="E8" s="1">
        <v>0.72975360772049236</v>
      </c>
      <c r="F8" s="1">
        <v>0.23916929948443189</v>
      </c>
    </row>
    <row r="9" spans="1:6" x14ac:dyDescent="0.25">
      <c r="A9" t="s">
        <v>47</v>
      </c>
      <c r="B9" t="s">
        <v>39</v>
      </c>
      <c r="C9" s="1">
        <f t="shared" si="0"/>
        <v>0.48064939289051417</v>
      </c>
      <c r="D9" s="1">
        <v>0.40934900331956814</v>
      </c>
      <c r="E9" s="1">
        <v>0.11133880084580028</v>
      </c>
      <c r="F9" s="1">
        <v>0.92126037450617415</v>
      </c>
    </row>
    <row r="10" spans="1:6" x14ac:dyDescent="0.25">
      <c r="A10" t="s">
        <v>48</v>
      </c>
      <c r="B10" t="s">
        <v>40</v>
      </c>
      <c r="C10" s="1">
        <f t="shared" si="0"/>
        <v>0.42103923073401961</v>
      </c>
      <c r="D10" s="1">
        <v>0.71035632836175044</v>
      </c>
      <c r="E10" s="1">
        <v>0.34738971131316931</v>
      </c>
      <c r="F10" s="1">
        <v>0.20537165252713918</v>
      </c>
    </row>
    <row r="11" spans="1:6" x14ac:dyDescent="0.25">
      <c r="A11" t="s">
        <v>49</v>
      </c>
      <c r="B11" t="s">
        <v>41</v>
      </c>
      <c r="C11" s="1">
        <f t="shared" si="0"/>
        <v>0.36059508604548568</v>
      </c>
      <c r="D11" s="1">
        <v>0.27091968877967165</v>
      </c>
      <c r="E11" s="1">
        <v>0.4206226374758486</v>
      </c>
      <c r="F11" s="1">
        <v>0.39024293188093695</v>
      </c>
    </row>
    <row r="12" spans="1:6" x14ac:dyDescent="0.25">
      <c r="A12" t="s">
        <v>50</v>
      </c>
      <c r="B12" t="s">
        <v>42</v>
      </c>
      <c r="C12" s="1">
        <f t="shared" si="0"/>
        <v>0.75440483678871972</v>
      </c>
      <c r="D12" s="1">
        <v>0.62090386115851848</v>
      </c>
      <c r="E12" s="1">
        <v>0.93317390346258455</v>
      </c>
      <c r="F12" s="1">
        <v>0.70913674574505625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3270507724F84F915F78BE97F4CA02" ma:contentTypeVersion="0" ma:contentTypeDescription="Create a new document." ma:contentTypeScope="" ma:versionID="4da3f2ab9bc030203425880e8f2ad2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A20A9A-A41E-41CF-A680-64CC16CEF9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939627-59D3-44EC-8DD7-2A320E35E32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8B90C59-3540-4523-ACFE-BB3F56A6C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E5</vt:lpstr>
      <vt:lpstr>Email</vt:lpstr>
      <vt:lpstr>Delve</vt:lpstr>
      <vt:lpstr>Yammer</vt:lpstr>
      <vt:lpstr>Team Sites</vt:lpstr>
      <vt:lpstr>OneDrive</vt:lpstr>
      <vt:lpstr>OneNote</vt:lpstr>
      <vt:lpstr>Skype</vt:lpstr>
      <vt:lpstr>Teams</vt:lpstr>
      <vt:lpstr>Office</vt:lpstr>
      <vt:lpstr>Power BI</vt:lpstr>
      <vt:lpstr>Planner</vt:lpstr>
      <vt:lpstr>Video</vt:lpstr>
      <vt:lpstr>Parameters</vt:lpstr>
    </vt:vector>
  </TitlesOfParts>
  <Manager/>
  <Company>Data Parts Shepparton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Red/Green Spreadsheet</dc:title>
  <dc:subject/>
  <dc:creator>Kieran Murphy</dc:creator>
  <cp:keywords/>
  <dc:description>Distributed to SMBiT Professionals Business List November 2016 for use by SMBiT Members</dc:description>
  <cp:lastModifiedBy>Robert Crane</cp:lastModifiedBy>
  <dcterms:created xsi:type="dcterms:W3CDTF">2016-11-18T06:38:21Z</dcterms:created>
  <dcterms:modified xsi:type="dcterms:W3CDTF">2017-06-26T03:49:57Z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0x010100A53270507724F84F915F78BE97F4CA02</vt:lpwstr>
  </property>
</Properties>
</file>