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trickocal_mchome/Documents/_uq-aibe/explainer-series/inflation/"/>
    </mc:Choice>
  </mc:AlternateContent>
  <xr:revisionPtr revIDLastSave="0" documentId="13_ncr:1_{7ACF9DF4-D4DB-DE4A-A76F-219308028A3A}" xr6:coauthVersionLast="47" xr6:coauthVersionMax="47" xr10:uidLastSave="{00000000-0000-0000-0000-000000000000}"/>
  <bookViews>
    <workbookView xWindow="0" yWindow="500" windowWidth="30080" windowHeight="33340" xr2:uid="{00000000-000D-0000-FFFF-FFFF00000000}"/>
  </bookViews>
  <sheets>
    <sheet name="Typical_Queenslander" sheetId="4" r:id="rId1"/>
    <sheet name="Single_Parent" sheetId="1" r:id="rId2"/>
    <sheet name="Student" sheetId="5" r:id="rId3"/>
    <sheet name="Index" sheetId="3" r:id="rId4"/>
    <sheet name="Enquiries" sheetId="2" r:id="rId5"/>
  </sheets>
  <definedNames>
    <definedName name="A2325806K">Single_Parent!#REF!,Single_Parent!#REF!</definedName>
    <definedName name="A2325806K_Data">Single_Parent!#REF!</definedName>
    <definedName name="A2325806K_Latest">Single_Parent!#REF!</definedName>
    <definedName name="A2325811C">Single_Parent!#REF!,Single_Parent!#REF!</definedName>
    <definedName name="A2325811C_Data">Single_Parent!#REF!</definedName>
    <definedName name="A2325811C_Latest">Single_Parent!#REF!</definedName>
    <definedName name="A2325816R">Single_Parent!$O$1:$O$10,Single_Parent!$O$11:$O$12</definedName>
    <definedName name="A2325816R_Data">Single_Parent!$O$11:$O$12</definedName>
    <definedName name="A2325816R_Latest">Single_Parent!$O$12</definedName>
    <definedName name="A2325821J">Single_Parent!#REF!,Single_Parent!#REF!</definedName>
    <definedName name="A2325821J_Data">Single_Parent!#REF!</definedName>
    <definedName name="A2325821J_Latest">Single_Parent!#REF!</definedName>
    <definedName name="A2325826V">Single_Parent!#REF!,Single_Parent!#REF!</definedName>
    <definedName name="A2325826V_Data">Single_Parent!#REF!</definedName>
    <definedName name="A2325826V_Latest">Single_Parent!#REF!</definedName>
    <definedName name="A2325831L">Single_Parent!#REF!,Single_Parent!#REF!</definedName>
    <definedName name="A2325831L_Data">Single_Parent!#REF!</definedName>
    <definedName name="A2325831L_Latest">Single_Parent!#REF!</definedName>
    <definedName name="A2325836X">Single_Parent!#REF!,Single_Parent!#REF!</definedName>
    <definedName name="A2325836X_Data">Single_Parent!#REF!</definedName>
    <definedName name="A2325836X_Latest">Single_Parent!#REF!</definedName>
    <definedName name="A2325841T">Single_Parent!#REF!,Single_Parent!#REF!</definedName>
    <definedName name="A2325841T_Data">Single_Parent!#REF!</definedName>
    <definedName name="A2325841T_Latest">Single_Parent!#REF!</definedName>
    <definedName name="A2325851W">Single_Parent!#REF!,Single_Parent!#REF!</definedName>
    <definedName name="A2325851W_Data">Single_Parent!#REF!</definedName>
    <definedName name="A2325851W_Latest">Single_Parent!#REF!</definedName>
    <definedName name="A2325856J">Single_Parent!#REF!,Single_Parent!#REF!</definedName>
    <definedName name="A2325856J_Data">Single_Parent!#REF!</definedName>
    <definedName name="A2325856J_Latest">Single_Parent!#REF!</definedName>
    <definedName name="A2325861A">Single_Parent!$B$1:$B$10,Single_Parent!$B$11:$B$12</definedName>
    <definedName name="A2325861A_Data">Single_Parent!$B$11:$B$12</definedName>
    <definedName name="A2325861A_Latest">Single_Parent!$B$12</definedName>
    <definedName name="A2325866L">Single_Parent!#REF!,Single_Parent!#REF!</definedName>
    <definedName name="A2325866L_Data">Single_Parent!#REF!</definedName>
    <definedName name="A2325866L_Latest">Single_Parent!#REF!</definedName>
    <definedName name="A2325871F">Single_Parent!#REF!,Single_Parent!#REF!</definedName>
    <definedName name="A2325871F_Data">Single_Parent!#REF!</definedName>
    <definedName name="A2325871F_Latest">Single_Parent!#REF!</definedName>
    <definedName name="A2325876T">Single_Parent!#REF!,Single_Parent!#REF!</definedName>
    <definedName name="A2325876T_Data">Single_Parent!#REF!</definedName>
    <definedName name="A2325876T_Latest">Single_Parent!#REF!</definedName>
    <definedName name="A2325881K">Single_Parent!#REF!,Single_Parent!#REF!</definedName>
    <definedName name="A2325881K_Data">Single_Parent!#REF!</definedName>
    <definedName name="A2325881K_Latest">Single_Parent!#REF!</definedName>
    <definedName name="A2325886W">Single_Parent!#REF!,Single_Parent!#REF!</definedName>
    <definedName name="A2325886W_Data">Single_Parent!#REF!</definedName>
    <definedName name="A2325886W_Latest">Single_Parent!#REF!</definedName>
    <definedName name="A2325896A">Single_Parent!#REF!,Single_Parent!#REF!</definedName>
    <definedName name="A2325896A_Data">Single_Parent!#REF!</definedName>
    <definedName name="A2325896A_Latest">Single_Parent!#REF!</definedName>
    <definedName name="A2325901J">Single_Parent!#REF!,Single_Parent!#REF!</definedName>
    <definedName name="A2325901J_Data">Single_Parent!#REF!</definedName>
    <definedName name="A2325901J_Latest">Single_Parent!#REF!</definedName>
    <definedName name="A2325906V">Single_Parent!$D$1:$D$10,Single_Parent!$D$11:$D$12</definedName>
    <definedName name="A2325906V_Data">Single_Parent!$D$11:$D$12</definedName>
    <definedName name="A2325906V_Latest">Single_Parent!$D$12</definedName>
    <definedName name="A2325911L">Single_Parent!#REF!,Single_Parent!#REF!</definedName>
    <definedName name="A2325911L_Data">Single_Parent!#REF!</definedName>
    <definedName name="A2325911L_Latest">Single_Parent!#REF!</definedName>
    <definedName name="A2325916X">Single_Parent!#REF!,Single_Parent!#REF!</definedName>
    <definedName name="A2325916X_Data">Single_Parent!#REF!</definedName>
    <definedName name="A2325916X_Latest">Single_Parent!#REF!</definedName>
    <definedName name="A2325921T">Single_Parent!#REF!,Single_Parent!#REF!</definedName>
    <definedName name="A2325921T_Data">Single_Parent!#REF!</definedName>
    <definedName name="A2325921T_Latest">Single_Parent!#REF!</definedName>
    <definedName name="A2325926C">Single_Parent!#REF!,Single_Parent!#REF!</definedName>
    <definedName name="A2325926C_Data">Single_Parent!#REF!</definedName>
    <definedName name="A2325926C_Latest">Single_Parent!#REF!</definedName>
    <definedName name="A2325931W">Single_Parent!#REF!,Single_Parent!#REF!</definedName>
    <definedName name="A2325931W_Data">Single_Parent!#REF!</definedName>
    <definedName name="A2325931W_Latest">Single_Parent!#REF!</definedName>
    <definedName name="A2325941A">Single_Parent!#REF!,Single_Parent!#REF!</definedName>
    <definedName name="A2325941A_Data">Single_Parent!#REF!</definedName>
    <definedName name="A2325941A_Latest">Single_Parent!#REF!</definedName>
    <definedName name="A2325946L">Single_Parent!#REF!,Single_Parent!#REF!</definedName>
    <definedName name="A2325946L_Data">Single_Parent!#REF!</definedName>
    <definedName name="A2325946L_Latest">Single_Parent!#REF!</definedName>
    <definedName name="A2325951F">Single_Parent!$E$1:$E$10,Single_Parent!$E$11:$E$12</definedName>
    <definedName name="A2325951F_Data">Single_Parent!$E$11:$E$12</definedName>
    <definedName name="A2325951F_Latest">Single_Parent!$E$12</definedName>
    <definedName name="A2325956T">Single_Parent!#REF!,Single_Parent!#REF!</definedName>
    <definedName name="A2325956T_Data">Single_Parent!#REF!</definedName>
    <definedName name="A2325956T_Latest">Single_Parent!#REF!</definedName>
    <definedName name="A2325961K">Single_Parent!#REF!,Single_Parent!#REF!</definedName>
    <definedName name="A2325961K_Data">Single_Parent!#REF!</definedName>
    <definedName name="A2325961K_Latest">Single_Parent!#REF!</definedName>
    <definedName name="A2325966W">Single_Parent!#REF!,Single_Parent!#REF!</definedName>
    <definedName name="A2325966W_Data">Single_Parent!#REF!</definedName>
    <definedName name="A2325966W_Latest">Single_Parent!#REF!</definedName>
    <definedName name="A2325971R">Single_Parent!#REF!,Single_Parent!#REF!</definedName>
    <definedName name="A2325971R_Data">Single_Parent!#REF!</definedName>
    <definedName name="A2325971R_Latest">Single_Parent!#REF!</definedName>
    <definedName name="A2325976A">Single_Parent!#REF!,Single_Parent!#REF!</definedName>
    <definedName name="A2325976A_Data">Single_Parent!#REF!</definedName>
    <definedName name="A2325976A_Latest">Single_Parent!#REF!</definedName>
    <definedName name="A2325986F">Single_Parent!#REF!,Single_Parent!#REF!</definedName>
    <definedName name="A2325986F_Data">Single_Parent!#REF!</definedName>
    <definedName name="A2325986F_Latest">Single_Parent!#REF!</definedName>
    <definedName name="A2325991X">Single_Parent!#REF!,Single_Parent!#REF!</definedName>
    <definedName name="A2325991X_Data">Single_Parent!#REF!</definedName>
    <definedName name="A2325991X_Latest">Single_Parent!#REF!</definedName>
    <definedName name="A2325996K">Single_Parent!$H$1:$H$10,Single_Parent!$H$11:$H$12</definedName>
    <definedName name="A2325996K_Data">Single_Parent!$H$11:$H$12</definedName>
    <definedName name="A2325996K_Latest">Single_Parent!$H$12</definedName>
    <definedName name="A2326001V">Single_Parent!#REF!,Single_Parent!#REF!</definedName>
    <definedName name="A2326001V_Data">Single_Parent!#REF!</definedName>
    <definedName name="A2326001V_Latest">Single_Parent!#REF!</definedName>
    <definedName name="A2326006F">Single_Parent!#REF!,Single_Parent!#REF!</definedName>
    <definedName name="A2326006F_Data">Single_Parent!#REF!</definedName>
    <definedName name="A2326006F_Latest">Single_Parent!#REF!</definedName>
    <definedName name="A2326011X">Single_Parent!#REF!,Single_Parent!#REF!</definedName>
    <definedName name="A2326011X_Data">Single_Parent!#REF!</definedName>
    <definedName name="A2326011X_Latest">Single_Parent!#REF!</definedName>
    <definedName name="A2326016K">Single_Parent!#REF!,Single_Parent!#REF!</definedName>
    <definedName name="A2326016K_Data">Single_Parent!#REF!</definedName>
    <definedName name="A2326016K_Latest">Single_Parent!#REF!</definedName>
    <definedName name="A2326021C">Single_Parent!#REF!,Single_Parent!#REF!</definedName>
    <definedName name="A2326021C_Data">Single_Parent!#REF!</definedName>
    <definedName name="A2326021C_Latest">Single_Parent!#REF!</definedName>
    <definedName name="A2326031J">Single_Parent!#REF!,Single_Parent!#REF!</definedName>
    <definedName name="A2326031J_Data">Single_Parent!#REF!</definedName>
    <definedName name="A2326031J_Latest">Single_Parent!#REF!</definedName>
    <definedName name="A2326036V">Single_Parent!#REF!,Single_Parent!#REF!</definedName>
    <definedName name="A2326036V_Data">Single_Parent!#REF!</definedName>
    <definedName name="A2326036V_Latest">Single_Parent!#REF!</definedName>
    <definedName name="A2326041L">Single_Parent!$J$1:$J$10,Single_Parent!$J$11:$J$12</definedName>
    <definedName name="A2326041L_Data">Single_Parent!$J$11:$J$12</definedName>
    <definedName name="A2326041L_Latest">Single_Parent!$J$12</definedName>
    <definedName name="A2326046X">Single_Parent!#REF!,Single_Parent!#REF!</definedName>
    <definedName name="A2326046X_Data">Single_Parent!#REF!</definedName>
    <definedName name="A2326046X_Latest">Single_Parent!#REF!</definedName>
    <definedName name="A2326051T">Single_Parent!#REF!,Single_Parent!#REF!</definedName>
    <definedName name="A2326051T_Data">Single_Parent!#REF!</definedName>
    <definedName name="A2326051T_Latest">Single_Parent!#REF!</definedName>
    <definedName name="A2326056C">Single_Parent!#REF!,Single_Parent!#REF!</definedName>
    <definedName name="A2326056C_Data">Single_Parent!#REF!</definedName>
    <definedName name="A2326056C_Latest">Single_Parent!#REF!</definedName>
    <definedName name="A2326061W">Single_Parent!#REF!,Single_Parent!#REF!</definedName>
    <definedName name="A2326061W_Data">Single_Parent!#REF!</definedName>
    <definedName name="A2326061W_Latest">Single_Parent!#REF!</definedName>
    <definedName name="A2326066J">Single_Parent!#REF!,Single_Parent!#REF!</definedName>
    <definedName name="A2326066J_Data">Single_Parent!#REF!</definedName>
    <definedName name="A2326066J_Latest">Single_Parent!#REF!</definedName>
    <definedName name="A2326076L">Single_Parent!#REF!,Single_Parent!#REF!</definedName>
    <definedName name="A2326076L_Data">Single_Parent!#REF!</definedName>
    <definedName name="A2326076L_Latest">Single_Parent!#REF!</definedName>
    <definedName name="A2326081F">Single_Parent!#REF!,Single_Parent!#REF!</definedName>
    <definedName name="A2326081F_Data">Single_Parent!#REF!</definedName>
    <definedName name="A2326081F_Latest">Single_Parent!#REF!</definedName>
    <definedName name="A2326086T">Single_Parent!$C$1:$C$10,Single_Parent!$C$11:$C$12</definedName>
    <definedName name="A2326086T_Data">Single_Parent!$C$11:$C$12</definedName>
    <definedName name="A2326086T_Latest">Single_Parent!$C$12</definedName>
    <definedName name="A2326091K">Single_Parent!#REF!,Single_Parent!#REF!</definedName>
    <definedName name="A2326091K_Data">Single_Parent!#REF!</definedName>
    <definedName name="A2326091K_Latest">Single_Parent!#REF!</definedName>
    <definedName name="A2326096W">Single_Parent!#REF!,Single_Parent!#REF!</definedName>
    <definedName name="A2326096W_Data">Single_Parent!#REF!</definedName>
    <definedName name="A2326096W_Latest">Single_Parent!#REF!</definedName>
    <definedName name="A2326101C">Single_Parent!#REF!,Single_Parent!#REF!</definedName>
    <definedName name="A2326101C_Data">Single_Parent!#REF!</definedName>
    <definedName name="A2326101C_Latest">Single_Parent!#REF!</definedName>
    <definedName name="A2326106R">Single_Parent!#REF!,Single_Parent!#REF!</definedName>
    <definedName name="A2326106R_Data">Single_Parent!#REF!</definedName>
    <definedName name="A2326106R_Latest">Single_Parent!#REF!</definedName>
    <definedName name="A2326111J">Single_Parent!#REF!,Single_Parent!#REF!</definedName>
    <definedName name="A2326111J_Data">Single_Parent!#REF!</definedName>
    <definedName name="A2326111J_Latest">Single_Parent!#REF!</definedName>
    <definedName name="A2331071W">Single_Parent!#REF!,Single_Parent!#REF!</definedName>
    <definedName name="A2331071W_Data">Single_Parent!#REF!</definedName>
    <definedName name="A2331071W_Latest">Single_Parent!#REF!</definedName>
    <definedName name="A2331076J">Single_Parent!#REF!,Single_Parent!#REF!</definedName>
    <definedName name="A2331076J_Data">Single_Parent!#REF!</definedName>
    <definedName name="A2331076J_Latest">Single_Parent!#REF!</definedName>
    <definedName name="A2331081A">Single_Parent!$I$1:$I$10,Single_Parent!$I$11:$I$12</definedName>
    <definedName name="A2331081A_Data">Single_Parent!$I$11:$I$12</definedName>
    <definedName name="A2331081A_Latest">Single_Parent!$I$12</definedName>
    <definedName name="A2331086L">Single_Parent!#REF!,Single_Parent!#REF!</definedName>
    <definedName name="A2331086L_Data">Single_Parent!#REF!</definedName>
    <definedName name="A2331086L_Latest">Single_Parent!#REF!</definedName>
    <definedName name="A2331091F">Single_Parent!#REF!,Single_Parent!#REF!</definedName>
    <definedName name="A2331091F_Data">Single_Parent!#REF!</definedName>
    <definedName name="A2331091F_Latest">Single_Parent!#REF!</definedName>
    <definedName name="A2331096T">Single_Parent!#REF!,Single_Parent!#REF!</definedName>
    <definedName name="A2331096T_Data">Single_Parent!#REF!</definedName>
    <definedName name="A2331096T_Latest">Single_Parent!#REF!</definedName>
    <definedName name="A2331101X">Single_Parent!#REF!,Single_Parent!#REF!</definedName>
    <definedName name="A2331101X_Data">Single_Parent!#REF!</definedName>
    <definedName name="A2331101X_Latest">Single_Parent!#REF!</definedName>
    <definedName name="A2331106K">Single_Parent!#REF!,Single_Parent!#REF!</definedName>
    <definedName name="A2331106K_Data">Single_Parent!#REF!</definedName>
    <definedName name="A2331106K_Latest">Single_Parent!#REF!</definedName>
    <definedName name="A2331161A">Single_Parent!#REF!,Single_Parent!#REF!</definedName>
    <definedName name="A2331161A_Data">Single_Parent!#REF!</definedName>
    <definedName name="A2331161A_Latest">Single_Parent!#REF!</definedName>
    <definedName name="A2331166L">Single_Parent!#REF!,Single_Parent!#REF!</definedName>
    <definedName name="A2331166L_Data">Single_Parent!#REF!</definedName>
    <definedName name="A2331166L_Latest">Single_Parent!#REF!</definedName>
    <definedName name="A2331171F">Single_Parent!$K$1:$K$10,Single_Parent!$K$11:$K$12</definedName>
    <definedName name="A2331171F_Data">Single_Parent!$K$11:$K$12</definedName>
    <definedName name="A2331171F_Latest">Single_Parent!$K$12</definedName>
    <definedName name="A2331176T">Single_Parent!#REF!,Single_Parent!#REF!</definedName>
    <definedName name="A2331176T_Data">Single_Parent!#REF!</definedName>
    <definedName name="A2331176T_Latest">Single_Parent!#REF!</definedName>
    <definedName name="A2331181K">Single_Parent!#REF!,Single_Parent!#REF!</definedName>
    <definedName name="A2331181K_Data">Single_Parent!#REF!</definedName>
    <definedName name="A2331181K_Latest">Single_Parent!#REF!</definedName>
    <definedName name="A2331186W">Single_Parent!#REF!,Single_Parent!#REF!</definedName>
    <definedName name="A2331186W_Data">Single_Parent!#REF!</definedName>
    <definedName name="A2331186W_Latest">Single_Parent!#REF!</definedName>
    <definedName name="A2331191R">Single_Parent!#REF!,Single_Parent!#REF!</definedName>
    <definedName name="A2331191R_Data">Single_Parent!#REF!</definedName>
    <definedName name="A2331191R_Latest">Single_Parent!#REF!</definedName>
    <definedName name="A2331196A">Single_Parent!#REF!,Single_Parent!#REF!</definedName>
    <definedName name="A2331196A_Data">Single_Parent!#REF!</definedName>
    <definedName name="A2331196A_Latest">Single_Parent!#REF!</definedName>
    <definedName name="A2331206V">Single_Parent!#REF!,Single_Parent!#REF!</definedName>
    <definedName name="A2331206V_Data">Single_Parent!#REF!</definedName>
    <definedName name="A2331206V_Latest">Single_Parent!#REF!</definedName>
    <definedName name="A2331211L">Single_Parent!#REF!,Single_Parent!#REF!</definedName>
    <definedName name="A2331211L_Data">Single_Parent!#REF!</definedName>
    <definedName name="A2331211L_Latest">Single_Parent!#REF!</definedName>
    <definedName name="A2331216X">Single_Parent!$L$1:$L$10,Single_Parent!$L$11:$L$12</definedName>
    <definedName name="A2331216X_Data">Single_Parent!$L$11:$L$12</definedName>
    <definedName name="A2331216X_Latest">Single_Parent!$L$12</definedName>
    <definedName name="A2331221T">Single_Parent!#REF!,Single_Parent!#REF!</definedName>
    <definedName name="A2331221T_Data">Single_Parent!#REF!</definedName>
    <definedName name="A2331221T_Latest">Single_Parent!#REF!</definedName>
    <definedName name="A2331226C">Single_Parent!#REF!,Single_Parent!#REF!</definedName>
    <definedName name="A2331226C_Data">Single_Parent!#REF!</definedName>
    <definedName name="A2331226C_Latest">Single_Parent!#REF!</definedName>
    <definedName name="A2331231W">Single_Parent!#REF!,Single_Parent!#REF!</definedName>
    <definedName name="A2331231W_Data">Single_Parent!#REF!</definedName>
    <definedName name="A2331231W_Latest">Single_Parent!#REF!</definedName>
    <definedName name="A2331236J">Single_Parent!#REF!,Single_Parent!#REF!</definedName>
    <definedName name="A2331236J_Data">Single_Parent!#REF!</definedName>
    <definedName name="A2331236J_Latest">Single_Parent!#REF!</definedName>
    <definedName name="A2331241A">Single_Parent!#REF!,Single_Parent!#REF!</definedName>
    <definedName name="A2331241A_Data">Single_Parent!#REF!</definedName>
    <definedName name="A2331241A_Latest">Single_Parent!#REF!</definedName>
    <definedName name="A2331386R">Single_Parent!#REF!,Single_Parent!#REF!</definedName>
    <definedName name="A2331386R_Data">Single_Parent!#REF!</definedName>
    <definedName name="A2331386R_Latest">Single_Parent!#REF!</definedName>
    <definedName name="A2331391J">Single_Parent!#REF!,Single_Parent!#REF!</definedName>
    <definedName name="A2331391J_Data">Single_Parent!#REF!</definedName>
    <definedName name="A2331391J_Latest">Single_Parent!#REF!</definedName>
    <definedName name="A2331396V">Single_Parent!$M$1:$M$10,Single_Parent!$M$11:$M$12</definedName>
    <definedName name="A2331396V_Data">Single_Parent!$M$11:$M$12</definedName>
    <definedName name="A2331396V_Latest">Single_Parent!$M$12</definedName>
    <definedName name="A2331401A">Single_Parent!#REF!,Single_Parent!#REF!</definedName>
    <definedName name="A2331401A_Data">Single_Parent!#REF!</definedName>
    <definedName name="A2331401A_Latest">Single_Parent!#REF!</definedName>
    <definedName name="A2331406L">Single_Parent!#REF!,Single_Parent!#REF!</definedName>
    <definedName name="A2331406L_Data">Single_Parent!#REF!</definedName>
    <definedName name="A2331406L_Latest">Single_Parent!#REF!</definedName>
    <definedName name="A2331411F">Single_Parent!#REF!,Single_Parent!#REF!</definedName>
    <definedName name="A2331411F_Data">Single_Parent!#REF!</definedName>
    <definedName name="A2331411F_Latest">Single_Parent!#REF!</definedName>
    <definedName name="A2331416T">Single_Parent!#REF!,Single_Parent!#REF!</definedName>
    <definedName name="A2331416T_Data">Single_Parent!#REF!</definedName>
    <definedName name="A2331416T_Latest">Single_Parent!#REF!</definedName>
    <definedName name="A2331421K">Single_Parent!#REF!,Single_Parent!#REF!</definedName>
    <definedName name="A2331421K_Data">Single_Parent!#REF!</definedName>
    <definedName name="A2331421K_Latest">Single_Parent!#REF!</definedName>
    <definedName name="A2332556L">Single_Parent!#REF!,Single_Parent!#REF!</definedName>
    <definedName name="A2332556L_Data">Single_Parent!#REF!</definedName>
    <definedName name="A2332556L_Latest">Single_Parent!#REF!</definedName>
    <definedName name="A2332561F">Single_Parent!#REF!,Single_Parent!#REF!</definedName>
    <definedName name="A2332561F_Data">Single_Parent!#REF!</definedName>
    <definedName name="A2332561F_Latest">Single_Parent!#REF!</definedName>
    <definedName name="A2332566T">Single_Parent!$N$1:$N$10,Single_Parent!$N$11:$N$12</definedName>
    <definedName name="A2332566T_Data">Single_Parent!$N$11:$N$12</definedName>
    <definedName name="A2332566T_Latest">Single_Parent!$N$12</definedName>
    <definedName name="A2332571K">Single_Parent!#REF!,Single_Parent!#REF!</definedName>
    <definedName name="A2332571K_Data">Single_Parent!#REF!</definedName>
    <definedName name="A2332571K_Latest">Single_Parent!#REF!</definedName>
    <definedName name="A2332576W">Single_Parent!#REF!,Single_Parent!#REF!</definedName>
    <definedName name="A2332576W_Data">Single_Parent!#REF!</definedName>
    <definedName name="A2332576W_Latest">Single_Parent!#REF!</definedName>
    <definedName name="A2332581R">Single_Parent!#REF!,Single_Parent!#REF!</definedName>
    <definedName name="A2332581R_Data">Single_Parent!#REF!</definedName>
    <definedName name="A2332581R_Latest">Single_Parent!#REF!</definedName>
    <definedName name="A2332586A">Single_Parent!#REF!,Single_Parent!#REF!</definedName>
    <definedName name="A2332586A_Data">Single_Parent!#REF!</definedName>
    <definedName name="A2332586A_Latest">Single_Parent!#REF!</definedName>
    <definedName name="A2332591V">Single_Parent!#REF!,Single_Parent!#REF!</definedName>
    <definedName name="A2332591V_Data">Single_Parent!#REF!</definedName>
    <definedName name="A2332591V_Latest">Single_Parent!#REF!</definedName>
    <definedName name="Date_Range">Single_Parent!$A$2:$A$10,Single_Parent!$A$11:$A$12</definedName>
    <definedName name="Date_Range_Data">Single_Parent!$A$11:$A$12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7" i="1"/>
  <c r="P16" i="5"/>
  <c r="P17" i="5" s="1"/>
  <c r="P16" i="1"/>
  <c r="P17" i="1" s="1"/>
  <c r="O17" i="4"/>
  <c r="O16" i="4"/>
  <c r="N16" i="4"/>
  <c r="E14" i="4"/>
  <c r="F17" i="4" l="1"/>
  <c r="E17" i="4"/>
  <c r="B19" i="4" s="1"/>
  <c r="O16" i="5"/>
  <c r="O17" i="5" s="1"/>
  <c r="O14" i="5"/>
  <c r="N14" i="5"/>
  <c r="M14" i="5"/>
  <c r="M17" i="5" s="1"/>
  <c r="L14" i="5"/>
  <c r="K14" i="5"/>
  <c r="J14" i="5"/>
  <c r="J17" i="5" s="1"/>
  <c r="I14" i="5"/>
  <c r="H14" i="5"/>
  <c r="E14" i="5"/>
  <c r="D14" i="5"/>
  <c r="C14" i="5"/>
  <c r="B14" i="5"/>
  <c r="B17" i="5" s="1"/>
  <c r="O13" i="5"/>
  <c r="N13" i="5"/>
  <c r="M13" i="5"/>
  <c r="L13" i="5"/>
  <c r="K13" i="5"/>
  <c r="J13" i="5"/>
  <c r="I13" i="5"/>
  <c r="H13" i="5"/>
  <c r="E13" i="5"/>
  <c r="D13" i="5"/>
  <c r="C13" i="5"/>
  <c r="B13" i="5"/>
  <c r="N14" i="4"/>
  <c r="M14" i="4"/>
  <c r="L14" i="4"/>
  <c r="L17" i="4" s="1"/>
  <c r="K14" i="4"/>
  <c r="J14" i="4"/>
  <c r="I14" i="4"/>
  <c r="I17" i="4" s="1"/>
  <c r="H14" i="4"/>
  <c r="G14" i="4"/>
  <c r="D14" i="4"/>
  <c r="C14" i="4"/>
  <c r="B14" i="4"/>
  <c r="B17" i="4" s="1"/>
  <c r="N13" i="4"/>
  <c r="M13" i="4"/>
  <c r="L13" i="4"/>
  <c r="K13" i="4"/>
  <c r="J13" i="4"/>
  <c r="I13" i="4"/>
  <c r="H13" i="4"/>
  <c r="G13" i="4"/>
  <c r="E13" i="4"/>
  <c r="D13" i="4"/>
  <c r="C13" i="4"/>
  <c r="B13" i="4"/>
  <c r="O16" i="1"/>
  <c r="B14" i="1"/>
  <c r="B17" i="1" s="1"/>
  <c r="N14" i="1"/>
  <c r="M14" i="1"/>
  <c r="M17" i="1" s="1"/>
  <c r="L14" i="1"/>
  <c r="K14" i="1"/>
  <c r="J14" i="1"/>
  <c r="J17" i="1" s="1"/>
  <c r="I14" i="1"/>
  <c r="H14" i="1"/>
  <c r="D14" i="1"/>
  <c r="C14" i="1"/>
  <c r="O14" i="1"/>
  <c r="C13" i="1"/>
  <c r="O17" i="1" l="1"/>
  <c r="B19" i="1"/>
  <c r="N17" i="4"/>
  <c r="B19" i="5"/>
  <c r="O13" i="1"/>
  <c r="N13" i="1"/>
  <c r="M13" i="1"/>
  <c r="L13" i="1"/>
  <c r="K13" i="1"/>
  <c r="J13" i="1"/>
  <c r="I13" i="1"/>
  <c r="H13" i="1"/>
  <c r="D13" i="1"/>
  <c r="B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" authorId="0" shapeId="0" xr:uid="{18AECAAB-7D77-044C-8A4C-20D19C6255A7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C1" authorId="0" shapeId="0" xr:uid="{A666542E-6EA8-F84E-9662-DD4561341A56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D1" authorId="0" shapeId="0" xr:uid="{487C765D-730D-FA4A-B7CD-23F1378FC64F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E1" authorId="0" shapeId="0" xr:uid="{6A32B13F-78F7-AB48-984E-BCE040DA102E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G1" authorId="0" shapeId="0" xr:uid="{D6304FDA-875D-1345-B2D1-0CF5A3B3B93B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H1" authorId="0" shapeId="0" xr:uid="{6225BAB1-57FB-F24E-B17C-1A1D7F63921D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I1" authorId="0" shapeId="0" xr:uid="{E147ECF7-D529-7C44-8550-5E4A86720F0F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J1" authorId="0" shapeId="0" xr:uid="{112E6054-587B-1C4C-981F-348CE34EF45F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K1" authorId="0" shapeId="0" xr:uid="{28FC1FA9-EB68-714C-8C8D-32AA05F44CD3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L1" authorId="0" shapeId="0" xr:uid="{1CFC992F-E4C2-AD4A-8143-C993053F5B95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M1" authorId="0" shapeId="0" xr:uid="{FCB43B6C-8EFA-D047-A160-74D76B43DD12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N1" authorId="0" shapeId="0" xr:uid="{07B06A3F-2B54-9A41-A9D4-A5579B042616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A6" authorId="0" shapeId="0" xr:uid="{911090B4-C79D-C145-9DA4-CE559D5F97AC}">
      <text>
        <r>
          <rPr>
            <sz val="9"/>
            <color rgb="FF000000"/>
            <rFont val="Tahoma"/>
            <family val="2"/>
          </rPr>
          <t xml:space="preserve">Refers to series collected at quarterly and lesser frequencies only.
</t>
        </r>
        <r>
          <rPr>
            <sz val="9"/>
            <color rgb="FF000000"/>
            <rFont val="Tahoma"/>
            <family val="2"/>
          </rPr>
          <t>Indicates which month in the collection period the data refers 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" authorId="0" shapeId="0" xr:uid="{00000000-0006-0000-0100-000019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C1" authorId="0" shapeId="0" xr:uid="{00000000-0006-0000-0100-00001A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D1" authorId="0" shapeId="0" xr:uid="{00000000-0006-0000-0100-00001B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E1" authorId="0" shapeId="0" xr:uid="{00000000-0006-0000-0100-00001C000000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H1" authorId="0" shapeId="0" xr:uid="{00000000-0006-0000-0100-00001D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I1" authorId="0" shapeId="0" xr:uid="{00000000-0006-0000-0100-00001E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J1" authorId="0" shapeId="0" xr:uid="{00000000-0006-0000-0100-00001F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K1" authorId="0" shapeId="0" xr:uid="{00000000-0006-0000-0100-000020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L1" authorId="0" shapeId="0" xr:uid="{00000000-0006-0000-0100-000021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M1" authorId="0" shapeId="0" xr:uid="{00000000-0006-0000-0100-000022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N1" authorId="0" shapeId="0" xr:uid="{00000000-0006-0000-0100-000023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O1" authorId="0" shapeId="0" xr:uid="{00000000-0006-0000-0100-000024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A6" authorId="0" shapeId="0" xr:uid="{00000000-0006-0000-0100-000061000000}">
      <text>
        <r>
          <rPr>
            <sz val="9"/>
            <color rgb="FF000000"/>
            <rFont val="Tahoma"/>
            <family val="2"/>
          </rPr>
          <t xml:space="preserve">Refers to series collected at quarterly and lesser frequencies only.
</t>
        </r>
        <r>
          <rPr>
            <sz val="9"/>
            <color rgb="FF000000"/>
            <rFont val="Tahoma"/>
            <family val="2"/>
          </rPr>
          <t>Indicates which month in the collection period the data refers to.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" authorId="0" shapeId="0" xr:uid="{D93B8DF2-A86B-0D4C-B0E2-3E3DD9B3F346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C1" authorId="0" shapeId="0" xr:uid="{0F14BFEB-7DEC-684C-AD42-EE947B1106F2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D1" authorId="0" shapeId="0" xr:uid="{5274D4D5-A55C-9643-A4FD-70434D2962F3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E1" authorId="0" shapeId="0" xr:uid="{49006B06-3FBC-9947-8A30-BA8CA68349B7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H1" authorId="0" shapeId="0" xr:uid="{FCCE9D4D-91DD-304A-A629-38674D59E57B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I1" authorId="0" shapeId="0" xr:uid="{39BAB829-8918-4548-8751-E67B5710EFBA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J1" authorId="0" shapeId="0" xr:uid="{0A53F208-F2F6-084A-893A-87D6175C66D1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K1" authorId="0" shapeId="0" xr:uid="{D0F006F2-59CC-F545-B777-1D7E5B01733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L1" authorId="0" shapeId="0" xr:uid="{A9EFFBF2-0863-5743-814F-12458FDD501F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M1" authorId="0" shapeId="0" xr:uid="{9BFF68E6-397C-C54E-B979-442FE94198CB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N1" authorId="0" shapeId="0" xr:uid="{ACA2580F-000B-8E4B-A865-DDB4070B83AE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O1" authorId="0" shapeId="0" xr:uid="{8A283481-89BB-B44F-A8A2-3825D2F7294A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A6" authorId="0" shapeId="0" xr:uid="{4A5BB06C-B9F6-5F4A-A217-3761A32863A0}">
      <text>
        <r>
          <rPr>
            <sz val="9"/>
            <color rgb="FF000000"/>
            <rFont val="Tahoma"/>
            <family val="2"/>
          </rPr>
          <t xml:space="preserve">Refers to series collected at quarterly and lesser frequencies only.
</t>
        </r>
        <r>
          <rPr>
            <sz val="9"/>
            <color rgb="FF000000"/>
            <rFont val="Tahoma"/>
            <family val="2"/>
          </rPr>
          <t>Indicates which month in the collection period the data refers to.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L10" authorId="0" shapeId="0" xr:uid="{00000000-0006-0000-0000-000001000000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  <comment ref="A12" authorId="0" shapeId="0" xr:uid="{00000000-0006-0000-0000-00000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3" authorId="0" shapeId="0" xr:uid="{00000000-0006-0000-0000-00000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4" authorId="0" shapeId="0" xr:uid="{00000000-0006-0000-0000-00000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5" authorId="0" shapeId="0" xr:uid="{00000000-0006-0000-0000-00000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6" authorId="0" shapeId="0" xr:uid="{00000000-0006-0000-0000-00000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7" authorId="0" shapeId="0" xr:uid="{00000000-0006-0000-0000-00000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8" authorId="0" shapeId="0" xr:uid="{00000000-0006-0000-0000-00000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9" authorId="0" shapeId="0" xr:uid="{00000000-0006-0000-0000-00000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0" authorId="0" shapeId="0" xr:uid="{00000000-0006-0000-0000-00000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1" authorId="0" shapeId="0" xr:uid="{00000000-0006-0000-0000-00000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2" authorId="0" shapeId="0" xr:uid="{00000000-0006-0000-0000-00000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3" authorId="0" shapeId="0" xr:uid="{00000000-0006-0000-0000-00000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4" authorId="0" shapeId="0" xr:uid="{00000000-0006-0000-0000-00000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5" authorId="0" shapeId="0" xr:uid="{00000000-0006-0000-0000-00000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6" authorId="0" shapeId="0" xr:uid="{00000000-0006-0000-0000-00001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7" authorId="0" shapeId="0" xr:uid="{00000000-0006-0000-0000-00001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8" authorId="0" shapeId="0" xr:uid="{00000000-0006-0000-0000-00001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9" authorId="0" shapeId="0" xr:uid="{00000000-0006-0000-0000-00001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0" authorId="0" shapeId="0" xr:uid="{00000000-0006-0000-0000-00001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1" authorId="0" shapeId="0" xr:uid="{00000000-0006-0000-0000-00001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2" authorId="0" shapeId="0" xr:uid="{00000000-0006-0000-0000-00001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3" authorId="0" shapeId="0" xr:uid="{00000000-0006-0000-0000-00001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4" authorId="0" shapeId="0" xr:uid="{00000000-0006-0000-0000-00001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5" authorId="0" shapeId="0" xr:uid="{00000000-0006-0000-0000-00001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6" authorId="0" shapeId="0" xr:uid="{00000000-0006-0000-0000-00001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7" authorId="0" shapeId="0" xr:uid="{00000000-0006-0000-0000-00001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8" authorId="0" shapeId="0" xr:uid="{00000000-0006-0000-0000-00001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9" authorId="0" shapeId="0" xr:uid="{00000000-0006-0000-0000-00001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0" authorId="0" shapeId="0" xr:uid="{00000000-0006-0000-0000-00001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1" authorId="0" shapeId="0" xr:uid="{00000000-0006-0000-0000-00001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2" authorId="0" shapeId="0" xr:uid="{00000000-0006-0000-0000-00002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3" authorId="0" shapeId="0" xr:uid="{00000000-0006-0000-0000-00002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4" authorId="0" shapeId="0" xr:uid="{00000000-0006-0000-0000-00002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5" authorId="0" shapeId="0" xr:uid="{00000000-0006-0000-0000-00002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6" authorId="0" shapeId="0" xr:uid="{00000000-0006-0000-0000-00002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7" authorId="0" shapeId="0" xr:uid="{00000000-0006-0000-0000-00002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8" authorId="0" shapeId="0" xr:uid="{00000000-0006-0000-0000-00002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9" authorId="0" shapeId="0" xr:uid="{00000000-0006-0000-0000-00002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0" authorId="0" shapeId="0" xr:uid="{00000000-0006-0000-0000-00002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1" authorId="0" shapeId="0" xr:uid="{00000000-0006-0000-0000-00002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2" authorId="0" shapeId="0" xr:uid="{00000000-0006-0000-0000-00002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3" authorId="0" shapeId="0" xr:uid="{00000000-0006-0000-0000-00002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4" authorId="0" shapeId="0" xr:uid="{00000000-0006-0000-0000-00002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5" authorId="0" shapeId="0" xr:uid="{00000000-0006-0000-0000-00002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6" authorId="0" shapeId="0" xr:uid="{00000000-0006-0000-0000-00002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7" authorId="0" shapeId="0" xr:uid="{00000000-0006-0000-0000-00002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8" authorId="0" shapeId="0" xr:uid="{00000000-0006-0000-0000-00003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9" authorId="0" shapeId="0" xr:uid="{00000000-0006-0000-0000-00003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0" authorId="0" shapeId="0" xr:uid="{00000000-0006-0000-0000-00003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1" authorId="0" shapeId="0" xr:uid="{00000000-0006-0000-0000-00003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2" authorId="0" shapeId="0" xr:uid="{00000000-0006-0000-0000-00003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3" authorId="0" shapeId="0" xr:uid="{00000000-0006-0000-0000-00003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4" authorId="0" shapeId="0" xr:uid="{00000000-0006-0000-0000-00003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5" authorId="0" shapeId="0" xr:uid="{00000000-0006-0000-0000-00003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6" authorId="0" shapeId="0" xr:uid="{00000000-0006-0000-0000-00003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7" authorId="0" shapeId="0" xr:uid="{00000000-0006-0000-0000-00003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8" authorId="0" shapeId="0" xr:uid="{00000000-0006-0000-0000-00003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9" authorId="0" shapeId="0" xr:uid="{00000000-0006-0000-0000-00003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0" authorId="0" shapeId="0" xr:uid="{00000000-0006-0000-0000-00003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1" authorId="0" shapeId="0" xr:uid="{00000000-0006-0000-0000-00003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2" authorId="0" shapeId="0" xr:uid="{00000000-0006-0000-0000-00003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3" authorId="0" shapeId="0" xr:uid="{00000000-0006-0000-0000-00003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4" authorId="0" shapeId="0" xr:uid="{00000000-0006-0000-0000-00004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5" authorId="0" shapeId="0" xr:uid="{00000000-0006-0000-0000-00004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6" authorId="0" shapeId="0" xr:uid="{00000000-0006-0000-0000-00004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7" authorId="0" shapeId="0" xr:uid="{00000000-0006-0000-0000-00004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8" authorId="0" shapeId="0" xr:uid="{00000000-0006-0000-0000-00004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9" authorId="0" shapeId="0" xr:uid="{00000000-0006-0000-0000-00004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0" authorId="0" shapeId="0" xr:uid="{00000000-0006-0000-0000-00004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1" authorId="0" shapeId="0" xr:uid="{00000000-0006-0000-0000-00004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2" authorId="0" shapeId="0" xr:uid="{00000000-0006-0000-0000-00004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3" authorId="0" shapeId="0" xr:uid="{00000000-0006-0000-0000-00004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4" authorId="0" shapeId="0" xr:uid="{00000000-0006-0000-0000-00004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5" authorId="0" shapeId="0" xr:uid="{00000000-0006-0000-0000-00004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6" authorId="0" shapeId="0" xr:uid="{00000000-0006-0000-0000-00004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7" authorId="0" shapeId="0" xr:uid="{00000000-0006-0000-0000-00004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8" authorId="0" shapeId="0" xr:uid="{00000000-0006-0000-0000-00004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9" authorId="0" shapeId="0" xr:uid="{00000000-0006-0000-0000-00004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0" authorId="0" shapeId="0" xr:uid="{00000000-0006-0000-0000-00005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1" authorId="0" shapeId="0" xr:uid="{00000000-0006-0000-0000-00005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2" authorId="0" shapeId="0" xr:uid="{00000000-0006-0000-0000-00005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3" authorId="0" shapeId="0" xr:uid="{00000000-0006-0000-0000-00005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4" authorId="0" shapeId="0" xr:uid="{00000000-0006-0000-0000-00005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5" authorId="0" shapeId="0" xr:uid="{00000000-0006-0000-0000-00005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6" authorId="0" shapeId="0" xr:uid="{00000000-0006-0000-0000-00005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7" authorId="0" shapeId="0" xr:uid="{00000000-0006-0000-0000-00005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8" authorId="0" shapeId="0" xr:uid="{00000000-0006-0000-0000-00005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9" authorId="0" shapeId="0" xr:uid="{00000000-0006-0000-0000-00005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0" authorId="0" shapeId="0" xr:uid="{00000000-0006-0000-0000-00005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1" authorId="0" shapeId="0" xr:uid="{00000000-0006-0000-0000-00005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2" authorId="0" shapeId="0" xr:uid="{00000000-0006-0000-0000-00005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3" authorId="0" shapeId="0" xr:uid="{00000000-0006-0000-0000-00005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4" authorId="0" shapeId="0" xr:uid="{00000000-0006-0000-0000-00005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5" authorId="0" shapeId="0" xr:uid="{00000000-0006-0000-0000-00005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6" authorId="0" shapeId="0" xr:uid="{00000000-0006-0000-0000-00006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7" authorId="0" shapeId="0" xr:uid="{00000000-0006-0000-0000-00006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</commentList>
</comments>
</file>

<file path=xl/sharedStrings.xml><?xml version="1.0" encoding="utf-8"?>
<sst xmlns="http://schemas.openxmlformats.org/spreadsheetml/2006/main" count="903" uniqueCount="246">
  <si>
    <t>Index Numbers ;  Food and non-alcoholic beverages ;  Sydney ;</t>
  </si>
  <si>
    <t>Index Numbers ;  Alcohol and tobacco ;  Sydney ;</t>
  </si>
  <si>
    <t>Index Numbers ;  Clothing and footwear ;  Sydney ;</t>
  </si>
  <si>
    <t>Index Numbers ;  Housing ;  Sydney ;</t>
  </si>
  <si>
    <t>Index Numbers ;  Furnishings, household equipment and services ;  Sydney ;</t>
  </si>
  <si>
    <t>Index Numbers ;  Health ;  Sydney ;</t>
  </si>
  <si>
    <t>Index Numbers ;  Transport ;  Sydney ;</t>
  </si>
  <si>
    <t>Index Numbers ;  Communication ;  Sydney ;</t>
  </si>
  <si>
    <t>Index Numbers ;  Recreation and culture ;  Sydney ;</t>
  </si>
  <si>
    <t>Index Numbers ;  Education ;  Sydney ;</t>
  </si>
  <si>
    <t>Index Numbers ;  Insurance and financial services ;  Sydney ;</t>
  </si>
  <si>
    <t>Index Numbers ;  All groups CPI ;  Sydney ;</t>
  </si>
  <si>
    <t>Index Numbers ;  Food and non-alcoholic beverages ;  Melbourne ;</t>
  </si>
  <si>
    <t>Index Numbers ;  Alcohol and tobacco ;  Melbourne ;</t>
  </si>
  <si>
    <t>Index Numbers ;  Clothing and footwear ;  Melbourne ;</t>
  </si>
  <si>
    <t>Index Numbers ;  Housing ;  Melbourne ;</t>
  </si>
  <si>
    <t>Index Numbers ;  Furnishings, household equipment and services ;  Melbourne ;</t>
  </si>
  <si>
    <t>Index Numbers ;  Health ;  Melbourne ;</t>
  </si>
  <si>
    <t>Index Numbers ;  Transport ;  Melbourne ;</t>
  </si>
  <si>
    <t>Index Numbers ;  Communication ;  Melbourne ;</t>
  </si>
  <si>
    <t>Index Numbers ;  Recreation and culture ;  Melbourne ;</t>
  </si>
  <si>
    <t>Index Numbers ;  Education ;  Melbourne ;</t>
  </si>
  <si>
    <t>Index Numbers ;  Insurance and financial services ;  Melbourne ;</t>
  </si>
  <si>
    <t>Index Numbers ;  All groups CPI ;  Melbourne ;</t>
  </si>
  <si>
    <t>Index Numbers ;  Food and non-alcoholic beverages ;  Brisbane ;</t>
  </si>
  <si>
    <t>Index Numbers ;  Alcohol and tobacco ;  Brisbane ;</t>
  </si>
  <si>
    <t>Index Numbers ;  Clothing and footwear ;  Brisbane ;</t>
  </si>
  <si>
    <t>Index Numbers ;  Housing ;  Brisbane ;</t>
  </si>
  <si>
    <t>Index Numbers ;  Furnishings, household equipment and services ;  Brisbane ;</t>
  </si>
  <si>
    <t>Index Numbers ;  Health ;  Brisbane ;</t>
  </si>
  <si>
    <t>Index Numbers ;  Transport ;  Brisbane ;</t>
  </si>
  <si>
    <t>Index Numbers ;  Communication ;  Brisbane ;</t>
  </si>
  <si>
    <t>Index Numbers ;  Recreation and culture ;  Brisbane ;</t>
  </si>
  <si>
    <t>Index Numbers ;  Education ;  Brisbane ;</t>
  </si>
  <si>
    <t>Index Numbers ;  Insurance and financial services ;  Brisbane ;</t>
  </si>
  <si>
    <t>Index Numbers ;  All groups CPI ;  Brisbane ;</t>
  </si>
  <si>
    <t>Index Numbers ;  Food and non-alcoholic beverages ;  Adelaide ;</t>
  </si>
  <si>
    <t>Index Numbers ;  Alcohol and tobacco ;  Adelaide ;</t>
  </si>
  <si>
    <t>Index Numbers ;  Clothing and footwear ;  Adelaide ;</t>
  </si>
  <si>
    <t>Index Numbers ;  Housing ;  Adelaide ;</t>
  </si>
  <si>
    <t>Index Numbers ;  Furnishings, household equipment and services ;  Adelaide ;</t>
  </si>
  <si>
    <t>Index Numbers ;  Health ;  Adelaide ;</t>
  </si>
  <si>
    <t>Index Numbers ;  Transport ;  Adelaide ;</t>
  </si>
  <si>
    <t>Index Numbers ;  Communication ;  Adelaide ;</t>
  </si>
  <si>
    <t>Index Numbers ;  Recreation and culture ;  Adelaide ;</t>
  </si>
  <si>
    <t>Index Numbers ;  Education ;  Adelaide ;</t>
  </si>
  <si>
    <t>Index Numbers ;  Insurance and financial services ;  Adelaide ;</t>
  </si>
  <si>
    <t>Index Numbers ;  All groups CPI ;  Adelaide ;</t>
  </si>
  <si>
    <t>Index Numbers ;  Food and non-alcoholic beverages ;  Perth ;</t>
  </si>
  <si>
    <t>Index Numbers ;  Alcohol and tobacco ;  Perth ;</t>
  </si>
  <si>
    <t>Index Numbers ;  Clothing and footwear ;  Perth ;</t>
  </si>
  <si>
    <t>Index Numbers ;  Housing ;  Perth ;</t>
  </si>
  <si>
    <t>Index Numbers ;  Furnishings, household equipment and services ;  Perth ;</t>
  </si>
  <si>
    <t>Index Numbers ;  Health ;  Perth ;</t>
  </si>
  <si>
    <t>Index Numbers ;  Transport ;  Perth ;</t>
  </si>
  <si>
    <t>Index Numbers ;  Communication ;  Perth ;</t>
  </si>
  <si>
    <t>Index Numbers ;  Recreation and culture ;  Perth ;</t>
  </si>
  <si>
    <t>Index Numbers ;  Education ;  Perth ;</t>
  </si>
  <si>
    <t>Index Numbers ;  Insurance and financial services ;  Perth ;</t>
  </si>
  <si>
    <t>Index Numbers ;  All groups CPI ;  Perth ;</t>
  </si>
  <si>
    <t>Index Numbers ;  Food and non-alcoholic beverages ;  Hobart ;</t>
  </si>
  <si>
    <t>Index Numbers ;  Alcohol and tobacco ;  Hobart ;</t>
  </si>
  <si>
    <t>Index Numbers ;  Clothing and footwear ;  Hobart ;</t>
  </si>
  <si>
    <t>Index Numbers ;  Housing ;  Hobart ;</t>
  </si>
  <si>
    <t>Index Numbers ;  Furnishings, household equipment and services ;  Hobart ;</t>
  </si>
  <si>
    <t>Index Numbers ;  Health ;  Hobart ;</t>
  </si>
  <si>
    <t>Index Numbers ;  Transport ;  Hobart ;</t>
  </si>
  <si>
    <t>Index Numbers ;  Communication ;  Hobart ;</t>
  </si>
  <si>
    <t>Index Numbers ;  Recreation and culture ;  Hobart ;</t>
  </si>
  <si>
    <t>Index Numbers ;  Education ;  Hobart ;</t>
  </si>
  <si>
    <t>Index Numbers ;  Insurance and financial services ;  Hobart ;</t>
  </si>
  <si>
    <t>Index Numbers ;  All groups CPI ;  Hobart ;</t>
  </si>
  <si>
    <t>Index Numbers ;  Food and non-alcoholic beverages ;  Darwin ;</t>
  </si>
  <si>
    <t>Index Numbers ;  Alcohol and tobacco ;  Darwin ;</t>
  </si>
  <si>
    <t>Index Numbers ;  Clothing and footwear ;  Darwin ;</t>
  </si>
  <si>
    <t>Index Numbers ;  Housing ;  Darwin ;</t>
  </si>
  <si>
    <t>Index Numbers ;  Furnishings, household equipment and services ;  Darwin ;</t>
  </si>
  <si>
    <t>Index Numbers ;  Health ;  Darwin ;</t>
  </si>
  <si>
    <t>Index Numbers ;  Transport ;  Darwin ;</t>
  </si>
  <si>
    <t>Index Numbers ;  Communication ;  Darwin ;</t>
  </si>
  <si>
    <t>Index Numbers ;  Recreation and culture ;  Darwin ;</t>
  </si>
  <si>
    <t>Index Numbers ;  Education ;  Darwin ;</t>
  </si>
  <si>
    <t>Index Numbers ;  Insurance and financial services ;  Darwin ;</t>
  </si>
  <si>
    <t>Index Numbers ;  All groups CPI ;  Darwin ;</t>
  </si>
  <si>
    <t>Index Numbers ;  Food and non-alcoholic beverages ;  Canberra ;</t>
  </si>
  <si>
    <t>Index Numbers ;  Alcohol and tobacco ;  Canberra ;</t>
  </si>
  <si>
    <t>Index Numbers ;  Clothing and footwear ;  Canberra ;</t>
  </si>
  <si>
    <t>Index Numbers ;  Housing ;  Canberra ;</t>
  </si>
  <si>
    <t>Index Numbers ;  Furnishings, household equipment and services ;  Canberra ;</t>
  </si>
  <si>
    <t>Index Numbers ;  Health ;  Canberra ;</t>
  </si>
  <si>
    <t>Index Numbers ;  Transport ;  Canberra ;</t>
  </si>
  <si>
    <t>Index Numbers ;  Communication ;  Canberra ;</t>
  </si>
  <si>
    <t>Index Numbers ;  Recreation and culture ;  Canberra ;</t>
  </si>
  <si>
    <t>Index Numbers ;  Education ;  Canberra ;</t>
  </si>
  <si>
    <t>Index Numbers ;  Insurance and financial services ;  Canberra ;</t>
  </si>
  <si>
    <t>Index Numbers ;  All groups CPI ;  Canberra ;</t>
  </si>
  <si>
    <t>Unit</t>
  </si>
  <si>
    <t>Series Type</t>
  </si>
  <si>
    <t>Data Type</t>
  </si>
  <si>
    <t>Frequency</t>
  </si>
  <si>
    <t>Collection Month</t>
  </si>
  <si>
    <t>Series Start</t>
  </si>
  <si>
    <t>Series End</t>
  </si>
  <si>
    <t>No. Obs</t>
  </si>
  <si>
    <t>Series ID</t>
  </si>
  <si>
    <t>Index Numbers</t>
  </si>
  <si>
    <t>Original</t>
  </si>
  <si>
    <t>INDEX</t>
  </si>
  <si>
    <t>Quarter</t>
  </si>
  <si>
    <t>A2325851W</t>
  </si>
  <si>
    <t>A2326076L</t>
  </si>
  <si>
    <t>A2325896A</t>
  </si>
  <si>
    <t>A2325941A</t>
  </si>
  <si>
    <t>A2325986F</t>
  </si>
  <si>
    <t>A2331071W</t>
  </si>
  <si>
    <t>A2326031J</t>
  </si>
  <si>
    <t>A2331161A</t>
  </si>
  <si>
    <t>A2331206V</t>
  </si>
  <si>
    <t>A2331386R</t>
  </si>
  <si>
    <t>A2332556L</t>
  </si>
  <si>
    <t>A2325806K</t>
  </si>
  <si>
    <t>A2325856J</t>
  </si>
  <si>
    <t>A2326081F</t>
  </si>
  <si>
    <t>A2325901J</t>
  </si>
  <si>
    <t>A2325946L</t>
  </si>
  <si>
    <t>A2325991X</t>
  </si>
  <si>
    <t>A2331076J</t>
  </si>
  <si>
    <t>A2326036V</t>
  </si>
  <si>
    <t>A2331166L</t>
  </si>
  <si>
    <t>A2331211L</t>
  </si>
  <si>
    <t>A2331391J</t>
  </si>
  <si>
    <t>A2332561F</t>
  </si>
  <si>
    <t>A2325811C</t>
  </si>
  <si>
    <t>A2325861A</t>
  </si>
  <si>
    <t>A2326086T</t>
  </si>
  <si>
    <t>A2325906V</t>
  </si>
  <si>
    <t>A2325951F</t>
  </si>
  <si>
    <t>A2325996K</t>
  </si>
  <si>
    <t>A2331081A</t>
  </si>
  <si>
    <t>A2326041L</t>
  </si>
  <si>
    <t>A2331171F</t>
  </si>
  <si>
    <t>A2331216X</t>
  </si>
  <si>
    <t>A2331396V</t>
  </si>
  <si>
    <t>A2332566T</t>
  </si>
  <si>
    <t>A2325816R</t>
  </si>
  <si>
    <t>A2325866L</t>
  </si>
  <si>
    <t>A2326091K</t>
  </si>
  <si>
    <t>A2325911L</t>
  </si>
  <si>
    <t>A2325956T</t>
  </si>
  <si>
    <t>A2326001V</t>
  </si>
  <si>
    <t>A2331086L</t>
  </si>
  <si>
    <t>A2326046X</t>
  </si>
  <si>
    <t>A2331176T</t>
  </si>
  <si>
    <t>A2331221T</t>
  </si>
  <si>
    <t>A2331401A</t>
  </si>
  <si>
    <t>A2332571K</t>
  </si>
  <si>
    <t>A2325821J</t>
  </si>
  <si>
    <t>A2325871F</t>
  </si>
  <si>
    <t>A2326096W</t>
  </si>
  <si>
    <t>A2325916X</t>
  </si>
  <si>
    <t>A2325961K</t>
  </si>
  <si>
    <t>A2326006F</t>
  </si>
  <si>
    <t>A2331091F</t>
  </si>
  <si>
    <t>A2326051T</t>
  </si>
  <si>
    <t>A2331181K</t>
  </si>
  <si>
    <t>A2331226C</t>
  </si>
  <si>
    <t>A2331406L</t>
  </si>
  <si>
    <t>A2332576W</t>
  </si>
  <si>
    <t>A2325826V</t>
  </si>
  <si>
    <t>A2325876T</t>
  </si>
  <si>
    <t>A2326101C</t>
  </si>
  <si>
    <t>A2325921T</t>
  </si>
  <si>
    <t>A2325966W</t>
  </si>
  <si>
    <t>A2326011X</t>
  </si>
  <si>
    <t>A2331096T</t>
  </si>
  <si>
    <t>A2326056C</t>
  </si>
  <si>
    <t>A2331186W</t>
  </si>
  <si>
    <t>A2331231W</t>
  </si>
  <si>
    <t>A2331411F</t>
  </si>
  <si>
    <t>A2332581R</t>
  </si>
  <si>
    <t>A2325831L</t>
  </si>
  <si>
    <t>A2325881K</t>
  </si>
  <si>
    <t>A2326106R</t>
  </si>
  <si>
    <t>A2325926C</t>
  </si>
  <si>
    <t>A2325971R</t>
  </si>
  <si>
    <t>A2326016K</t>
  </si>
  <si>
    <t>A2331101X</t>
  </si>
  <si>
    <t>A2326061W</t>
  </si>
  <si>
    <t>A2331191R</t>
  </si>
  <si>
    <t>A2331236J</t>
  </si>
  <si>
    <t>A2331416T</t>
  </si>
  <si>
    <t>A2332586A</t>
  </si>
  <si>
    <t>A2325836X</t>
  </si>
  <si>
    <t>A2325886W</t>
  </si>
  <si>
    <t>A2326111J</t>
  </si>
  <si>
    <t>A2325931W</t>
  </si>
  <si>
    <t>A2325976A</t>
  </si>
  <si>
    <t>A2326021C</t>
  </si>
  <si>
    <t>A2331106K</t>
  </si>
  <si>
    <t>A2326066J</t>
  </si>
  <si>
    <t>A2331196A</t>
  </si>
  <si>
    <t>A2331241A</t>
  </si>
  <si>
    <t>A2331421K</t>
  </si>
  <si>
    <t>A2332591V</t>
  </si>
  <si>
    <t>A2325841T</t>
  </si>
  <si>
    <t>Time Series Workbook</t>
  </si>
  <si>
    <t>6401.0 Consumer Price Index, Australia</t>
  </si>
  <si>
    <t>TABLE 5. CPI: Groups, Index Numbers by Capital City</t>
  </si>
  <si>
    <t>E N Q U I R I E S</t>
  </si>
  <si>
    <t>For further information about these and related statistics visit www.abs.gov.au/about/contact-us</t>
  </si>
  <si>
    <t>Enquiries</t>
  </si>
  <si>
    <t>Data Item Description</t>
  </si>
  <si>
    <t>No. Obs.</t>
  </si>
  <si>
    <t>Freq.</t>
  </si>
  <si>
    <t>© Commonwealth of Australia  2022</t>
  </si>
  <si>
    <t>Percentage Change</t>
  </si>
  <si>
    <t>Weight for Single Parent</t>
  </si>
  <si>
    <t>Percentage Change for subgroup taken from 640105 (Australia level)</t>
  </si>
  <si>
    <t>Utilities</t>
  </si>
  <si>
    <t>Contribution for Single Parent</t>
  </si>
  <si>
    <t>Inflation for Single Parent (assuming Other is inflated at Brisbane CPI)</t>
  </si>
  <si>
    <t>Weight for Typical Queenslander</t>
  </si>
  <si>
    <t>Contribution for Typical Queenslander</t>
  </si>
  <si>
    <t>Inflation for Typical Queenslander (assuming Other is inflated at Brisbane CPI)</t>
  </si>
  <si>
    <t>Typical Queenslander</t>
  </si>
  <si>
    <t>Single Parent</t>
  </si>
  <si>
    <t>Student</t>
  </si>
  <si>
    <t>Weight for Student</t>
  </si>
  <si>
    <t>Contribution for Student</t>
  </si>
  <si>
    <t>Inflation for Student (assuming Other is inflated at Brisbane CPI)</t>
  </si>
  <si>
    <t>Other: Calibrated to produce the accurate number for the Typical Qlder</t>
  </si>
  <si>
    <t>Percentage Change from Corresponding Quarter of Previous Year ;  New dwelling purchase by owner-occupiers ;  Australia ;</t>
  </si>
  <si>
    <t>Percentage Change from Corresponding Quarter of Previous Year ;  Utilities ;  Australia ;</t>
  </si>
  <si>
    <t>Percent</t>
  </si>
  <si>
    <t>PERCENT</t>
  </si>
  <si>
    <t>A2329942A</t>
  </si>
  <si>
    <t>A2326522A</t>
  </si>
  <si>
    <t>Percentage Change from Corresponding Quarter of Previous Year ;  Rents ;  Australia ;</t>
  </si>
  <si>
    <t>A2331877J</t>
  </si>
  <si>
    <t>source-Rent</t>
  </si>
  <si>
    <t>source-Utilities</t>
  </si>
  <si>
    <t>[640105.xlsx]AnnualPercentCh!$BC$305</t>
  </si>
  <si>
    <t>[640105.xlsx]AnnualPercentCh!$BJ$305</t>
  </si>
  <si>
    <t>[640105.xlsx]AnnualPercentCh!$BF$305</t>
  </si>
  <si>
    <t>source-New Dwelling purchase by owner-occupiers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</si>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</sst>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-yyyy"/>
    <numFmt numFmtId="165" formatCode="0.0;\-0.0;0.0;@"/>
    <numFmt numFmtId="166" formatCode="0.0_ ;\-0.0\ "/>
    <numFmt numFmtId="167" formatCode="0.0%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  <font>
      <u/>
      <sz val="8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9"/>
      <color rgb="FF000000"/>
      <name val="Tahoma"/>
      <family val="2"/>
    </font>
    <font>
      <sz val="12"/>
      <color rgb="FF3F3F7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 applyAlignment="1"/>
    <xf numFmtId="164" fontId="3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right"/>
    </xf>
    <xf numFmtId="165" fontId="1" fillId="0" borderId="0" xfId="0" applyNumberFormat="1" applyFont="1" applyAlignme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49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0" fontId="9" fillId="0" borderId="0" xfId="1" applyFont="1" applyAlignment="1">
      <alignment horizontal="left"/>
    </xf>
    <xf numFmtId="166" fontId="1" fillId="0" borderId="0" xfId="0" applyNumberFormat="1" applyFont="1" applyAlignment="1"/>
    <xf numFmtId="9" fontId="1" fillId="0" borderId="0" xfId="2" applyFont="1" applyAlignment="1"/>
    <xf numFmtId="167" fontId="1" fillId="0" borderId="0" xfId="2" applyNumberFormat="1" applyFont="1" applyAlignment="1"/>
    <xf numFmtId="0" fontId="1" fillId="3" borderId="0" xfId="0" applyFont="1" applyFill="1" applyAlignment="1"/>
    <xf numFmtId="167" fontId="1" fillId="3" borderId="0" xfId="2" applyNumberFormat="1" applyFont="1" applyFill="1" applyAlignment="1"/>
    <xf numFmtId="10" fontId="1" fillId="0" borderId="0" xfId="0" applyNumberFormat="1" applyFont="1" applyAlignment="1"/>
    <xf numFmtId="0" fontId="3" fillId="4" borderId="0" xfId="0" applyFont="1" applyFill="1" applyAlignment="1"/>
    <xf numFmtId="10" fontId="3" fillId="4" borderId="0" xfId="0" applyNumberFormat="1" applyFont="1" applyFill="1" applyAlignment="1"/>
    <xf numFmtId="0" fontId="1" fillId="5" borderId="0" xfId="0" applyFont="1" applyFill="1" applyAlignment="1">
      <alignment horizontal="right" wrapText="1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/>
    <xf numFmtId="164" fontId="1" fillId="5" borderId="0" xfId="0" applyNumberFormat="1" applyFont="1" applyFill="1" applyAlignment="1"/>
    <xf numFmtId="0" fontId="3" fillId="0" borderId="0" xfId="0" applyFont="1" applyAlignment="1">
      <alignment vertical="center" wrapText="1"/>
    </xf>
    <xf numFmtId="167" fontId="1" fillId="0" borderId="0" xfId="2" applyNumberFormat="1" applyFont="1" applyAlignment="1">
      <alignment horizontal="right" wrapText="1"/>
    </xf>
    <xf numFmtId="167" fontId="0" fillId="0" borderId="0" xfId="2" applyNumberFormat="1" applyFont="1"/>
    <xf numFmtId="167" fontId="0" fillId="4" borderId="0" xfId="2" applyNumberFormat="1" applyFont="1" applyFill="1"/>
    <xf numFmtId="0" fontId="1" fillId="5" borderId="0" xfId="0" applyFont="1" applyFill="1" applyAlignment="1">
      <alignment wrapText="1"/>
    </xf>
    <xf numFmtId="0" fontId="6" fillId="0" borderId="0" xfId="0" applyFont="1" applyAlignment="1">
      <alignment horizontal="left" vertical="top" wrapText="1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0</xdr:col>
      <xdr:colOff>1168400</xdr:colOff>
      <xdr:row>6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0"/>
          <a:ext cx="1143000" cy="1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50800</xdr:rowOff>
    </xdr:from>
    <xdr:to>
      <xdr:col>0</xdr:col>
      <xdr:colOff>1168400</xdr:colOff>
      <xdr:row>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0800"/>
          <a:ext cx="11430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E445-CAAE-4F49-95EE-82355D550BEC}">
  <dimension ref="A1:O20"/>
  <sheetViews>
    <sheetView tabSelected="1" zoomScale="207" zoomScaleNormal="207" workbookViewId="0">
      <selection activeCell="A13" sqref="A13"/>
    </sheetView>
  </sheetViews>
  <sheetFormatPr baseColWidth="10" defaultRowHeight="15" x14ac:dyDescent="0.2"/>
  <cols>
    <col min="15" max="15" width="10.83203125" style="33"/>
  </cols>
  <sheetData>
    <row r="1" spans="1:15" ht="105" customHeight="1" x14ac:dyDescent="0.2">
      <c r="A1" s="31" t="s">
        <v>224</v>
      </c>
      <c r="B1" s="3" t="s">
        <v>24</v>
      </c>
      <c r="C1" s="3" t="s">
        <v>25</v>
      </c>
      <c r="D1" s="3" t="s">
        <v>26</v>
      </c>
      <c r="E1" s="27" t="s">
        <v>231</v>
      </c>
      <c r="F1" s="27" t="s">
        <v>232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2" t="s">
        <v>230</v>
      </c>
    </row>
    <row r="2" spans="1:15" x14ac:dyDescent="0.2">
      <c r="A2" s="4" t="s">
        <v>96</v>
      </c>
      <c r="B2" s="7" t="s">
        <v>105</v>
      </c>
      <c r="C2" s="7" t="s">
        <v>105</v>
      </c>
      <c r="D2" s="7" t="s">
        <v>105</v>
      </c>
      <c r="E2" s="28" t="s">
        <v>233</v>
      </c>
      <c r="F2" s="28" t="s">
        <v>233</v>
      </c>
      <c r="G2" s="7" t="s">
        <v>105</v>
      </c>
      <c r="H2" s="7" t="s">
        <v>105</v>
      </c>
      <c r="I2" s="7" t="s">
        <v>105</v>
      </c>
      <c r="J2" s="7" t="s">
        <v>105</v>
      </c>
      <c r="K2" s="7" t="s">
        <v>105</v>
      </c>
      <c r="L2" s="7" t="s">
        <v>105</v>
      </c>
      <c r="M2" s="7" t="s">
        <v>105</v>
      </c>
      <c r="N2" s="7" t="s">
        <v>105</v>
      </c>
    </row>
    <row r="3" spans="1:15" x14ac:dyDescent="0.2">
      <c r="A3" s="4" t="s">
        <v>97</v>
      </c>
      <c r="B3" s="7" t="s">
        <v>106</v>
      </c>
      <c r="C3" s="7" t="s">
        <v>106</v>
      </c>
      <c r="D3" s="7" t="s">
        <v>106</v>
      </c>
      <c r="E3" s="28" t="s">
        <v>106</v>
      </c>
      <c r="F3" s="28" t="s">
        <v>106</v>
      </c>
      <c r="G3" s="7" t="s">
        <v>106</v>
      </c>
      <c r="H3" s="7" t="s">
        <v>106</v>
      </c>
      <c r="I3" s="7" t="s">
        <v>106</v>
      </c>
      <c r="J3" s="7" t="s">
        <v>106</v>
      </c>
      <c r="K3" s="7" t="s">
        <v>106</v>
      </c>
      <c r="L3" s="7" t="s">
        <v>106</v>
      </c>
      <c r="M3" s="7" t="s">
        <v>106</v>
      </c>
      <c r="N3" s="7" t="s">
        <v>106</v>
      </c>
    </row>
    <row r="4" spans="1:15" x14ac:dyDescent="0.2">
      <c r="A4" s="4" t="s">
        <v>98</v>
      </c>
      <c r="B4" s="7" t="s">
        <v>107</v>
      </c>
      <c r="C4" s="7" t="s">
        <v>107</v>
      </c>
      <c r="D4" s="7" t="s">
        <v>107</v>
      </c>
      <c r="E4" s="28" t="s">
        <v>234</v>
      </c>
      <c r="F4" s="28" t="s">
        <v>234</v>
      </c>
      <c r="G4" s="7" t="s">
        <v>107</v>
      </c>
      <c r="H4" s="7" t="s">
        <v>107</v>
      </c>
      <c r="I4" s="7" t="s">
        <v>107</v>
      </c>
      <c r="J4" s="7" t="s">
        <v>107</v>
      </c>
      <c r="K4" s="7" t="s">
        <v>107</v>
      </c>
      <c r="L4" s="7" t="s">
        <v>107</v>
      </c>
      <c r="M4" s="7" t="s">
        <v>107</v>
      </c>
      <c r="N4" s="7" t="s">
        <v>107</v>
      </c>
    </row>
    <row r="5" spans="1:15" x14ac:dyDescent="0.2">
      <c r="A5" s="4" t="s">
        <v>99</v>
      </c>
      <c r="B5" s="7" t="s">
        <v>108</v>
      </c>
      <c r="C5" s="7" t="s">
        <v>108</v>
      </c>
      <c r="D5" s="7" t="s">
        <v>108</v>
      </c>
      <c r="E5" s="28" t="s">
        <v>108</v>
      </c>
      <c r="F5" s="28" t="s">
        <v>108</v>
      </c>
      <c r="G5" s="7" t="s">
        <v>108</v>
      </c>
      <c r="H5" s="7" t="s">
        <v>108</v>
      </c>
      <c r="I5" s="7" t="s">
        <v>108</v>
      </c>
      <c r="J5" s="7" t="s">
        <v>108</v>
      </c>
      <c r="K5" s="7" t="s">
        <v>108</v>
      </c>
      <c r="L5" s="7" t="s">
        <v>108</v>
      </c>
      <c r="M5" s="7" t="s">
        <v>108</v>
      </c>
      <c r="N5" s="7" t="s">
        <v>108</v>
      </c>
    </row>
    <row r="6" spans="1:15" x14ac:dyDescent="0.2">
      <c r="A6" s="4" t="s">
        <v>100</v>
      </c>
      <c r="B6" s="1">
        <v>3</v>
      </c>
      <c r="C6" s="1">
        <v>3</v>
      </c>
      <c r="D6" s="1">
        <v>3</v>
      </c>
      <c r="E6" s="29">
        <v>3</v>
      </c>
      <c r="F6" s="29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</row>
    <row r="7" spans="1:15" x14ac:dyDescent="0.2">
      <c r="A7" s="5" t="s">
        <v>101</v>
      </c>
      <c r="B7" s="6">
        <v>26543</v>
      </c>
      <c r="C7" s="6">
        <v>26543</v>
      </c>
      <c r="D7" s="6">
        <v>26543</v>
      </c>
      <c r="E7" s="30">
        <v>36312</v>
      </c>
      <c r="F7" s="30">
        <v>26908</v>
      </c>
      <c r="G7" s="6">
        <v>26543</v>
      </c>
      <c r="H7" s="6">
        <v>32752</v>
      </c>
      <c r="I7" s="6">
        <v>26543</v>
      </c>
      <c r="J7" s="6">
        <v>26543</v>
      </c>
      <c r="K7" s="6">
        <v>32752</v>
      </c>
      <c r="L7" s="6">
        <v>30011</v>
      </c>
      <c r="M7" s="6">
        <v>38504</v>
      </c>
      <c r="N7" s="6">
        <v>17777</v>
      </c>
    </row>
    <row r="8" spans="1:15" x14ac:dyDescent="0.2">
      <c r="A8" s="5" t="s">
        <v>102</v>
      </c>
      <c r="B8" s="6">
        <v>44621</v>
      </c>
      <c r="C8" s="6">
        <v>44621</v>
      </c>
      <c r="D8" s="6">
        <v>44621</v>
      </c>
      <c r="E8" s="30">
        <v>44621</v>
      </c>
      <c r="F8" s="30">
        <v>44621</v>
      </c>
      <c r="G8" s="6">
        <v>44621</v>
      </c>
      <c r="H8" s="6">
        <v>44621</v>
      </c>
      <c r="I8" s="6">
        <v>44621</v>
      </c>
      <c r="J8" s="6">
        <v>44621</v>
      </c>
      <c r="K8" s="6">
        <v>44621</v>
      </c>
      <c r="L8" s="6">
        <v>44621</v>
      </c>
      <c r="M8" s="6">
        <v>44621</v>
      </c>
      <c r="N8" s="6">
        <v>44621</v>
      </c>
    </row>
    <row r="9" spans="1:15" x14ac:dyDescent="0.2">
      <c r="A9" s="4" t="s">
        <v>103</v>
      </c>
      <c r="B9" s="1">
        <v>199</v>
      </c>
      <c r="C9" s="1">
        <v>199</v>
      </c>
      <c r="D9" s="1">
        <v>199</v>
      </c>
      <c r="E9" s="29">
        <v>92</v>
      </c>
      <c r="F9" s="29">
        <v>195</v>
      </c>
      <c r="G9" s="1">
        <v>199</v>
      </c>
      <c r="H9" s="1">
        <v>131</v>
      </c>
      <c r="I9" s="1">
        <v>199</v>
      </c>
      <c r="J9" s="1">
        <v>199</v>
      </c>
      <c r="K9" s="1">
        <v>131</v>
      </c>
      <c r="L9" s="1">
        <v>161</v>
      </c>
      <c r="M9" s="1">
        <v>68</v>
      </c>
      <c r="N9" s="1">
        <v>295</v>
      </c>
    </row>
    <row r="10" spans="1:15" x14ac:dyDescent="0.2">
      <c r="A10" s="4" t="s">
        <v>104</v>
      </c>
      <c r="B10" s="7" t="s">
        <v>133</v>
      </c>
      <c r="C10" s="7" t="s">
        <v>134</v>
      </c>
      <c r="D10" s="7" t="s">
        <v>135</v>
      </c>
      <c r="E10" s="28" t="s">
        <v>235</v>
      </c>
      <c r="F10" s="28" t="s">
        <v>236</v>
      </c>
      <c r="G10" s="7" t="s">
        <v>137</v>
      </c>
      <c r="H10" s="7" t="s">
        <v>138</v>
      </c>
      <c r="I10" s="7" t="s">
        <v>139</v>
      </c>
      <c r="J10" s="7" t="s">
        <v>140</v>
      </c>
      <c r="K10" s="7" t="s">
        <v>141</v>
      </c>
      <c r="L10" s="7" t="s">
        <v>142</v>
      </c>
      <c r="M10" s="7" t="s">
        <v>143</v>
      </c>
      <c r="N10" s="7" t="s">
        <v>144</v>
      </c>
    </row>
    <row r="11" spans="1:15" x14ac:dyDescent="0.2">
      <c r="A11" s="9">
        <v>44256</v>
      </c>
      <c r="B11" s="8">
        <v>113.4</v>
      </c>
      <c r="C11" s="8">
        <v>179.1</v>
      </c>
      <c r="D11" s="8">
        <v>99</v>
      </c>
      <c r="E11" s="8">
        <v>119.5</v>
      </c>
      <c r="F11" s="8"/>
      <c r="G11" s="8">
        <v>111.6</v>
      </c>
      <c r="H11" s="8">
        <v>146.1</v>
      </c>
      <c r="I11" s="8">
        <v>103.9</v>
      </c>
      <c r="J11" s="8">
        <v>77.099999999999994</v>
      </c>
      <c r="K11" s="8">
        <v>108.1</v>
      </c>
      <c r="L11" s="8">
        <v>139.4</v>
      </c>
      <c r="M11" s="8">
        <v>112.5</v>
      </c>
      <c r="N11" s="8">
        <v>118.2</v>
      </c>
    </row>
    <row r="12" spans="1:15" x14ac:dyDescent="0.2">
      <c r="A12" s="9">
        <v>44621</v>
      </c>
      <c r="B12" s="8">
        <v>118.6</v>
      </c>
      <c r="C12" s="8">
        <v>182.1</v>
      </c>
      <c r="D12" s="8">
        <v>96.7</v>
      </c>
      <c r="E12" s="8">
        <v>131.69999999999999</v>
      </c>
      <c r="F12" s="8"/>
      <c r="G12" s="8">
        <v>117.3</v>
      </c>
      <c r="H12" s="8">
        <v>152.5</v>
      </c>
      <c r="I12" s="8">
        <v>118.6</v>
      </c>
      <c r="J12" s="8">
        <v>76.5</v>
      </c>
      <c r="K12" s="8">
        <v>111.7</v>
      </c>
      <c r="L12" s="8">
        <v>146.4</v>
      </c>
      <c r="M12" s="8">
        <v>116.4</v>
      </c>
      <c r="N12" s="8">
        <v>125.3</v>
      </c>
    </row>
    <row r="13" spans="1:15" x14ac:dyDescent="0.2">
      <c r="A13" s="1" t="s">
        <v>245</v>
      </c>
      <c r="B13" s="19">
        <f>A2325861A_Latest-B11</f>
        <v>5.1999999999999886</v>
      </c>
      <c r="C13" s="19">
        <f>A2326086T_Latest-C11</f>
        <v>3</v>
      </c>
      <c r="D13" s="19">
        <f>A2325906V_Latest-D11</f>
        <v>-2.2999999999999972</v>
      </c>
      <c r="E13" s="19">
        <f>A2325951F_Latest-E11</f>
        <v>12.199999999999989</v>
      </c>
      <c r="F13" s="19"/>
      <c r="G13" s="19">
        <f>A2325996K_Latest-G11</f>
        <v>5.7000000000000028</v>
      </c>
      <c r="H13" s="19">
        <f>A2331081A_Latest-H11</f>
        <v>6.4000000000000057</v>
      </c>
      <c r="I13" s="19">
        <f>A2326041L_Latest-I11</f>
        <v>14.699999999999989</v>
      </c>
      <c r="J13" s="19">
        <f>A2331171F_Latest-J11</f>
        <v>-0.59999999999999432</v>
      </c>
      <c r="K13" s="19">
        <f>A2331216X_Latest-K11</f>
        <v>3.6000000000000085</v>
      </c>
      <c r="L13" s="19">
        <f>A2331396V_Latest-L11</f>
        <v>7</v>
      </c>
      <c r="M13" s="19">
        <f>A2332566T_Latest-M11</f>
        <v>3.9000000000000057</v>
      </c>
      <c r="N13" s="19">
        <f>A2325816R_Latest-N11</f>
        <v>7.0999999999999943</v>
      </c>
    </row>
    <row r="14" spans="1:15" x14ac:dyDescent="0.2">
      <c r="A14" s="1" t="s">
        <v>215</v>
      </c>
      <c r="B14" s="21">
        <f t="shared" ref="B14:M14" si="0">(B12-B11)/B11</f>
        <v>4.5855379188712422E-2</v>
      </c>
      <c r="C14" s="21">
        <f t="shared" si="0"/>
        <v>1.6750418760469014E-2</v>
      </c>
      <c r="D14" s="21">
        <f t="shared" si="0"/>
        <v>-2.3232323232323205E-2</v>
      </c>
      <c r="E14" s="21">
        <f t="shared" si="0"/>
        <v>0.10209205020920492</v>
      </c>
      <c r="F14" s="21"/>
      <c r="G14" s="21">
        <f t="shared" si="0"/>
        <v>5.1075268817204332E-2</v>
      </c>
      <c r="H14" s="21">
        <f t="shared" si="0"/>
        <v>4.3805612594113662E-2</v>
      </c>
      <c r="I14" s="21">
        <f t="shared" si="0"/>
        <v>0.14148219441770921</v>
      </c>
      <c r="J14" s="21">
        <f t="shared" si="0"/>
        <v>-7.7821011673151023E-3</v>
      </c>
      <c r="K14" s="21">
        <f t="shared" si="0"/>
        <v>3.3302497687326633E-2</v>
      </c>
      <c r="L14" s="21">
        <f t="shared" si="0"/>
        <v>5.0215208034433287E-2</v>
      </c>
      <c r="M14" s="21">
        <f t="shared" si="0"/>
        <v>3.4666666666666721E-2</v>
      </c>
      <c r="N14" s="21">
        <f>(N12-N11)/N11</f>
        <v>6.0067681895093011E-2</v>
      </c>
      <c r="O14" s="34">
        <v>2.5899999999999999E-2</v>
      </c>
    </row>
    <row r="15" spans="1:15" x14ac:dyDescent="0.2">
      <c r="A15" s="1" t="s">
        <v>217</v>
      </c>
      <c r="B15" s="21"/>
      <c r="C15" s="21"/>
      <c r="D15" s="21"/>
      <c r="E15" s="23">
        <v>0.13699999999999998</v>
      </c>
      <c r="F15" s="23">
        <v>3.6000000000000004E-2</v>
      </c>
      <c r="G15" s="21"/>
      <c r="H15" s="21"/>
      <c r="I15" s="21"/>
      <c r="J15" s="21"/>
      <c r="K15" s="21"/>
      <c r="L15" s="21"/>
      <c r="M15" s="21"/>
      <c r="N15" s="21"/>
    </row>
    <row r="16" spans="1:15" x14ac:dyDescent="0.2">
      <c r="A16" s="20" t="s">
        <v>221</v>
      </c>
      <c r="B16" s="20">
        <v>0.15</v>
      </c>
      <c r="C16" s="20"/>
      <c r="D16" s="20"/>
      <c r="E16" s="20">
        <v>0.25</v>
      </c>
      <c r="F16" s="20">
        <v>0.03</v>
      </c>
      <c r="G16" s="20"/>
      <c r="H16" s="20"/>
      <c r="I16" s="20">
        <v>0.13</v>
      </c>
      <c r="J16" s="20"/>
      <c r="K16" s="20"/>
      <c r="L16" s="20">
        <v>0.05</v>
      </c>
      <c r="M16" s="20"/>
      <c r="N16" s="20">
        <f>1 - SUM($B16:$M16)</f>
        <v>0.3899999999999999</v>
      </c>
      <c r="O16" s="21">
        <f>1 - SUM($B16:$M16)</f>
        <v>0.3899999999999999</v>
      </c>
    </row>
    <row r="17" spans="1:15" x14ac:dyDescent="0.2">
      <c r="A17" s="24" t="s">
        <v>222</v>
      </c>
      <c r="B17" s="24">
        <f>B16*B14</f>
        <v>6.8783068783068628E-3</v>
      </c>
      <c r="C17" s="24"/>
      <c r="D17" s="24"/>
      <c r="E17" s="24">
        <f>E16*E15</f>
        <v>3.4249999999999996E-2</v>
      </c>
      <c r="F17" s="24">
        <f>F16*F15</f>
        <v>1.08E-3</v>
      </c>
      <c r="G17" s="24"/>
      <c r="H17" s="24"/>
      <c r="I17" s="24">
        <f>I16*I14</f>
        <v>1.8392685274302198E-2</v>
      </c>
      <c r="J17" s="24"/>
      <c r="K17" s="24"/>
      <c r="L17" s="24">
        <f>L16*L14</f>
        <v>2.5107604017216645E-3</v>
      </c>
      <c r="M17" s="24"/>
      <c r="N17" s="24">
        <f>N16*N14</f>
        <v>2.342639593908627E-2</v>
      </c>
      <c r="O17" s="21">
        <f>O16*O14</f>
        <v>1.0100999999999997E-2</v>
      </c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5" x14ac:dyDescent="0.2">
      <c r="A19" s="25" t="s">
        <v>223</v>
      </c>
      <c r="B19" s="26">
        <f>SUM(B17:M17) + O17</f>
        <v>7.3212752554330726E-2</v>
      </c>
      <c r="C19" s="1"/>
      <c r="D19" s="1"/>
      <c r="E19" s="22" t="s">
        <v>244</v>
      </c>
      <c r="F19" s="22" t="s">
        <v>218</v>
      </c>
      <c r="G19" s="1"/>
      <c r="H19" s="1"/>
      <c r="I19" s="1"/>
      <c r="J19" s="1"/>
      <c r="K19" s="1"/>
      <c r="L19" s="1"/>
      <c r="M19" s="1"/>
      <c r="N19" s="1"/>
    </row>
    <row r="20" spans="1:15" x14ac:dyDescent="0.2">
      <c r="E20" s="23" t="s">
        <v>243</v>
      </c>
      <c r="F20" s="23" t="s">
        <v>242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"/>
  <sheetViews>
    <sheetView zoomScale="272" workbookViewId="0">
      <pane xSplit="1" ySplit="10" topLeftCell="F11" activePane="bottomRight" state="frozen"/>
      <selection pane="topRight" activeCell="B1" sqref="B1"/>
      <selection pane="bottomLeft" activeCell="A11" sqref="A11"/>
      <selection pane="bottomRight" activeCell="G5" sqref="G5"/>
    </sheetView>
  </sheetViews>
  <sheetFormatPr baseColWidth="10" defaultColWidth="14.6640625" defaultRowHeight="11" x14ac:dyDescent="0.15"/>
  <cols>
    <col min="1" max="1" width="31.83203125" style="1" customWidth="1"/>
    <col min="2" max="2" width="14.6640625" style="1"/>
    <col min="3" max="3" width="15.1640625" style="1" bestFit="1" customWidth="1"/>
    <col min="4" max="12" width="14.6640625" style="1"/>
    <col min="13" max="13" width="15.1640625" style="1" bestFit="1" customWidth="1"/>
    <col min="14" max="14" width="14.6640625" style="1"/>
    <col min="15" max="15" width="15.1640625" style="1" customWidth="1"/>
    <col min="16" max="16384" width="14.6640625" style="1"/>
  </cols>
  <sheetData>
    <row r="1" spans="1:16" s="2" customFormat="1" ht="100" customHeight="1" x14ac:dyDescent="0.15">
      <c r="A1" s="31" t="s">
        <v>225</v>
      </c>
      <c r="B1" s="3" t="s">
        <v>24</v>
      </c>
      <c r="C1" s="3" t="s">
        <v>25</v>
      </c>
      <c r="D1" s="3" t="s">
        <v>26</v>
      </c>
      <c r="E1" s="3" t="s">
        <v>27</v>
      </c>
      <c r="F1" s="35" t="s">
        <v>237</v>
      </c>
      <c r="G1" s="27" t="s">
        <v>232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2" t="s">
        <v>230</v>
      </c>
    </row>
    <row r="2" spans="1:16" x14ac:dyDescent="0.15">
      <c r="A2" s="4" t="s">
        <v>96</v>
      </c>
      <c r="B2" s="7" t="s">
        <v>105</v>
      </c>
      <c r="C2" s="7" t="s">
        <v>105</v>
      </c>
      <c r="D2" s="7" t="s">
        <v>105</v>
      </c>
      <c r="E2" s="7" t="s">
        <v>105</v>
      </c>
      <c r="F2" s="29" t="s">
        <v>233</v>
      </c>
      <c r="G2" s="28" t="s">
        <v>233</v>
      </c>
      <c r="H2" s="7" t="s">
        <v>105</v>
      </c>
      <c r="I2" s="7" t="s">
        <v>105</v>
      </c>
      <c r="J2" s="7" t="s">
        <v>105</v>
      </c>
      <c r="K2" s="7" t="s">
        <v>105</v>
      </c>
      <c r="L2" s="7" t="s">
        <v>105</v>
      </c>
      <c r="M2" s="7" t="s">
        <v>105</v>
      </c>
      <c r="N2" s="7" t="s">
        <v>105</v>
      </c>
      <c r="O2" s="7" t="s">
        <v>105</v>
      </c>
    </row>
    <row r="3" spans="1:16" x14ac:dyDescent="0.15">
      <c r="A3" s="4" t="s">
        <v>97</v>
      </c>
      <c r="B3" s="7" t="s">
        <v>106</v>
      </c>
      <c r="C3" s="7" t="s">
        <v>106</v>
      </c>
      <c r="D3" s="7" t="s">
        <v>106</v>
      </c>
      <c r="E3" s="7" t="s">
        <v>106</v>
      </c>
      <c r="F3" s="29" t="s">
        <v>106</v>
      </c>
      <c r="G3" s="28" t="s">
        <v>106</v>
      </c>
      <c r="H3" s="7" t="s">
        <v>106</v>
      </c>
      <c r="I3" s="7" t="s">
        <v>106</v>
      </c>
      <c r="J3" s="7" t="s">
        <v>106</v>
      </c>
      <c r="K3" s="7" t="s">
        <v>106</v>
      </c>
      <c r="L3" s="7" t="s">
        <v>106</v>
      </c>
      <c r="M3" s="7" t="s">
        <v>106</v>
      </c>
      <c r="N3" s="7" t="s">
        <v>106</v>
      </c>
      <c r="O3" s="7" t="s">
        <v>106</v>
      </c>
    </row>
    <row r="4" spans="1:16" x14ac:dyDescent="0.15">
      <c r="A4" s="4" t="s">
        <v>98</v>
      </c>
      <c r="B4" s="7" t="s">
        <v>107</v>
      </c>
      <c r="C4" s="7" t="s">
        <v>107</v>
      </c>
      <c r="D4" s="7" t="s">
        <v>107</v>
      </c>
      <c r="E4" s="7" t="s">
        <v>107</v>
      </c>
      <c r="F4" s="29" t="s">
        <v>234</v>
      </c>
      <c r="G4" s="28" t="s">
        <v>234</v>
      </c>
      <c r="H4" s="7" t="s">
        <v>107</v>
      </c>
      <c r="I4" s="7" t="s">
        <v>107</v>
      </c>
      <c r="J4" s="7" t="s">
        <v>107</v>
      </c>
      <c r="K4" s="7" t="s">
        <v>107</v>
      </c>
      <c r="L4" s="7" t="s">
        <v>107</v>
      </c>
      <c r="M4" s="7" t="s">
        <v>107</v>
      </c>
      <c r="N4" s="7" t="s">
        <v>107</v>
      </c>
      <c r="O4" s="7" t="s">
        <v>107</v>
      </c>
    </row>
    <row r="5" spans="1:16" x14ac:dyDescent="0.15">
      <c r="A5" s="4" t="s">
        <v>99</v>
      </c>
      <c r="B5" s="7" t="s">
        <v>108</v>
      </c>
      <c r="C5" s="7" t="s">
        <v>108</v>
      </c>
      <c r="D5" s="7" t="s">
        <v>108</v>
      </c>
      <c r="E5" s="7" t="s">
        <v>108</v>
      </c>
      <c r="F5" s="29" t="s">
        <v>108</v>
      </c>
      <c r="G5" s="28" t="s">
        <v>108</v>
      </c>
      <c r="H5" s="7" t="s">
        <v>108</v>
      </c>
      <c r="I5" s="7" t="s">
        <v>108</v>
      </c>
      <c r="J5" s="7" t="s">
        <v>108</v>
      </c>
      <c r="K5" s="7" t="s">
        <v>108</v>
      </c>
      <c r="L5" s="7" t="s">
        <v>108</v>
      </c>
      <c r="M5" s="7" t="s">
        <v>108</v>
      </c>
      <c r="N5" s="7" t="s">
        <v>108</v>
      </c>
      <c r="O5" s="7" t="s">
        <v>108</v>
      </c>
    </row>
    <row r="6" spans="1:16" x14ac:dyDescent="0.15">
      <c r="A6" s="4" t="s">
        <v>100</v>
      </c>
      <c r="B6" s="1">
        <v>3</v>
      </c>
      <c r="C6" s="1">
        <v>3</v>
      </c>
      <c r="D6" s="1">
        <v>3</v>
      </c>
      <c r="E6" s="1">
        <v>3</v>
      </c>
      <c r="F6" s="29">
        <v>3</v>
      </c>
      <c r="G6" s="29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</row>
    <row r="7" spans="1:16" s="6" customFormat="1" x14ac:dyDescent="0.15">
      <c r="A7" s="5" t="s">
        <v>101</v>
      </c>
      <c r="B7" s="6">
        <v>26543</v>
      </c>
      <c r="C7" s="6">
        <v>26543</v>
      </c>
      <c r="D7" s="6">
        <v>26543</v>
      </c>
      <c r="E7" s="6">
        <v>26543</v>
      </c>
      <c r="F7" s="30">
        <v>26908</v>
      </c>
      <c r="G7" s="30">
        <v>26908</v>
      </c>
      <c r="H7" s="6">
        <v>26543</v>
      </c>
      <c r="I7" s="6">
        <v>32752</v>
      </c>
      <c r="J7" s="6">
        <v>26543</v>
      </c>
      <c r="K7" s="6">
        <v>26543</v>
      </c>
      <c r="L7" s="6">
        <v>32752</v>
      </c>
      <c r="M7" s="6">
        <v>30011</v>
      </c>
      <c r="N7" s="6">
        <v>38504</v>
      </c>
      <c r="O7" s="6">
        <v>17777</v>
      </c>
    </row>
    <row r="8" spans="1:16" s="6" customFormat="1" x14ac:dyDescent="0.15">
      <c r="A8" s="5" t="s">
        <v>102</v>
      </c>
      <c r="B8" s="6">
        <v>44621</v>
      </c>
      <c r="C8" s="6">
        <v>44621</v>
      </c>
      <c r="D8" s="6">
        <v>44621</v>
      </c>
      <c r="E8" s="6">
        <v>44621</v>
      </c>
      <c r="F8" s="30">
        <v>44621</v>
      </c>
      <c r="G8" s="30">
        <v>44621</v>
      </c>
      <c r="H8" s="6">
        <v>44621</v>
      </c>
      <c r="I8" s="6">
        <v>44621</v>
      </c>
      <c r="J8" s="6">
        <v>44621</v>
      </c>
      <c r="K8" s="6">
        <v>44621</v>
      </c>
      <c r="L8" s="6">
        <v>44621</v>
      </c>
      <c r="M8" s="6">
        <v>44621</v>
      </c>
      <c r="N8" s="6">
        <v>44621</v>
      </c>
      <c r="O8" s="6">
        <v>44621</v>
      </c>
    </row>
    <row r="9" spans="1:16" x14ac:dyDescent="0.15">
      <c r="A9" s="4" t="s">
        <v>103</v>
      </c>
      <c r="B9" s="1">
        <v>199</v>
      </c>
      <c r="C9" s="1">
        <v>199</v>
      </c>
      <c r="D9" s="1">
        <v>199</v>
      </c>
      <c r="E9" s="1">
        <v>199</v>
      </c>
      <c r="F9" s="29">
        <v>195</v>
      </c>
      <c r="G9" s="29">
        <v>195</v>
      </c>
      <c r="H9" s="1">
        <v>199</v>
      </c>
      <c r="I9" s="1">
        <v>131</v>
      </c>
      <c r="J9" s="1">
        <v>199</v>
      </c>
      <c r="K9" s="1">
        <v>199</v>
      </c>
      <c r="L9" s="1">
        <v>131</v>
      </c>
      <c r="M9" s="1">
        <v>161</v>
      </c>
      <c r="N9" s="1">
        <v>68</v>
      </c>
      <c r="O9" s="1">
        <v>295</v>
      </c>
    </row>
    <row r="10" spans="1:16" x14ac:dyDescent="0.15">
      <c r="A10" s="4" t="s">
        <v>104</v>
      </c>
      <c r="B10" s="7" t="s">
        <v>133</v>
      </c>
      <c r="C10" s="7" t="s">
        <v>134</v>
      </c>
      <c r="D10" s="7" t="s">
        <v>135</v>
      </c>
      <c r="E10" s="7" t="s">
        <v>136</v>
      </c>
      <c r="F10" s="29" t="s">
        <v>238</v>
      </c>
      <c r="G10" s="28" t="s">
        <v>236</v>
      </c>
      <c r="H10" s="7" t="s">
        <v>137</v>
      </c>
      <c r="I10" s="7" t="s">
        <v>138</v>
      </c>
      <c r="J10" s="7" t="s">
        <v>139</v>
      </c>
      <c r="K10" s="7" t="s">
        <v>140</v>
      </c>
      <c r="L10" s="7" t="s">
        <v>141</v>
      </c>
      <c r="M10" s="7" t="s">
        <v>142</v>
      </c>
      <c r="N10" s="7" t="s">
        <v>143</v>
      </c>
      <c r="O10" s="7" t="s">
        <v>144</v>
      </c>
    </row>
    <row r="11" spans="1:16" x14ac:dyDescent="0.15">
      <c r="A11" s="9">
        <v>44256</v>
      </c>
      <c r="B11" s="8">
        <v>113.4</v>
      </c>
      <c r="C11" s="8">
        <v>179.1</v>
      </c>
      <c r="D11" s="8">
        <v>99</v>
      </c>
      <c r="E11" s="8">
        <v>119.5</v>
      </c>
      <c r="G11" s="8"/>
      <c r="H11" s="8">
        <v>111.6</v>
      </c>
      <c r="I11" s="8">
        <v>146.1</v>
      </c>
      <c r="J11" s="8">
        <v>103.9</v>
      </c>
      <c r="K11" s="8">
        <v>77.099999999999994</v>
      </c>
      <c r="L11" s="8">
        <v>108.1</v>
      </c>
      <c r="M11" s="8">
        <v>139.4</v>
      </c>
      <c r="N11" s="8">
        <v>112.5</v>
      </c>
      <c r="O11" s="8">
        <v>118.2</v>
      </c>
    </row>
    <row r="12" spans="1:16" x14ac:dyDescent="0.15">
      <c r="A12" s="9">
        <v>44621</v>
      </c>
      <c r="B12" s="8">
        <v>118.6</v>
      </c>
      <c r="C12" s="8">
        <v>182.1</v>
      </c>
      <c r="D12" s="8">
        <v>96.7</v>
      </c>
      <c r="E12" s="8">
        <v>131.69999999999999</v>
      </c>
      <c r="G12" s="8"/>
      <c r="H12" s="8">
        <v>117.3</v>
      </c>
      <c r="I12" s="8">
        <v>152.5</v>
      </c>
      <c r="J12" s="8">
        <v>118.6</v>
      </c>
      <c r="K12" s="8">
        <v>76.5</v>
      </c>
      <c r="L12" s="8">
        <v>111.7</v>
      </c>
      <c r="M12" s="8">
        <v>146.4</v>
      </c>
      <c r="N12" s="8">
        <v>116.4</v>
      </c>
      <c r="O12" s="8">
        <v>125.3</v>
      </c>
    </row>
    <row r="13" spans="1:16" x14ac:dyDescent="0.15">
      <c r="B13" s="19">
        <f>A2325861A_Latest-B11</f>
        <v>5.1999999999999886</v>
      </c>
      <c r="C13" s="19">
        <f>A2326086T_Latest-C11</f>
        <v>3</v>
      </c>
      <c r="D13" s="19">
        <f>A2325906V_Latest-D11</f>
        <v>-2.2999999999999972</v>
      </c>
      <c r="E13" s="19">
        <f>A2325951F_Latest-E11</f>
        <v>12.199999999999989</v>
      </c>
      <c r="G13" s="19"/>
      <c r="H13" s="19">
        <f>A2325996K_Latest-H11</f>
        <v>5.7000000000000028</v>
      </c>
      <c r="I13" s="19">
        <f>A2331081A_Latest-I11</f>
        <v>6.4000000000000057</v>
      </c>
      <c r="J13" s="19">
        <f>A2326041L_Latest-J11</f>
        <v>14.699999999999989</v>
      </c>
      <c r="K13" s="19">
        <f>A2331171F_Latest-K11</f>
        <v>-0.59999999999999432</v>
      </c>
      <c r="L13" s="19">
        <f>A2331216X_Latest-L11</f>
        <v>3.6000000000000085</v>
      </c>
      <c r="M13" s="19">
        <f>A2331396V_Latest-M11</f>
        <v>7</v>
      </c>
      <c r="N13" s="19">
        <f>A2332566T_Latest-N11</f>
        <v>3.9000000000000057</v>
      </c>
      <c r="O13" s="19">
        <f>A2325816R_Latest-O11</f>
        <v>7.0999999999999943</v>
      </c>
    </row>
    <row r="14" spans="1:16" ht="15" x14ac:dyDescent="0.2">
      <c r="A14" s="1" t="s">
        <v>215</v>
      </c>
      <c r="B14" s="21">
        <f t="shared" ref="B14:N14" si="0">(B12-B11)/B11</f>
        <v>4.5855379188712422E-2</v>
      </c>
      <c r="C14" s="21">
        <f t="shared" si="0"/>
        <v>1.6750418760469014E-2</v>
      </c>
      <c r="D14" s="21">
        <f t="shared" si="0"/>
        <v>-2.3232323232323205E-2</v>
      </c>
      <c r="E14" s="21">
        <f>(E12-E11)/E11</f>
        <v>0.10209205020920492</v>
      </c>
      <c r="G14" s="21"/>
      <c r="H14" s="21">
        <f t="shared" si="0"/>
        <v>5.1075268817204332E-2</v>
      </c>
      <c r="I14" s="21">
        <f t="shared" si="0"/>
        <v>4.3805612594113662E-2</v>
      </c>
      <c r="J14" s="21">
        <f t="shared" si="0"/>
        <v>0.14148219441770921</v>
      </c>
      <c r="K14" s="21">
        <f t="shared" si="0"/>
        <v>-7.7821011673151023E-3</v>
      </c>
      <c r="L14" s="21">
        <f t="shared" si="0"/>
        <v>3.3302497687326633E-2</v>
      </c>
      <c r="M14" s="21">
        <f t="shared" si="0"/>
        <v>5.0215208034433287E-2</v>
      </c>
      <c r="N14" s="21">
        <f t="shared" si="0"/>
        <v>3.4666666666666721E-2</v>
      </c>
      <c r="O14" s="21">
        <f>(O12-O11)/O11</f>
        <v>6.0067681895093011E-2</v>
      </c>
      <c r="P14" s="34">
        <v>2.5899999999999999E-2</v>
      </c>
    </row>
    <row r="15" spans="1:16" ht="15" x14ac:dyDescent="0.2">
      <c r="A15" s="1" t="s">
        <v>217</v>
      </c>
      <c r="B15" s="21"/>
      <c r="C15" s="21"/>
      <c r="D15" s="21"/>
      <c r="E15" s="21"/>
      <c r="F15" s="23">
        <v>0.01</v>
      </c>
      <c r="G15" s="23">
        <v>3.6000000000000004E-2</v>
      </c>
      <c r="H15" s="21"/>
      <c r="I15" s="21"/>
      <c r="J15" s="21"/>
      <c r="K15" s="21"/>
      <c r="L15" s="21"/>
      <c r="M15" s="21"/>
      <c r="N15" s="21"/>
      <c r="O15" s="21"/>
      <c r="P15" s="33"/>
    </row>
    <row r="16" spans="1:16" s="20" customFormat="1" x14ac:dyDescent="0.15">
      <c r="A16" s="20" t="s">
        <v>216</v>
      </c>
      <c r="B16" s="20">
        <v>0.34</v>
      </c>
      <c r="F16" s="20">
        <v>0.24</v>
      </c>
      <c r="G16" s="20">
        <v>0.08</v>
      </c>
      <c r="J16" s="20">
        <v>0.14000000000000001</v>
      </c>
      <c r="M16" s="20">
        <v>0.05</v>
      </c>
      <c r="O16" s="20">
        <f>1 - SUM(B16:N16)</f>
        <v>0.14999999999999991</v>
      </c>
      <c r="P16" s="21">
        <f>1 - SUM($B16:$N16)</f>
        <v>0.14999999999999991</v>
      </c>
    </row>
    <row r="17" spans="1:16" s="24" customFormat="1" x14ac:dyDescent="0.15">
      <c r="A17" s="24" t="s">
        <v>219</v>
      </c>
      <c r="B17" s="24">
        <f>B16*B14</f>
        <v>1.5590828924162225E-2</v>
      </c>
      <c r="F17" s="24">
        <f>F16*F15</f>
        <v>2.3999999999999998E-3</v>
      </c>
      <c r="G17" s="24">
        <v>2.8800000000000002E-3</v>
      </c>
      <c r="J17" s="24">
        <f>J16*J14</f>
        <v>1.9807507218479292E-2</v>
      </c>
      <c r="M17" s="24">
        <f>M16*M14</f>
        <v>2.5107604017216645E-3</v>
      </c>
      <c r="O17" s="24">
        <f>O16*O14</f>
        <v>9.0101522842639462E-3</v>
      </c>
      <c r="P17" s="21">
        <f>P16*P14</f>
        <v>3.8849999999999974E-3</v>
      </c>
    </row>
    <row r="19" spans="1:16" x14ac:dyDescent="0.15">
      <c r="A19" s="25" t="s">
        <v>220</v>
      </c>
      <c r="B19" s="26">
        <f>SUM(B17:N17) + P17</f>
        <v>4.7074096544363182E-2</v>
      </c>
      <c r="F19" s="22" t="s">
        <v>239</v>
      </c>
      <c r="G19" s="22" t="s">
        <v>240</v>
      </c>
    </row>
    <row r="20" spans="1:16" x14ac:dyDescent="0.15">
      <c r="F20" s="23" t="s">
        <v>241</v>
      </c>
      <c r="G20" s="23" t="s">
        <v>242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56139-DA0B-1742-804B-6AF8F980C383}">
  <dimension ref="A1:P20"/>
  <sheetViews>
    <sheetView zoomScale="207" workbookViewId="0">
      <selection activeCell="G1" sqref="G1:G1048576"/>
    </sheetView>
  </sheetViews>
  <sheetFormatPr baseColWidth="10" defaultRowHeight="15" x14ac:dyDescent="0.2"/>
  <cols>
    <col min="1" max="1" width="42.83203125" customWidth="1"/>
    <col min="6" max="7" width="14.6640625" style="1"/>
  </cols>
  <sheetData>
    <row r="1" spans="1:16" ht="73" x14ac:dyDescent="0.2">
      <c r="A1" s="31" t="s">
        <v>226</v>
      </c>
      <c r="B1" s="3" t="s">
        <v>24</v>
      </c>
      <c r="C1" s="3" t="s">
        <v>25</v>
      </c>
      <c r="D1" s="3" t="s">
        <v>26</v>
      </c>
      <c r="E1" s="3" t="s">
        <v>27</v>
      </c>
      <c r="F1" s="35" t="s">
        <v>237</v>
      </c>
      <c r="G1" s="27" t="s">
        <v>232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2" t="s">
        <v>230</v>
      </c>
    </row>
    <row r="2" spans="1:16" x14ac:dyDescent="0.2">
      <c r="A2" s="4" t="s">
        <v>96</v>
      </c>
      <c r="B2" s="7" t="s">
        <v>105</v>
      </c>
      <c r="C2" s="7" t="s">
        <v>105</v>
      </c>
      <c r="D2" s="7" t="s">
        <v>105</v>
      </c>
      <c r="E2" s="7" t="s">
        <v>105</v>
      </c>
      <c r="F2" s="29" t="s">
        <v>233</v>
      </c>
      <c r="G2" s="28" t="s">
        <v>233</v>
      </c>
      <c r="H2" s="7" t="s">
        <v>105</v>
      </c>
      <c r="I2" s="7" t="s">
        <v>105</v>
      </c>
      <c r="J2" s="7" t="s">
        <v>105</v>
      </c>
      <c r="K2" s="7" t="s">
        <v>105</v>
      </c>
      <c r="L2" s="7" t="s">
        <v>105</v>
      </c>
      <c r="M2" s="7" t="s">
        <v>105</v>
      </c>
      <c r="N2" s="7" t="s">
        <v>105</v>
      </c>
      <c r="O2" s="7" t="s">
        <v>105</v>
      </c>
      <c r="P2" s="1"/>
    </row>
    <row r="3" spans="1:16" x14ac:dyDescent="0.2">
      <c r="A3" s="4" t="s">
        <v>97</v>
      </c>
      <c r="B3" s="7" t="s">
        <v>106</v>
      </c>
      <c r="C3" s="7" t="s">
        <v>106</v>
      </c>
      <c r="D3" s="7" t="s">
        <v>106</v>
      </c>
      <c r="E3" s="7" t="s">
        <v>106</v>
      </c>
      <c r="F3" s="29" t="s">
        <v>106</v>
      </c>
      <c r="G3" s="28" t="s">
        <v>106</v>
      </c>
      <c r="H3" s="7" t="s">
        <v>106</v>
      </c>
      <c r="I3" s="7" t="s">
        <v>106</v>
      </c>
      <c r="J3" s="7" t="s">
        <v>106</v>
      </c>
      <c r="K3" s="7" t="s">
        <v>106</v>
      </c>
      <c r="L3" s="7" t="s">
        <v>106</v>
      </c>
      <c r="M3" s="7" t="s">
        <v>106</v>
      </c>
      <c r="N3" s="7" t="s">
        <v>106</v>
      </c>
      <c r="O3" s="7" t="s">
        <v>106</v>
      </c>
      <c r="P3" s="1"/>
    </row>
    <row r="4" spans="1:16" x14ac:dyDescent="0.2">
      <c r="A4" s="4" t="s">
        <v>98</v>
      </c>
      <c r="B4" s="7" t="s">
        <v>107</v>
      </c>
      <c r="C4" s="7" t="s">
        <v>107</v>
      </c>
      <c r="D4" s="7" t="s">
        <v>107</v>
      </c>
      <c r="E4" s="7" t="s">
        <v>107</v>
      </c>
      <c r="F4" s="29" t="s">
        <v>234</v>
      </c>
      <c r="G4" s="28" t="s">
        <v>234</v>
      </c>
      <c r="H4" s="7" t="s">
        <v>107</v>
      </c>
      <c r="I4" s="7" t="s">
        <v>107</v>
      </c>
      <c r="J4" s="7" t="s">
        <v>107</v>
      </c>
      <c r="K4" s="7" t="s">
        <v>107</v>
      </c>
      <c r="L4" s="7" t="s">
        <v>107</v>
      </c>
      <c r="M4" s="7" t="s">
        <v>107</v>
      </c>
      <c r="N4" s="7" t="s">
        <v>107</v>
      </c>
      <c r="O4" s="7" t="s">
        <v>107</v>
      </c>
      <c r="P4" s="1"/>
    </row>
    <row r="5" spans="1:16" x14ac:dyDescent="0.2">
      <c r="A5" s="4" t="s">
        <v>99</v>
      </c>
      <c r="B5" s="7" t="s">
        <v>108</v>
      </c>
      <c r="C5" s="7" t="s">
        <v>108</v>
      </c>
      <c r="D5" s="7" t="s">
        <v>108</v>
      </c>
      <c r="E5" s="7" t="s">
        <v>108</v>
      </c>
      <c r="F5" s="29" t="s">
        <v>108</v>
      </c>
      <c r="G5" s="28" t="s">
        <v>108</v>
      </c>
      <c r="H5" s="7" t="s">
        <v>108</v>
      </c>
      <c r="I5" s="7" t="s">
        <v>108</v>
      </c>
      <c r="J5" s="7" t="s">
        <v>108</v>
      </c>
      <c r="K5" s="7" t="s">
        <v>108</v>
      </c>
      <c r="L5" s="7" t="s">
        <v>108</v>
      </c>
      <c r="M5" s="7" t="s">
        <v>108</v>
      </c>
      <c r="N5" s="7" t="s">
        <v>108</v>
      </c>
      <c r="O5" s="7" t="s">
        <v>108</v>
      </c>
      <c r="P5" s="1"/>
    </row>
    <row r="6" spans="1:16" x14ac:dyDescent="0.2">
      <c r="A6" s="4" t="s">
        <v>100</v>
      </c>
      <c r="B6" s="1">
        <v>3</v>
      </c>
      <c r="C6" s="1">
        <v>3</v>
      </c>
      <c r="D6" s="1">
        <v>3</v>
      </c>
      <c r="E6" s="1">
        <v>3</v>
      </c>
      <c r="F6" s="29">
        <v>3</v>
      </c>
      <c r="G6" s="29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/>
    </row>
    <row r="7" spans="1:16" x14ac:dyDescent="0.2">
      <c r="A7" s="5" t="s">
        <v>101</v>
      </c>
      <c r="B7" s="6">
        <v>26543</v>
      </c>
      <c r="C7" s="6">
        <v>26543</v>
      </c>
      <c r="D7" s="6">
        <v>26543</v>
      </c>
      <c r="E7" s="6">
        <v>26543</v>
      </c>
      <c r="F7" s="30">
        <v>26908</v>
      </c>
      <c r="G7" s="30">
        <v>26908</v>
      </c>
      <c r="H7" s="6">
        <v>26543</v>
      </c>
      <c r="I7" s="6">
        <v>32752</v>
      </c>
      <c r="J7" s="6">
        <v>26543</v>
      </c>
      <c r="K7" s="6">
        <v>26543</v>
      </c>
      <c r="L7" s="6">
        <v>32752</v>
      </c>
      <c r="M7" s="6">
        <v>30011</v>
      </c>
      <c r="N7" s="6">
        <v>38504</v>
      </c>
      <c r="O7" s="6">
        <v>17777</v>
      </c>
      <c r="P7" s="6"/>
    </row>
    <row r="8" spans="1:16" x14ac:dyDescent="0.2">
      <c r="A8" s="5" t="s">
        <v>102</v>
      </c>
      <c r="B8" s="6">
        <v>44621</v>
      </c>
      <c r="C8" s="6">
        <v>44621</v>
      </c>
      <c r="D8" s="6">
        <v>44621</v>
      </c>
      <c r="E8" s="6">
        <v>44621</v>
      </c>
      <c r="F8" s="30">
        <v>44621</v>
      </c>
      <c r="G8" s="30">
        <v>44621</v>
      </c>
      <c r="H8" s="6">
        <v>44621</v>
      </c>
      <c r="I8" s="6">
        <v>44621</v>
      </c>
      <c r="J8" s="6">
        <v>44621</v>
      </c>
      <c r="K8" s="6">
        <v>44621</v>
      </c>
      <c r="L8" s="6">
        <v>44621</v>
      </c>
      <c r="M8" s="6">
        <v>44621</v>
      </c>
      <c r="N8" s="6">
        <v>44621</v>
      </c>
      <c r="O8" s="6">
        <v>44621</v>
      </c>
      <c r="P8" s="6"/>
    </row>
    <row r="9" spans="1:16" x14ac:dyDescent="0.2">
      <c r="A9" s="4" t="s">
        <v>103</v>
      </c>
      <c r="B9" s="1">
        <v>199</v>
      </c>
      <c r="C9" s="1">
        <v>199</v>
      </c>
      <c r="D9" s="1">
        <v>199</v>
      </c>
      <c r="E9" s="1">
        <v>199</v>
      </c>
      <c r="F9" s="29">
        <v>195</v>
      </c>
      <c r="G9" s="29">
        <v>195</v>
      </c>
      <c r="H9" s="1">
        <v>199</v>
      </c>
      <c r="I9" s="1">
        <v>131</v>
      </c>
      <c r="J9" s="1">
        <v>199</v>
      </c>
      <c r="K9" s="1">
        <v>199</v>
      </c>
      <c r="L9" s="1">
        <v>131</v>
      </c>
      <c r="M9" s="1">
        <v>161</v>
      </c>
      <c r="N9" s="1">
        <v>68</v>
      </c>
      <c r="O9" s="1">
        <v>295</v>
      </c>
      <c r="P9" s="1"/>
    </row>
    <row r="10" spans="1:16" x14ac:dyDescent="0.2">
      <c r="A10" s="4" t="s">
        <v>104</v>
      </c>
      <c r="B10" s="7" t="s">
        <v>133</v>
      </c>
      <c r="C10" s="7" t="s">
        <v>134</v>
      </c>
      <c r="D10" s="7" t="s">
        <v>135</v>
      </c>
      <c r="E10" s="7" t="s">
        <v>136</v>
      </c>
      <c r="F10" s="29" t="s">
        <v>238</v>
      </c>
      <c r="G10" s="28" t="s">
        <v>236</v>
      </c>
      <c r="H10" s="7" t="s">
        <v>137</v>
      </c>
      <c r="I10" s="7" t="s">
        <v>138</v>
      </c>
      <c r="J10" s="7" t="s">
        <v>139</v>
      </c>
      <c r="K10" s="7" t="s">
        <v>140</v>
      </c>
      <c r="L10" s="7" t="s">
        <v>141</v>
      </c>
      <c r="M10" s="7" t="s">
        <v>142</v>
      </c>
      <c r="N10" s="7" t="s">
        <v>143</v>
      </c>
      <c r="O10" s="7" t="s">
        <v>144</v>
      </c>
      <c r="P10" s="1"/>
    </row>
    <row r="11" spans="1:16" x14ac:dyDescent="0.2">
      <c r="A11" s="9">
        <v>44256</v>
      </c>
      <c r="B11" s="8">
        <v>113.4</v>
      </c>
      <c r="C11" s="8">
        <v>179.1</v>
      </c>
      <c r="D11" s="8">
        <v>99</v>
      </c>
      <c r="E11" s="8">
        <v>119.5</v>
      </c>
      <c r="G11" s="8"/>
      <c r="H11" s="8">
        <v>111.6</v>
      </c>
      <c r="I11" s="8">
        <v>146.1</v>
      </c>
      <c r="J11" s="8">
        <v>103.9</v>
      </c>
      <c r="K11" s="8">
        <v>77.099999999999994</v>
      </c>
      <c r="L11" s="8">
        <v>108.1</v>
      </c>
      <c r="M11" s="8">
        <v>139.4</v>
      </c>
      <c r="N11" s="8">
        <v>112.5</v>
      </c>
      <c r="O11" s="8">
        <v>118.2</v>
      </c>
      <c r="P11" s="1"/>
    </row>
    <row r="12" spans="1:16" x14ac:dyDescent="0.2">
      <c r="A12" s="9">
        <v>44621</v>
      </c>
      <c r="B12" s="8">
        <v>118.6</v>
      </c>
      <c r="C12" s="8">
        <v>182.1</v>
      </c>
      <c r="D12" s="8">
        <v>96.7</v>
      </c>
      <c r="E12" s="8">
        <v>131.69999999999999</v>
      </c>
      <c r="G12" s="8"/>
      <c r="H12" s="8">
        <v>117.3</v>
      </c>
      <c r="I12" s="8">
        <v>152.5</v>
      </c>
      <c r="J12" s="8">
        <v>118.6</v>
      </c>
      <c r="K12" s="8">
        <v>76.5</v>
      </c>
      <c r="L12" s="8">
        <v>111.7</v>
      </c>
      <c r="M12" s="8">
        <v>146.4</v>
      </c>
      <c r="N12" s="8">
        <v>116.4</v>
      </c>
      <c r="O12" s="8">
        <v>125.3</v>
      </c>
      <c r="P12" s="1"/>
    </row>
    <row r="13" spans="1:16" x14ac:dyDescent="0.2">
      <c r="A13" s="1"/>
      <c r="B13" s="19">
        <f>A2325861A_Latest-B11</f>
        <v>5.1999999999999886</v>
      </c>
      <c r="C13" s="19">
        <f>A2326086T_Latest-C11</f>
        <v>3</v>
      </c>
      <c r="D13" s="19">
        <f>A2325906V_Latest-D11</f>
        <v>-2.2999999999999972</v>
      </c>
      <c r="E13" s="19">
        <f>A2325951F_Latest-E11</f>
        <v>12.199999999999989</v>
      </c>
      <c r="G13" s="19"/>
      <c r="H13" s="19">
        <f>A2325996K_Latest-H11</f>
        <v>5.7000000000000028</v>
      </c>
      <c r="I13" s="19">
        <f>A2331081A_Latest-I11</f>
        <v>6.4000000000000057</v>
      </c>
      <c r="J13" s="19">
        <f>A2326041L_Latest-J11</f>
        <v>14.699999999999989</v>
      </c>
      <c r="K13" s="19">
        <f>A2331171F_Latest-K11</f>
        <v>-0.59999999999999432</v>
      </c>
      <c r="L13" s="19">
        <f>A2331216X_Latest-L11</f>
        <v>3.6000000000000085</v>
      </c>
      <c r="M13" s="19">
        <f>A2331396V_Latest-M11</f>
        <v>7</v>
      </c>
      <c r="N13" s="19">
        <f>A2332566T_Latest-N11</f>
        <v>3.9000000000000057</v>
      </c>
      <c r="O13" s="19">
        <f>A2325816R_Latest-O11</f>
        <v>7.0999999999999943</v>
      </c>
      <c r="P13" s="1"/>
    </row>
    <row r="14" spans="1:16" x14ac:dyDescent="0.2">
      <c r="A14" s="1" t="s">
        <v>215</v>
      </c>
      <c r="B14" s="21">
        <f t="shared" ref="B14:N14" si="0">(B12-B11)/B11</f>
        <v>4.5855379188712422E-2</v>
      </c>
      <c r="C14" s="21">
        <f t="shared" si="0"/>
        <v>1.6750418760469014E-2</v>
      </c>
      <c r="D14" s="21">
        <f t="shared" si="0"/>
        <v>-2.3232323232323205E-2</v>
      </c>
      <c r="E14" s="21">
        <f>(E12-E11)/E11</f>
        <v>0.10209205020920492</v>
      </c>
      <c r="G14" s="21"/>
      <c r="H14" s="21">
        <f t="shared" si="0"/>
        <v>5.1075268817204332E-2</v>
      </c>
      <c r="I14" s="21">
        <f t="shared" si="0"/>
        <v>4.3805612594113662E-2</v>
      </c>
      <c r="J14" s="21">
        <f t="shared" si="0"/>
        <v>0.14148219441770921</v>
      </c>
      <c r="K14" s="21">
        <f t="shared" si="0"/>
        <v>-7.7821011673151023E-3</v>
      </c>
      <c r="L14" s="21">
        <f t="shared" si="0"/>
        <v>3.3302497687326633E-2</v>
      </c>
      <c r="M14" s="21">
        <f t="shared" si="0"/>
        <v>5.0215208034433287E-2</v>
      </c>
      <c r="N14" s="21">
        <f t="shared" si="0"/>
        <v>3.4666666666666721E-2</v>
      </c>
      <c r="O14" s="21">
        <f>(O12-O11)/O11</f>
        <v>6.0067681895093011E-2</v>
      </c>
      <c r="P14" s="34">
        <v>2.5899999999999999E-2</v>
      </c>
    </row>
    <row r="15" spans="1:16" x14ac:dyDescent="0.2">
      <c r="A15" s="1" t="s">
        <v>217</v>
      </c>
      <c r="B15" s="21"/>
      <c r="C15" s="21"/>
      <c r="D15" s="21"/>
      <c r="E15" s="21"/>
      <c r="F15" s="23">
        <v>0.01</v>
      </c>
      <c r="G15" s="23">
        <v>3.6000000000000004E-2</v>
      </c>
      <c r="H15" s="21"/>
      <c r="I15" s="21"/>
      <c r="J15" s="21"/>
      <c r="K15" s="21"/>
      <c r="L15" s="21"/>
      <c r="M15" s="21"/>
      <c r="N15" s="21"/>
      <c r="O15" s="21"/>
      <c r="P15" s="33"/>
    </row>
    <row r="16" spans="1:16" x14ac:dyDescent="0.2">
      <c r="A16" s="20" t="s">
        <v>227</v>
      </c>
      <c r="B16" s="20">
        <v>0.19</v>
      </c>
      <c r="C16" s="20"/>
      <c r="D16" s="20"/>
      <c r="E16" s="20"/>
      <c r="F16" s="20">
        <v>0.24</v>
      </c>
      <c r="G16" s="20">
        <v>0.08</v>
      </c>
      <c r="H16" s="20"/>
      <c r="I16" s="20"/>
      <c r="J16" s="20">
        <v>0.12</v>
      </c>
      <c r="K16" s="20"/>
      <c r="L16" s="20"/>
      <c r="M16" s="20">
        <v>0.14000000000000001</v>
      </c>
      <c r="N16" s="20"/>
      <c r="O16" s="20">
        <f>1 - SUM(B16:N16)</f>
        <v>0.22999999999999998</v>
      </c>
      <c r="P16" s="21">
        <f>1 - SUM($B16:$N16)</f>
        <v>0.22999999999999998</v>
      </c>
    </row>
    <row r="17" spans="1:16" x14ac:dyDescent="0.2">
      <c r="A17" s="24" t="s">
        <v>228</v>
      </c>
      <c r="B17" s="24">
        <f>B16*B14</f>
        <v>8.7125220458553598E-3</v>
      </c>
      <c r="C17" s="24"/>
      <c r="D17" s="24"/>
      <c r="E17" s="24"/>
      <c r="F17" s="24">
        <v>2.3999999999999998E-3</v>
      </c>
      <c r="G17" s="24">
        <v>2.8800000000000002E-3</v>
      </c>
      <c r="H17" s="24"/>
      <c r="I17" s="24"/>
      <c r="J17" s="24">
        <f>J16*J14</f>
        <v>1.6977863330125104E-2</v>
      </c>
      <c r="K17" s="24"/>
      <c r="L17" s="24"/>
      <c r="M17" s="24">
        <f>M16*M14</f>
        <v>7.0301291248206612E-3</v>
      </c>
      <c r="N17" s="24"/>
      <c r="O17" s="24">
        <f>O16*O14</f>
        <v>1.3815566835871391E-2</v>
      </c>
      <c r="P17" s="21">
        <f>P16*P14</f>
        <v>5.9569999999999996E-3</v>
      </c>
    </row>
    <row r="18" spans="1:16" x14ac:dyDescent="0.2">
      <c r="A18" s="1"/>
      <c r="B18" s="1"/>
      <c r="C18" s="1"/>
      <c r="D18" s="1"/>
      <c r="E18" s="1"/>
      <c r="H18" s="1"/>
      <c r="I18" s="1"/>
      <c r="J18" s="1"/>
      <c r="K18" s="1"/>
      <c r="L18" s="1"/>
      <c r="M18" s="1"/>
      <c r="N18" s="1"/>
      <c r="O18" s="1"/>
    </row>
    <row r="19" spans="1:16" x14ac:dyDescent="0.2">
      <c r="A19" s="25" t="s">
        <v>229</v>
      </c>
      <c r="B19" s="26">
        <f>SUM(B17:O17)</f>
        <v>5.1816081336672523E-2</v>
      </c>
      <c r="C19" s="1"/>
      <c r="D19" s="1"/>
      <c r="E19" s="1"/>
      <c r="F19" s="22" t="s">
        <v>239</v>
      </c>
      <c r="G19" s="22" t="s">
        <v>240</v>
      </c>
      <c r="H19" s="1"/>
      <c r="I19" s="1"/>
      <c r="J19" s="1"/>
      <c r="K19" s="1"/>
      <c r="L19" s="1"/>
      <c r="M19" s="1"/>
      <c r="N19" s="1"/>
      <c r="O19" s="1"/>
    </row>
    <row r="20" spans="1:16" x14ac:dyDescent="0.2">
      <c r="F20" s="23" t="s">
        <v>241</v>
      </c>
      <c r="G20" s="23" t="s">
        <v>242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09"/>
  <sheetViews>
    <sheetView showGridLines="0" workbookViewId="0">
      <pane ySplit="11" topLeftCell="A13" activePane="bottomLeft" state="frozen"/>
      <selection pane="bottomLeft" activeCell="A12" sqref="A12"/>
    </sheetView>
  </sheetViews>
  <sheetFormatPr baseColWidth="10" defaultColWidth="7.6640625" defaultRowHeight="11" x14ac:dyDescent="0.15"/>
  <cols>
    <col min="1" max="1" width="17.83203125" style="10" customWidth="1"/>
    <col min="2" max="2" width="19.1640625" style="10" customWidth="1"/>
    <col min="3" max="3" width="30.6640625" style="10" customWidth="1"/>
    <col min="4" max="4" width="7.6640625" style="10"/>
    <col min="5" max="5" width="9.33203125" style="10" bestFit="1" customWidth="1"/>
    <col min="6" max="11" width="7.6640625" style="10"/>
    <col min="12" max="12" width="9.6640625" style="10" customWidth="1"/>
    <col min="13" max="25" width="7.6640625" style="10"/>
    <col min="26" max="26" width="7.6640625" style="10" customWidth="1"/>
    <col min="27" max="16384" width="7.6640625" style="10"/>
  </cols>
  <sheetData>
    <row r="2" spans="1:13" ht="13" x14ac:dyDescent="0.15">
      <c r="B2" s="12" t="s">
        <v>205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1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1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6" x14ac:dyDescent="0.2">
      <c r="B5" s="13" t="s">
        <v>206</v>
      </c>
    </row>
    <row r="6" spans="1:13" ht="15.75" customHeight="1" x14ac:dyDescent="0.15">
      <c r="B6" s="36" t="s">
        <v>207</v>
      </c>
      <c r="C6" s="36"/>
      <c r="D6" s="36"/>
      <c r="E6" s="36"/>
      <c r="F6" s="36"/>
      <c r="G6" s="36"/>
      <c r="H6" s="36"/>
      <c r="I6" s="36"/>
      <c r="J6" s="36"/>
      <c r="K6" s="36"/>
      <c r="L6" s="36"/>
    </row>
    <row r="8" spans="1:13" ht="15" x14ac:dyDescent="0.2">
      <c r="D8" s="15" t="s">
        <v>210</v>
      </c>
    </row>
    <row r="9" spans="1:13" s="16" customFormat="1" x14ac:dyDescent="0.15"/>
    <row r="10" spans="1:13" ht="22.5" customHeight="1" x14ac:dyDescent="0.15">
      <c r="A10" s="17" t="s">
        <v>211</v>
      </c>
      <c r="B10" s="17"/>
      <c r="C10" s="17"/>
      <c r="D10" s="17" t="s">
        <v>97</v>
      </c>
      <c r="E10" s="17" t="s">
        <v>104</v>
      </c>
      <c r="F10" s="17" t="s">
        <v>101</v>
      </c>
      <c r="G10" s="17" t="s">
        <v>102</v>
      </c>
      <c r="H10" s="17" t="s">
        <v>212</v>
      </c>
      <c r="I10" s="17" t="s">
        <v>96</v>
      </c>
      <c r="J10" s="17" t="s">
        <v>98</v>
      </c>
      <c r="K10" s="17" t="s">
        <v>213</v>
      </c>
      <c r="L10" s="17" t="s">
        <v>100</v>
      </c>
    </row>
    <row r="12" spans="1:13" x14ac:dyDescent="0.15">
      <c r="A12" s="10" t="s">
        <v>0</v>
      </c>
      <c r="D12" s="10" t="s">
        <v>106</v>
      </c>
      <c r="E12" s="18" t="s">
        <v>109</v>
      </c>
      <c r="F12" s="9">
        <v>26543</v>
      </c>
      <c r="G12" s="9">
        <v>44621</v>
      </c>
      <c r="H12" s="10">
        <v>199</v>
      </c>
      <c r="I12" s="10" t="s">
        <v>105</v>
      </c>
      <c r="J12" s="10" t="s">
        <v>107</v>
      </c>
      <c r="K12" s="10" t="s">
        <v>108</v>
      </c>
      <c r="L12" s="10">
        <v>3</v>
      </c>
    </row>
    <row r="13" spans="1:13" x14ac:dyDescent="0.15">
      <c r="A13" s="10" t="s">
        <v>1</v>
      </c>
      <c r="D13" s="10" t="s">
        <v>106</v>
      </c>
      <c r="E13" s="18" t="s">
        <v>110</v>
      </c>
      <c r="F13" s="9">
        <v>26543</v>
      </c>
      <c r="G13" s="9">
        <v>44621</v>
      </c>
      <c r="H13" s="10">
        <v>199</v>
      </c>
      <c r="I13" s="10" t="s">
        <v>105</v>
      </c>
      <c r="J13" s="10" t="s">
        <v>107</v>
      </c>
      <c r="K13" s="10" t="s">
        <v>108</v>
      </c>
      <c r="L13" s="10">
        <v>3</v>
      </c>
    </row>
    <row r="14" spans="1:13" x14ac:dyDescent="0.15">
      <c r="A14" s="10" t="s">
        <v>2</v>
      </c>
      <c r="D14" s="10" t="s">
        <v>106</v>
      </c>
      <c r="E14" s="18" t="s">
        <v>111</v>
      </c>
      <c r="F14" s="9">
        <v>26543</v>
      </c>
      <c r="G14" s="9">
        <v>44621</v>
      </c>
      <c r="H14" s="10">
        <v>199</v>
      </c>
      <c r="I14" s="10" t="s">
        <v>105</v>
      </c>
      <c r="J14" s="10" t="s">
        <v>107</v>
      </c>
      <c r="K14" s="10" t="s">
        <v>108</v>
      </c>
      <c r="L14" s="10">
        <v>3</v>
      </c>
    </row>
    <row r="15" spans="1:13" x14ac:dyDescent="0.15">
      <c r="A15" s="10" t="s">
        <v>3</v>
      </c>
      <c r="D15" s="10" t="s">
        <v>106</v>
      </c>
      <c r="E15" s="18" t="s">
        <v>112</v>
      </c>
      <c r="F15" s="9">
        <v>26543</v>
      </c>
      <c r="G15" s="9">
        <v>44621</v>
      </c>
      <c r="H15" s="10">
        <v>199</v>
      </c>
      <c r="I15" s="10" t="s">
        <v>105</v>
      </c>
      <c r="J15" s="10" t="s">
        <v>107</v>
      </c>
      <c r="K15" s="10" t="s">
        <v>108</v>
      </c>
      <c r="L15" s="10">
        <v>3</v>
      </c>
    </row>
    <row r="16" spans="1:13" x14ac:dyDescent="0.15">
      <c r="A16" s="10" t="s">
        <v>4</v>
      </c>
      <c r="D16" s="10" t="s">
        <v>106</v>
      </c>
      <c r="E16" s="18" t="s">
        <v>113</v>
      </c>
      <c r="F16" s="9">
        <v>26543</v>
      </c>
      <c r="G16" s="9">
        <v>44621</v>
      </c>
      <c r="H16" s="10">
        <v>199</v>
      </c>
      <c r="I16" s="10" t="s">
        <v>105</v>
      </c>
      <c r="J16" s="10" t="s">
        <v>107</v>
      </c>
      <c r="K16" s="10" t="s">
        <v>108</v>
      </c>
      <c r="L16" s="10">
        <v>3</v>
      </c>
    </row>
    <row r="17" spans="1:12" x14ac:dyDescent="0.15">
      <c r="A17" s="10" t="s">
        <v>5</v>
      </c>
      <c r="D17" s="10" t="s">
        <v>106</v>
      </c>
      <c r="E17" s="18" t="s">
        <v>114</v>
      </c>
      <c r="F17" s="9">
        <v>32752</v>
      </c>
      <c r="G17" s="9">
        <v>44621</v>
      </c>
      <c r="H17" s="10">
        <v>131</v>
      </c>
      <c r="I17" s="10" t="s">
        <v>105</v>
      </c>
      <c r="J17" s="10" t="s">
        <v>107</v>
      </c>
      <c r="K17" s="10" t="s">
        <v>108</v>
      </c>
      <c r="L17" s="10">
        <v>3</v>
      </c>
    </row>
    <row r="18" spans="1:12" x14ac:dyDescent="0.15">
      <c r="A18" s="10" t="s">
        <v>6</v>
      </c>
      <c r="D18" s="10" t="s">
        <v>106</v>
      </c>
      <c r="E18" s="18" t="s">
        <v>115</v>
      </c>
      <c r="F18" s="9">
        <v>26543</v>
      </c>
      <c r="G18" s="9">
        <v>44621</v>
      </c>
      <c r="H18" s="10">
        <v>199</v>
      </c>
      <c r="I18" s="10" t="s">
        <v>105</v>
      </c>
      <c r="J18" s="10" t="s">
        <v>107</v>
      </c>
      <c r="K18" s="10" t="s">
        <v>108</v>
      </c>
      <c r="L18" s="10">
        <v>3</v>
      </c>
    </row>
    <row r="19" spans="1:12" x14ac:dyDescent="0.15">
      <c r="A19" s="10" t="s">
        <v>7</v>
      </c>
      <c r="D19" s="10" t="s">
        <v>106</v>
      </c>
      <c r="E19" s="18" t="s">
        <v>116</v>
      </c>
      <c r="F19" s="9">
        <v>26543</v>
      </c>
      <c r="G19" s="9">
        <v>44621</v>
      </c>
      <c r="H19" s="10">
        <v>199</v>
      </c>
      <c r="I19" s="10" t="s">
        <v>105</v>
      </c>
      <c r="J19" s="10" t="s">
        <v>107</v>
      </c>
      <c r="K19" s="10" t="s">
        <v>108</v>
      </c>
      <c r="L19" s="10">
        <v>3</v>
      </c>
    </row>
    <row r="20" spans="1:12" x14ac:dyDescent="0.15">
      <c r="A20" s="10" t="s">
        <v>8</v>
      </c>
      <c r="D20" s="10" t="s">
        <v>106</v>
      </c>
      <c r="E20" s="18" t="s">
        <v>117</v>
      </c>
      <c r="F20" s="9">
        <v>32752</v>
      </c>
      <c r="G20" s="9">
        <v>44621</v>
      </c>
      <c r="H20" s="10">
        <v>131</v>
      </c>
      <c r="I20" s="10" t="s">
        <v>105</v>
      </c>
      <c r="J20" s="10" t="s">
        <v>107</v>
      </c>
      <c r="K20" s="10" t="s">
        <v>108</v>
      </c>
      <c r="L20" s="10">
        <v>3</v>
      </c>
    </row>
    <row r="21" spans="1:12" x14ac:dyDescent="0.15">
      <c r="A21" s="10" t="s">
        <v>9</v>
      </c>
      <c r="D21" s="10" t="s">
        <v>106</v>
      </c>
      <c r="E21" s="18" t="s">
        <v>118</v>
      </c>
      <c r="F21" s="9">
        <v>30011</v>
      </c>
      <c r="G21" s="9">
        <v>44621</v>
      </c>
      <c r="H21" s="10">
        <v>161</v>
      </c>
      <c r="I21" s="10" t="s">
        <v>105</v>
      </c>
      <c r="J21" s="10" t="s">
        <v>107</v>
      </c>
      <c r="K21" s="10" t="s">
        <v>108</v>
      </c>
      <c r="L21" s="10">
        <v>3</v>
      </c>
    </row>
    <row r="22" spans="1:12" x14ac:dyDescent="0.15">
      <c r="A22" s="10" t="s">
        <v>10</v>
      </c>
      <c r="D22" s="10" t="s">
        <v>106</v>
      </c>
      <c r="E22" s="18" t="s">
        <v>119</v>
      </c>
      <c r="F22" s="9">
        <v>38504</v>
      </c>
      <c r="G22" s="9">
        <v>44621</v>
      </c>
      <c r="H22" s="10">
        <v>68</v>
      </c>
      <c r="I22" s="10" t="s">
        <v>105</v>
      </c>
      <c r="J22" s="10" t="s">
        <v>107</v>
      </c>
      <c r="K22" s="10" t="s">
        <v>108</v>
      </c>
      <c r="L22" s="10">
        <v>3</v>
      </c>
    </row>
    <row r="23" spans="1:12" x14ac:dyDescent="0.15">
      <c r="A23" s="10" t="s">
        <v>11</v>
      </c>
      <c r="D23" s="10" t="s">
        <v>106</v>
      </c>
      <c r="E23" s="18" t="s">
        <v>120</v>
      </c>
      <c r="F23" s="9">
        <v>17777</v>
      </c>
      <c r="G23" s="9">
        <v>44621</v>
      </c>
      <c r="H23" s="10">
        <v>295</v>
      </c>
      <c r="I23" s="10" t="s">
        <v>105</v>
      </c>
      <c r="J23" s="10" t="s">
        <v>107</v>
      </c>
      <c r="K23" s="10" t="s">
        <v>108</v>
      </c>
      <c r="L23" s="10">
        <v>3</v>
      </c>
    </row>
    <row r="24" spans="1:12" x14ac:dyDescent="0.15">
      <c r="A24" s="10" t="s">
        <v>12</v>
      </c>
      <c r="D24" s="10" t="s">
        <v>106</v>
      </c>
      <c r="E24" s="18" t="s">
        <v>121</v>
      </c>
      <c r="F24" s="9">
        <v>26543</v>
      </c>
      <c r="G24" s="9">
        <v>44621</v>
      </c>
      <c r="H24" s="10">
        <v>199</v>
      </c>
      <c r="I24" s="10" t="s">
        <v>105</v>
      </c>
      <c r="J24" s="10" t="s">
        <v>107</v>
      </c>
      <c r="K24" s="10" t="s">
        <v>108</v>
      </c>
      <c r="L24" s="10">
        <v>3</v>
      </c>
    </row>
    <row r="25" spans="1:12" x14ac:dyDescent="0.15">
      <c r="A25" s="10" t="s">
        <v>13</v>
      </c>
      <c r="D25" s="10" t="s">
        <v>106</v>
      </c>
      <c r="E25" s="18" t="s">
        <v>122</v>
      </c>
      <c r="F25" s="9">
        <v>26543</v>
      </c>
      <c r="G25" s="9">
        <v>44621</v>
      </c>
      <c r="H25" s="10">
        <v>199</v>
      </c>
      <c r="I25" s="10" t="s">
        <v>105</v>
      </c>
      <c r="J25" s="10" t="s">
        <v>107</v>
      </c>
      <c r="K25" s="10" t="s">
        <v>108</v>
      </c>
      <c r="L25" s="10">
        <v>3</v>
      </c>
    </row>
    <row r="26" spans="1:12" x14ac:dyDescent="0.15">
      <c r="A26" s="10" t="s">
        <v>14</v>
      </c>
      <c r="D26" s="10" t="s">
        <v>106</v>
      </c>
      <c r="E26" s="18" t="s">
        <v>123</v>
      </c>
      <c r="F26" s="9">
        <v>26543</v>
      </c>
      <c r="G26" s="9">
        <v>44621</v>
      </c>
      <c r="H26" s="10">
        <v>199</v>
      </c>
      <c r="I26" s="10" t="s">
        <v>105</v>
      </c>
      <c r="J26" s="10" t="s">
        <v>107</v>
      </c>
      <c r="K26" s="10" t="s">
        <v>108</v>
      </c>
      <c r="L26" s="10">
        <v>3</v>
      </c>
    </row>
    <row r="27" spans="1:12" x14ac:dyDescent="0.15">
      <c r="A27" s="10" t="s">
        <v>15</v>
      </c>
      <c r="D27" s="10" t="s">
        <v>106</v>
      </c>
      <c r="E27" s="18" t="s">
        <v>124</v>
      </c>
      <c r="F27" s="9">
        <v>26543</v>
      </c>
      <c r="G27" s="9">
        <v>44621</v>
      </c>
      <c r="H27" s="10">
        <v>199</v>
      </c>
      <c r="I27" s="10" t="s">
        <v>105</v>
      </c>
      <c r="J27" s="10" t="s">
        <v>107</v>
      </c>
      <c r="K27" s="10" t="s">
        <v>108</v>
      </c>
      <c r="L27" s="10">
        <v>3</v>
      </c>
    </row>
    <row r="28" spans="1:12" x14ac:dyDescent="0.15">
      <c r="A28" s="10" t="s">
        <v>16</v>
      </c>
      <c r="D28" s="10" t="s">
        <v>106</v>
      </c>
      <c r="E28" s="18" t="s">
        <v>125</v>
      </c>
      <c r="F28" s="9">
        <v>26543</v>
      </c>
      <c r="G28" s="9">
        <v>44621</v>
      </c>
      <c r="H28" s="10">
        <v>199</v>
      </c>
      <c r="I28" s="10" t="s">
        <v>105</v>
      </c>
      <c r="J28" s="10" t="s">
        <v>107</v>
      </c>
      <c r="K28" s="10" t="s">
        <v>108</v>
      </c>
      <c r="L28" s="10">
        <v>3</v>
      </c>
    </row>
    <row r="29" spans="1:12" x14ac:dyDescent="0.15">
      <c r="A29" s="10" t="s">
        <v>17</v>
      </c>
      <c r="D29" s="10" t="s">
        <v>106</v>
      </c>
      <c r="E29" s="18" t="s">
        <v>126</v>
      </c>
      <c r="F29" s="9">
        <v>32752</v>
      </c>
      <c r="G29" s="9">
        <v>44621</v>
      </c>
      <c r="H29" s="10">
        <v>131</v>
      </c>
      <c r="I29" s="10" t="s">
        <v>105</v>
      </c>
      <c r="J29" s="10" t="s">
        <v>107</v>
      </c>
      <c r="K29" s="10" t="s">
        <v>108</v>
      </c>
      <c r="L29" s="10">
        <v>3</v>
      </c>
    </row>
    <row r="30" spans="1:12" x14ac:dyDescent="0.15">
      <c r="A30" s="10" t="s">
        <v>18</v>
      </c>
      <c r="D30" s="10" t="s">
        <v>106</v>
      </c>
      <c r="E30" s="18" t="s">
        <v>127</v>
      </c>
      <c r="F30" s="9">
        <v>26543</v>
      </c>
      <c r="G30" s="9">
        <v>44621</v>
      </c>
      <c r="H30" s="10">
        <v>199</v>
      </c>
      <c r="I30" s="10" t="s">
        <v>105</v>
      </c>
      <c r="J30" s="10" t="s">
        <v>107</v>
      </c>
      <c r="K30" s="10" t="s">
        <v>108</v>
      </c>
      <c r="L30" s="10">
        <v>3</v>
      </c>
    </row>
    <row r="31" spans="1:12" x14ac:dyDescent="0.15">
      <c r="A31" s="10" t="s">
        <v>19</v>
      </c>
      <c r="D31" s="10" t="s">
        <v>106</v>
      </c>
      <c r="E31" s="18" t="s">
        <v>128</v>
      </c>
      <c r="F31" s="9">
        <v>26543</v>
      </c>
      <c r="G31" s="9">
        <v>44621</v>
      </c>
      <c r="H31" s="10">
        <v>199</v>
      </c>
      <c r="I31" s="10" t="s">
        <v>105</v>
      </c>
      <c r="J31" s="10" t="s">
        <v>107</v>
      </c>
      <c r="K31" s="10" t="s">
        <v>108</v>
      </c>
      <c r="L31" s="10">
        <v>3</v>
      </c>
    </row>
    <row r="32" spans="1:12" x14ac:dyDescent="0.15">
      <c r="A32" s="10" t="s">
        <v>20</v>
      </c>
      <c r="D32" s="10" t="s">
        <v>106</v>
      </c>
      <c r="E32" s="18" t="s">
        <v>129</v>
      </c>
      <c r="F32" s="9">
        <v>32752</v>
      </c>
      <c r="G32" s="9">
        <v>44621</v>
      </c>
      <c r="H32" s="10">
        <v>131</v>
      </c>
      <c r="I32" s="10" t="s">
        <v>105</v>
      </c>
      <c r="J32" s="10" t="s">
        <v>107</v>
      </c>
      <c r="K32" s="10" t="s">
        <v>108</v>
      </c>
      <c r="L32" s="10">
        <v>3</v>
      </c>
    </row>
    <row r="33" spans="1:12" x14ac:dyDescent="0.15">
      <c r="A33" s="10" t="s">
        <v>21</v>
      </c>
      <c r="D33" s="10" t="s">
        <v>106</v>
      </c>
      <c r="E33" s="18" t="s">
        <v>130</v>
      </c>
      <c r="F33" s="9">
        <v>30011</v>
      </c>
      <c r="G33" s="9">
        <v>44621</v>
      </c>
      <c r="H33" s="10">
        <v>161</v>
      </c>
      <c r="I33" s="10" t="s">
        <v>105</v>
      </c>
      <c r="J33" s="10" t="s">
        <v>107</v>
      </c>
      <c r="K33" s="10" t="s">
        <v>108</v>
      </c>
      <c r="L33" s="10">
        <v>3</v>
      </c>
    </row>
    <row r="34" spans="1:12" x14ac:dyDescent="0.15">
      <c r="A34" s="10" t="s">
        <v>22</v>
      </c>
      <c r="D34" s="10" t="s">
        <v>106</v>
      </c>
      <c r="E34" s="18" t="s">
        <v>131</v>
      </c>
      <c r="F34" s="9">
        <v>38504</v>
      </c>
      <c r="G34" s="9">
        <v>44621</v>
      </c>
      <c r="H34" s="10">
        <v>68</v>
      </c>
      <c r="I34" s="10" t="s">
        <v>105</v>
      </c>
      <c r="J34" s="10" t="s">
        <v>107</v>
      </c>
      <c r="K34" s="10" t="s">
        <v>108</v>
      </c>
      <c r="L34" s="10">
        <v>3</v>
      </c>
    </row>
    <row r="35" spans="1:12" x14ac:dyDescent="0.15">
      <c r="A35" s="10" t="s">
        <v>23</v>
      </c>
      <c r="D35" s="10" t="s">
        <v>106</v>
      </c>
      <c r="E35" s="18" t="s">
        <v>132</v>
      </c>
      <c r="F35" s="9">
        <v>17777</v>
      </c>
      <c r="G35" s="9">
        <v>44621</v>
      </c>
      <c r="H35" s="10">
        <v>295</v>
      </c>
      <c r="I35" s="10" t="s">
        <v>105</v>
      </c>
      <c r="J35" s="10" t="s">
        <v>107</v>
      </c>
      <c r="K35" s="10" t="s">
        <v>108</v>
      </c>
      <c r="L35" s="10">
        <v>3</v>
      </c>
    </row>
    <row r="36" spans="1:12" x14ac:dyDescent="0.15">
      <c r="A36" s="10" t="s">
        <v>24</v>
      </c>
      <c r="D36" s="10" t="s">
        <v>106</v>
      </c>
      <c r="E36" s="18" t="s">
        <v>133</v>
      </c>
      <c r="F36" s="9">
        <v>26543</v>
      </c>
      <c r="G36" s="9">
        <v>44621</v>
      </c>
      <c r="H36" s="10">
        <v>199</v>
      </c>
      <c r="I36" s="10" t="s">
        <v>105</v>
      </c>
      <c r="J36" s="10" t="s">
        <v>107</v>
      </c>
      <c r="K36" s="10" t="s">
        <v>108</v>
      </c>
      <c r="L36" s="10">
        <v>3</v>
      </c>
    </row>
    <row r="37" spans="1:12" x14ac:dyDescent="0.15">
      <c r="A37" s="10" t="s">
        <v>25</v>
      </c>
      <c r="D37" s="10" t="s">
        <v>106</v>
      </c>
      <c r="E37" s="18" t="s">
        <v>134</v>
      </c>
      <c r="F37" s="9">
        <v>26543</v>
      </c>
      <c r="G37" s="9">
        <v>44621</v>
      </c>
      <c r="H37" s="10">
        <v>199</v>
      </c>
      <c r="I37" s="10" t="s">
        <v>105</v>
      </c>
      <c r="J37" s="10" t="s">
        <v>107</v>
      </c>
      <c r="K37" s="10" t="s">
        <v>108</v>
      </c>
      <c r="L37" s="10">
        <v>3</v>
      </c>
    </row>
    <row r="38" spans="1:12" x14ac:dyDescent="0.15">
      <c r="A38" s="10" t="s">
        <v>26</v>
      </c>
      <c r="D38" s="10" t="s">
        <v>106</v>
      </c>
      <c r="E38" s="18" t="s">
        <v>135</v>
      </c>
      <c r="F38" s="9">
        <v>26543</v>
      </c>
      <c r="G38" s="9">
        <v>44621</v>
      </c>
      <c r="H38" s="10">
        <v>199</v>
      </c>
      <c r="I38" s="10" t="s">
        <v>105</v>
      </c>
      <c r="J38" s="10" t="s">
        <v>107</v>
      </c>
      <c r="K38" s="10" t="s">
        <v>108</v>
      </c>
      <c r="L38" s="10">
        <v>3</v>
      </c>
    </row>
    <row r="39" spans="1:12" x14ac:dyDescent="0.15">
      <c r="A39" s="10" t="s">
        <v>27</v>
      </c>
      <c r="D39" s="10" t="s">
        <v>106</v>
      </c>
      <c r="E39" s="18" t="s">
        <v>136</v>
      </c>
      <c r="F39" s="9">
        <v>26543</v>
      </c>
      <c r="G39" s="9">
        <v>44621</v>
      </c>
      <c r="H39" s="10">
        <v>199</v>
      </c>
      <c r="I39" s="10" t="s">
        <v>105</v>
      </c>
      <c r="J39" s="10" t="s">
        <v>107</v>
      </c>
      <c r="K39" s="10" t="s">
        <v>108</v>
      </c>
      <c r="L39" s="10">
        <v>3</v>
      </c>
    </row>
    <row r="40" spans="1:12" x14ac:dyDescent="0.15">
      <c r="A40" s="10" t="s">
        <v>28</v>
      </c>
      <c r="D40" s="10" t="s">
        <v>106</v>
      </c>
      <c r="E40" s="18" t="s">
        <v>137</v>
      </c>
      <c r="F40" s="9">
        <v>26543</v>
      </c>
      <c r="G40" s="9">
        <v>44621</v>
      </c>
      <c r="H40" s="10">
        <v>199</v>
      </c>
      <c r="I40" s="10" t="s">
        <v>105</v>
      </c>
      <c r="J40" s="10" t="s">
        <v>107</v>
      </c>
      <c r="K40" s="10" t="s">
        <v>108</v>
      </c>
      <c r="L40" s="10">
        <v>3</v>
      </c>
    </row>
    <row r="41" spans="1:12" x14ac:dyDescent="0.15">
      <c r="A41" s="10" t="s">
        <v>29</v>
      </c>
      <c r="D41" s="10" t="s">
        <v>106</v>
      </c>
      <c r="E41" s="18" t="s">
        <v>138</v>
      </c>
      <c r="F41" s="9">
        <v>32752</v>
      </c>
      <c r="G41" s="9">
        <v>44621</v>
      </c>
      <c r="H41" s="10">
        <v>131</v>
      </c>
      <c r="I41" s="10" t="s">
        <v>105</v>
      </c>
      <c r="J41" s="10" t="s">
        <v>107</v>
      </c>
      <c r="K41" s="10" t="s">
        <v>108</v>
      </c>
      <c r="L41" s="10">
        <v>3</v>
      </c>
    </row>
    <row r="42" spans="1:12" x14ac:dyDescent="0.15">
      <c r="A42" s="10" t="s">
        <v>30</v>
      </c>
      <c r="D42" s="10" t="s">
        <v>106</v>
      </c>
      <c r="E42" s="18" t="s">
        <v>139</v>
      </c>
      <c r="F42" s="9">
        <v>26543</v>
      </c>
      <c r="G42" s="9">
        <v>44621</v>
      </c>
      <c r="H42" s="10">
        <v>199</v>
      </c>
      <c r="I42" s="10" t="s">
        <v>105</v>
      </c>
      <c r="J42" s="10" t="s">
        <v>107</v>
      </c>
      <c r="K42" s="10" t="s">
        <v>108</v>
      </c>
      <c r="L42" s="10">
        <v>3</v>
      </c>
    </row>
    <row r="43" spans="1:12" x14ac:dyDescent="0.15">
      <c r="A43" s="10" t="s">
        <v>31</v>
      </c>
      <c r="D43" s="10" t="s">
        <v>106</v>
      </c>
      <c r="E43" s="18" t="s">
        <v>140</v>
      </c>
      <c r="F43" s="9">
        <v>26543</v>
      </c>
      <c r="G43" s="9">
        <v>44621</v>
      </c>
      <c r="H43" s="10">
        <v>199</v>
      </c>
      <c r="I43" s="10" t="s">
        <v>105</v>
      </c>
      <c r="J43" s="10" t="s">
        <v>107</v>
      </c>
      <c r="K43" s="10" t="s">
        <v>108</v>
      </c>
      <c r="L43" s="10">
        <v>3</v>
      </c>
    </row>
    <row r="44" spans="1:12" x14ac:dyDescent="0.15">
      <c r="A44" s="10" t="s">
        <v>32</v>
      </c>
      <c r="D44" s="10" t="s">
        <v>106</v>
      </c>
      <c r="E44" s="18" t="s">
        <v>141</v>
      </c>
      <c r="F44" s="9">
        <v>32752</v>
      </c>
      <c r="G44" s="9">
        <v>44621</v>
      </c>
      <c r="H44" s="10">
        <v>131</v>
      </c>
      <c r="I44" s="10" t="s">
        <v>105</v>
      </c>
      <c r="J44" s="10" t="s">
        <v>107</v>
      </c>
      <c r="K44" s="10" t="s">
        <v>108</v>
      </c>
      <c r="L44" s="10">
        <v>3</v>
      </c>
    </row>
    <row r="45" spans="1:12" x14ac:dyDescent="0.15">
      <c r="A45" s="10" t="s">
        <v>33</v>
      </c>
      <c r="D45" s="10" t="s">
        <v>106</v>
      </c>
      <c r="E45" s="18" t="s">
        <v>142</v>
      </c>
      <c r="F45" s="9">
        <v>30011</v>
      </c>
      <c r="G45" s="9">
        <v>44621</v>
      </c>
      <c r="H45" s="10">
        <v>161</v>
      </c>
      <c r="I45" s="10" t="s">
        <v>105</v>
      </c>
      <c r="J45" s="10" t="s">
        <v>107</v>
      </c>
      <c r="K45" s="10" t="s">
        <v>108</v>
      </c>
      <c r="L45" s="10">
        <v>3</v>
      </c>
    </row>
    <row r="46" spans="1:12" x14ac:dyDescent="0.15">
      <c r="A46" s="10" t="s">
        <v>34</v>
      </c>
      <c r="D46" s="10" t="s">
        <v>106</v>
      </c>
      <c r="E46" s="18" t="s">
        <v>143</v>
      </c>
      <c r="F46" s="9">
        <v>38504</v>
      </c>
      <c r="G46" s="9">
        <v>44621</v>
      </c>
      <c r="H46" s="10">
        <v>68</v>
      </c>
      <c r="I46" s="10" t="s">
        <v>105</v>
      </c>
      <c r="J46" s="10" t="s">
        <v>107</v>
      </c>
      <c r="K46" s="10" t="s">
        <v>108</v>
      </c>
      <c r="L46" s="10">
        <v>3</v>
      </c>
    </row>
    <row r="47" spans="1:12" x14ac:dyDescent="0.15">
      <c r="A47" s="10" t="s">
        <v>35</v>
      </c>
      <c r="D47" s="10" t="s">
        <v>106</v>
      </c>
      <c r="E47" s="18" t="s">
        <v>144</v>
      </c>
      <c r="F47" s="9">
        <v>17777</v>
      </c>
      <c r="G47" s="9">
        <v>44621</v>
      </c>
      <c r="H47" s="10">
        <v>295</v>
      </c>
      <c r="I47" s="10" t="s">
        <v>105</v>
      </c>
      <c r="J47" s="10" t="s">
        <v>107</v>
      </c>
      <c r="K47" s="10" t="s">
        <v>108</v>
      </c>
      <c r="L47" s="10">
        <v>3</v>
      </c>
    </row>
    <row r="48" spans="1:12" x14ac:dyDescent="0.15">
      <c r="A48" s="10" t="s">
        <v>36</v>
      </c>
      <c r="D48" s="10" t="s">
        <v>106</v>
      </c>
      <c r="E48" s="18" t="s">
        <v>145</v>
      </c>
      <c r="F48" s="9">
        <v>26543</v>
      </c>
      <c r="G48" s="9">
        <v>44621</v>
      </c>
      <c r="H48" s="10">
        <v>199</v>
      </c>
      <c r="I48" s="10" t="s">
        <v>105</v>
      </c>
      <c r="J48" s="10" t="s">
        <v>107</v>
      </c>
      <c r="K48" s="10" t="s">
        <v>108</v>
      </c>
      <c r="L48" s="10">
        <v>3</v>
      </c>
    </row>
    <row r="49" spans="1:12" x14ac:dyDescent="0.15">
      <c r="A49" s="10" t="s">
        <v>37</v>
      </c>
      <c r="D49" s="10" t="s">
        <v>106</v>
      </c>
      <c r="E49" s="18" t="s">
        <v>146</v>
      </c>
      <c r="F49" s="9">
        <v>26543</v>
      </c>
      <c r="G49" s="9">
        <v>44621</v>
      </c>
      <c r="H49" s="10">
        <v>199</v>
      </c>
      <c r="I49" s="10" t="s">
        <v>105</v>
      </c>
      <c r="J49" s="10" t="s">
        <v>107</v>
      </c>
      <c r="K49" s="10" t="s">
        <v>108</v>
      </c>
      <c r="L49" s="10">
        <v>3</v>
      </c>
    </row>
    <row r="50" spans="1:12" x14ac:dyDescent="0.15">
      <c r="A50" s="10" t="s">
        <v>38</v>
      </c>
      <c r="D50" s="10" t="s">
        <v>106</v>
      </c>
      <c r="E50" s="18" t="s">
        <v>147</v>
      </c>
      <c r="F50" s="9">
        <v>26543</v>
      </c>
      <c r="G50" s="9">
        <v>44621</v>
      </c>
      <c r="H50" s="10">
        <v>199</v>
      </c>
      <c r="I50" s="10" t="s">
        <v>105</v>
      </c>
      <c r="J50" s="10" t="s">
        <v>107</v>
      </c>
      <c r="K50" s="10" t="s">
        <v>108</v>
      </c>
      <c r="L50" s="10">
        <v>3</v>
      </c>
    </row>
    <row r="51" spans="1:12" x14ac:dyDescent="0.15">
      <c r="A51" s="10" t="s">
        <v>39</v>
      </c>
      <c r="D51" s="10" t="s">
        <v>106</v>
      </c>
      <c r="E51" s="18" t="s">
        <v>148</v>
      </c>
      <c r="F51" s="9">
        <v>26543</v>
      </c>
      <c r="G51" s="9">
        <v>44621</v>
      </c>
      <c r="H51" s="10">
        <v>199</v>
      </c>
      <c r="I51" s="10" t="s">
        <v>105</v>
      </c>
      <c r="J51" s="10" t="s">
        <v>107</v>
      </c>
      <c r="K51" s="10" t="s">
        <v>108</v>
      </c>
      <c r="L51" s="10">
        <v>3</v>
      </c>
    </row>
    <row r="52" spans="1:12" x14ac:dyDescent="0.15">
      <c r="A52" s="10" t="s">
        <v>40</v>
      </c>
      <c r="D52" s="10" t="s">
        <v>106</v>
      </c>
      <c r="E52" s="18" t="s">
        <v>149</v>
      </c>
      <c r="F52" s="9">
        <v>26543</v>
      </c>
      <c r="G52" s="9">
        <v>44621</v>
      </c>
      <c r="H52" s="10">
        <v>199</v>
      </c>
      <c r="I52" s="10" t="s">
        <v>105</v>
      </c>
      <c r="J52" s="10" t="s">
        <v>107</v>
      </c>
      <c r="K52" s="10" t="s">
        <v>108</v>
      </c>
      <c r="L52" s="10">
        <v>3</v>
      </c>
    </row>
    <row r="53" spans="1:12" x14ac:dyDescent="0.15">
      <c r="A53" s="10" t="s">
        <v>41</v>
      </c>
      <c r="D53" s="10" t="s">
        <v>106</v>
      </c>
      <c r="E53" s="18" t="s">
        <v>150</v>
      </c>
      <c r="F53" s="9">
        <v>32752</v>
      </c>
      <c r="G53" s="9">
        <v>44621</v>
      </c>
      <c r="H53" s="10">
        <v>131</v>
      </c>
      <c r="I53" s="10" t="s">
        <v>105</v>
      </c>
      <c r="J53" s="10" t="s">
        <v>107</v>
      </c>
      <c r="K53" s="10" t="s">
        <v>108</v>
      </c>
      <c r="L53" s="10">
        <v>3</v>
      </c>
    </row>
    <row r="54" spans="1:12" x14ac:dyDescent="0.15">
      <c r="A54" s="10" t="s">
        <v>42</v>
      </c>
      <c r="D54" s="10" t="s">
        <v>106</v>
      </c>
      <c r="E54" s="18" t="s">
        <v>151</v>
      </c>
      <c r="F54" s="9">
        <v>26543</v>
      </c>
      <c r="G54" s="9">
        <v>44621</v>
      </c>
      <c r="H54" s="10">
        <v>199</v>
      </c>
      <c r="I54" s="10" t="s">
        <v>105</v>
      </c>
      <c r="J54" s="10" t="s">
        <v>107</v>
      </c>
      <c r="K54" s="10" t="s">
        <v>108</v>
      </c>
      <c r="L54" s="10">
        <v>3</v>
      </c>
    </row>
    <row r="55" spans="1:12" x14ac:dyDescent="0.15">
      <c r="A55" s="10" t="s">
        <v>43</v>
      </c>
      <c r="D55" s="10" t="s">
        <v>106</v>
      </c>
      <c r="E55" s="18" t="s">
        <v>152</v>
      </c>
      <c r="F55" s="9">
        <v>26543</v>
      </c>
      <c r="G55" s="9">
        <v>44621</v>
      </c>
      <c r="H55" s="10">
        <v>199</v>
      </c>
      <c r="I55" s="10" t="s">
        <v>105</v>
      </c>
      <c r="J55" s="10" t="s">
        <v>107</v>
      </c>
      <c r="K55" s="10" t="s">
        <v>108</v>
      </c>
      <c r="L55" s="10">
        <v>3</v>
      </c>
    </row>
    <row r="56" spans="1:12" x14ac:dyDescent="0.15">
      <c r="A56" s="10" t="s">
        <v>44</v>
      </c>
      <c r="D56" s="10" t="s">
        <v>106</v>
      </c>
      <c r="E56" s="18" t="s">
        <v>153</v>
      </c>
      <c r="F56" s="9">
        <v>32752</v>
      </c>
      <c r="G56" s="9">
        <v>44621</v>
      </c>
      <c r="H56" s="10">
        <v>131</v>
      </c>
      <c r="I56" s="10" t="s">
        <v>105</v>
      </c>
      <c r="J56" s="10" t="s">
        <v>107</v>
      </c>
      <c r="K56" s="10" t="s">
        <v>108</v>
      </c>
      <c r="L56" s="10">
        <v>3</v>
      </c>
    </row>
    <row r="57" spans="1:12" x14ac:dyDescent="0.15">
      <c r="A57" s="10" t="s">
        <v>45</v>
      </c>
      <c r="D57" s="10" t="s">
        <v>106</v>
      </c>
      <c r="E57" s="18" t="s">
        <v>154</v>
      </c>
      <c r="F57" s="9">
        <v>30011</v>
      </c>
      <c r="G57" s="9">
        <v>44621</v>
      </c>
      <c r="H57" s="10">
        <v>161</v>
      </c>
      <c r="I57" s="10" t="s">
        <v>105</v>
      </c>
      <c r="J57" s="10" t="s">
        <v>107</v>
      </c>
      <c r="K57" s="10" t="s">
        <v>108</v>
      </c>
      <c r="L57" s="10">
        <v>3</v>
      </c>
    </row>
    <row r="58" spans="1:12" x14ac:dyDescent="0.15">
      <c r="A58" s="10" t="s">
        <v>46</v>
      </c>
      <c r="D58" s="10" t="s">
        <v>106</v>
      </c>
      <c r="E58" s="18" t="s">
        <v>155</v>
      </c>
      <c r="F58" s="9">
        <v>38504</v>
      </c>
      <c r="G58" s="9">
        <v>44621</v>
      </c>
      <c r="H58" s="10">
        <v>68</v>
      </c>
      <c r="I58" s="10" t="s">
        <v>105</v>
      </c>
      <c r="J58" s="10" t="s">
        <v>107</v>
      </c>
      <c r="K58" s="10" t="s">
        <v>108</v>
      </c>
      <c r="L58" s="10">
        <v>3</v>
      </c>
    </row>
    <row r="59" spans="1:12" x14ac:dyDescent="0.15">
      <c r="A59" s="10" t="s">
        <v>47</v>
      </c>
      <c r="D59" s="10" t="s">
        <v>106</v>
      </c>
      <c r="E59" s="18" t="s">
        <v>156</v>
      </c>
      <c r="F59" s="9">
        <v>17777</v>
      </c>
      <c r="G59" s="9">
        <v>44621</v>
      </c>
      <c r="H59" s="10">
        <v>295</v>
      </c>
      <c r="I59" s="10" t="s">
        <v>105</v>
      </c>
      <c r="J59" s="10" t="s">
        <v>107</v>
      </c>
      <c r="K59" s="10" t="s">
        <v>108</v>
      </c>
      <c r="L59" s="10">
        <v>3</v>
      </c>
    </row>
    <row r="60" spans="1:12" x14ac:dyDescent="0.15">
      <c r="A60" s="10" t="s">
        <v>48</v>
      </c>
      <c r="D60" s="10" t="s">
        <v>106</v>
      </c>
      <c r="E60" s="18" t="s">
        <v>157</v>
      </c>
      <c r="F60" s="9">
        <v>26543</v>
      </c>
      <c r="G60" s="9">
        <v>44621</v>
      </c>
      <c r="H60" s="10">
        <v>199</v>
      </c>
      <c r="I60" s="10" t="s">
        <v>105</v>
      </c>
      <c r="J60" s="10" t="s">
        <v>107</v>
      </c>
      <c r="K60" s="10" t="s">
        <v>108</v>
      </c>
      <c r="L60" s="10">
        <v>3</v>
      </c>
    </row>
    <row r="61" spans="1:12" x14ac:dyDescent="0.15">
      <c r="A61" s="10" t="s">
        <v>49</v>
      </c>
      <c r="D61" s="10" t="s">
        <v>106</v>
      </c>
      <c r="E61" s="18" t="s">
        <v>158</v>
      </c>
      <c r="F61" s="9">
        <v>26543</v>
      </c>
      <c r="G61" s="9">
        <v>44621</v>
      </c>
      <c r="H61" s="10">
        <v>199</v>
      </c>
      <c r="I61" s="10" t="s">
        <v>105</v>
      </c>
      <c r="J61" s="10" t="s">
        <v>107</v>
      </c>
      <c r="K61" s="10" t="s">
        <v>108</v>
      </c>
      <c r="L61" s="10">
        <v>3</v>
      </c>
    </row>
    <row r="62" spans="1:12" x14ac:dyDescent="0.15">
      <c r="A62" s="10" t="s">
        <v>50</v>
      </c>
      <c r="D62" s="10" t="s">
        <v>106</v>
      </c>
      <c r="E62" s="18" t="s">
        <v>159</v>
      </c>
      <c r="F62" s="9">
        <v>26543</v>
      </c>
      <c r="G62" s="9">
        <v>44621</v>
      </c>
      <c r="H62" s="10">
        <v>199</v>
      </c>
      <c r="I62" s="10" t="s">
        <v>105</v>
      </c>
      <c r="J62" s="10" t="s">
        <v>107</v>
      </c>
      <c r="K62" s="10" t="s">
        <v>108</v>
      </c>
      <c r="L62" s="10">
        <v>3</v>
      </c>
    </row>
    <row r="63" spans="1:12" x14ac:dyDescent="0.15">
      <c r="A63" s="10" t="s">
        <v>51</v>
      </c>
      <c r="D63" s="10" t="s">
        <v>106</v>
      </c>
      <c r="E63" s="18" t="s">
        <v>160</v>
      </c>
      <c r="F63" s="9">
        <v>26543</v>
      </c>
      <c r="G63" s="9">
        <v>44621</v>
      </c>
      <c r="H63" s="10">
        <v>199</v>
      </c>
      <c r="I63" s="10" t="s">
        <v>105</v>
      </c>
      <c r="J63" s="10" t="s">
        <v>107</v>
      </c>
      <c r="K63" s="10" t="s">
        <v>108</v>
      </c>
      <c r="L63" s="10">
        <v>3</v>
      </c>
    </row>
    <row r="64" spans="1:12" x14ac:dyDescent="0.15">
      <c r="A64" s="10" t="s">
        <v>52</v>
      </c>
      <c r="D64" s="10" t="s">
        <v>106</v>
      </c>
      <c r="E64" s="18" t="s">
        <v>161</v>
      </c>
      <c r="F64" s="9">
        <v>26543</v>
      </c>
      <c r="G64" s="9">
        <v>44621</v>
      </c>
      <c r="H64" s="10">
        <v>199</v>
      </c>
      <c r="I64" s="10" t="s">
        <v>105</v>
      </c>
      <c r="J64" s="10" t="s">
        <v>107</v>
      </c>
      <c r="K64" s="10" t="s">
        <v>108</v>
      </c>
      <c r="L64" s="10">
        <v>3</v>
      </c>
    </row>
    <row r="65" spans="1:12" x14ac:dyDescent="0.15">
      <c r="A65" s="10" t="s">
        <v>53</v>
      </c>
      <c r="D65" s="10" t="s">
        <v>106</v>
      </c>
      <c r="E65" s="18" t="s">
        <v>162</v>
      </c>
      <c r="F65" s="9">
        <v>32752</v>
      </c>
      <c r="G65" s="9">
        <v>44621</v>
      </c>
      <c r="H65" s="10">
        <v>131</v>
      </c>
      <c r="I65" s="10" t="s">
        <v>105</v>
      </c>
      <c r="J65" s="10" t="s">
        <v>107</v>
      </c>
      <c r="K65" s="10" t="s">
        <v>108</v>
      </c>
      <c r="L65" s="10">
        <v>3</v>
      </c>
    </row>
    <row r="66" spans="1:12" x14ac:dyDescent="0.15">
      <c r="A66" s="10" t="s">
        <v>54</v>
      </c>
      <c r="D66" s="10" t="s">
        <v>106</v>
      </c>
      <c r="E66" s="18" t="s">
        <v>163</v>
      </c>
      <c r="F66" s="9">
        <v>26543</v>
      </c>
      <c r="G66" s="9">
        <v>44621</v>
      </c>
      <c r="H66" s="10">
        <v>199</v>
      </c>
      <c r="I66" s="10" t="s">
        <v>105</v>
      </c>
      <c r="J66" s="10" t="s">
        <v>107</v>
      </c>
      <c r="K66" s="10" t="s">
        <v>108</v>
      </c>
      <c r="L66" s="10">
        <v>3</v>
      </c>
    </row>
    <row r="67" spans="1:12" x14ac:dyDescent="0.15">
      <c r="A67" s="10" t="s">
        <v>55</v>
      </c>
      <c r="D67" s="10" t="s">
        <v>106</v>
      </c>
      <c r="E67" s="18" t="s">
        <v>164</v>
      </c>
      <c r="F67" s="9">
        <v>26543</v>
      </c>
      <c r="G67" s="9">
        <v>44621</v>
      </c>
      <c r="H67" s="10">
        <v>199</v>
      </c>
      <c r="I67" s="10" t="s">
        <v>105</v>
      </c>
      <c r="J67" s="10" t="s">
        <v>107</v>
      </c>
      <c r="K67" s="10" t="s">
        <v>108</v>
      </c>
      <c r="L67" s="10">
        <v>3</v>
      </c>
    </row>
    <row r="68" spans="1:12" x14ac:dyDescent="0.15">
      <c r="A68" s="10" t="s">
        <v>56</v>
      </c>
      <c r="D68" s="10" t="s">
        <v>106</v>
      </c>
      <c r="E68" s="18" t="s">
        <v>165</v>
      </c>
      <c r="F68" s="9">
        <v>32752</v>
      </c>
      <c r="G68" s="9">
        <v>44621</v>
      </c>
      <c r="H68" s="10">
        <v>131</v>
      </c>
      <c r="I68" s="10" t="s">
        <v>105</v>
      </c>
      <c r="J68" s="10" t="s">
        <v>107</v>
      </c>
      <c r="K68" s="10" t="s">
        <v>108</v>
      </c>
      <c r="L68" s="10">
        <v>3</v>
      </c>
    </row>
    <row r="69" spans="1:12" x14ac:dyDescent="0.15">
      <c r="A69" s="10" t="s">
        <v>57</v>
      </c>
      <c r="D69" s="10" t="s">
        <v>106</v>
      </c>
      <c r="E69" s="18" t="s">
        <v>166</v>
      </c>
      <c r="F69" s="9">
        <v>30011</v>
      </c>
      <c r="G69" s="9">
        <v>44621</v>
      </c>
      <c r="H69" s="10">
        <v>161</v>
      </c>
      <c r="I69" s="10" t="s">
        <v>105</v>
      </c>
      <c r="J69" s="10" t="s">
        <v>107</v>
      </c>
      <c r="K69" s="10" t="s">
        <v>108</v>
      </c>
      <c r="L69" s="10">
        <v>3</v>
      </c>
    </row>
    <row r="70" spans="1:12" x14ac:dyDescent="0.15">
      <c r="A70" s="10" t="s">
        <v>58</v>
      </c>
      <c r="D70" s="10" t="s">
        <v>106</v>
      </c>
      <c r="E70" s="18" t="s">
        <v>167</v>
      </c>
      <c r="F70" s="9">
        <v>38504</v>
      </c>
      <c r="G70" s="9">
        <v>44621</v>
      </c>
      <c r="H70" s="10">
        <v>68</v>
      </c>
      <c r="I70" s="10" t="s">
        <v>105</v>
      </c>
      <c r="J70" s="10" t="s">
        <v>107</v>
      </c>
      <c r="K70" s="10" t="s">
        <v>108</v>
      </c>
      <c r="L70" s="10">
        <v>3</v>
      </c>
    </row>
    <row r="71" spans="1:12" x14ac:dyDescent="0.15">
      <c r="A71" s="10" t="s">
        <v>59</v>
      </c>
      <c r="D71" s="10" t="s">
        <v>106</v>
      </c>
      <c r="E71" s="18" t="s">
        <v>168</v>
      </c>
      <c r="F71" s="9">
        <v>17777</v>
      </c>
      <c r="G71" s="9">
        <v>44621</v>
      </c>
      <c r="H71" s="10">
        <v>295</v>
      </c>
      <c r="I71" s="10" t="s">
        <v>105</v>
      </c>
      <c r="J71" s="10" t="s">
        <v>107</v>
      </c>
      <c r="K71" s="10" t="s">
        <v>108</v>
      </c>
      <c r="L71" s="10">
        <v>3</v>
      </c>
    </row>
    <row r="72" spans="1:12" x14ac:dyDescent="0.15">
      <c r="A72" s="10" t="s">
        <v>60</v>
      </c>
      <c r="D72" s="10" t="s">
        <v>106</v>
      </c>
      <c r="E72" s="18" t="s">
        <v>169</v>
      </c>
      <c r="F72" s="9">
        <v>26543</v>
      </c>
      <c r="G72" s="9">
        <v>44621</v>
      </c>
      <c r="H72" s="10">
        <v>199</v>
      </c>
      <c r="I72" s="10" t="s">
        <v>105</v>
      </c>
      <c r="J72" s="10" t="s">
        <v>107</v>
      </c>
      <c r="K72" s="10" t="s">
        <v>108</v>
      </c>
      <c r="L72" s="10">
        <v>3</v>
      </c>
    </row>
    <row r="73" spans="1:12" x14ac:dyDescent="0.15">
      <c r="A73" s="10" t="s">
        <v>61</v>
      </c>
      <c r="D73" s="10" t="s">
        <v>106</v>
      </c>
      <c r="E73" s="18" t="s">
        <v>170</v>
      </c>
      <c r="F73" s="9">
        <v>26543</v>
      </c>
      <c r="G73" s="9">
        <v>44621</v>
      </c>
      <c r="H73" s="10">
        <v>199</v>
      </c>
      <c r="I73" s="10" t="s">
        <v>105</v>
      </c>
      <c r="J73" s="10" t="s">
        <v>107</v>
      </c>
      <c r="K73" s="10" t="s">
        <v>108</v>
      </c>
      <c r="L73" s="10">
        <v>3</v>
      </c>
    </row>
    <row r="74" spans="1:12" x14ac:dyDescent="0.15">
      <c r="A74" s="10" t="s">
        <v>62</v>
      </c>
      <c r="D74" s="10" t="s">
        <v>106</v>
      </c>
      <c r="E74" s="18" t="s">
        <v>171</v>
      </c>
      <c r="F74" s="9">
        <v>26543</v>
      </c>
      <c r="G74" s="9">
        <v>44621</v>
      </c>
      <c r="H74" s="10">
        <v>199</v>
      </c>
      <c r="I74" s="10" t="s">
        <v>105</v>
      </c>
      <c r="J74" s="10" t="s">
        <v>107</v>
      </c>
      <c r="K74" s="10" t="s">
        <v>108</v>
      </c>
      <c r="L74" s="10">
        <v>3</v>
      </c>
    </row>
    <row r="75" spans="1:12" x14ac:dyDescent="0.15">
      <c r="A75" s="10" t="s">
        <v>63</v>
      </c>
      <c r="D75" s="10" t="s">
        <v>106</v>
      </c>
      <c r="E75" s="18" t="s">
        <v>172</v>
      </c>
      <c r="F75" s="9">
        <v>26543</v>
      </c>
      <c r="G75" s="9">
        <v>44621</v>
      </c>
      <c r="H75" s="10">
        <v>199</v>
      </c>
      <c r="I75" s="10" t="s">
        <v>105</v>
      </c>
      <c r="J75" s="10" t="s">
        <v>107</v>
      </c>
      <c r="K75" s="10" t="s">
        <v>108</v>
      </c>
      <c r="L75" s="10">
        <v>3</v>
      </c>
    </row>
    <row r="76" spans="1:12" x14ac:dyDescent="0.15">
      <c r="A76" s="10" t="s">
        <v>64</v>
      </c>
      <c r="D76" s="10" t="s">
        <v>106</v>
      </c>
      <c r="E76" s="18" t="s">
        <v>173</v>
      </c>
      <c r="F76" s="9">
        <v>26543</v>
      </c>
      <c r="G76" s="9">
        <v>44621</v>
      </c>
      <c r="H76" s="10">
        <v>199</v>
      </c>
      <c r="I76" s="10" t="s">
        <v>105</v>
      </c>
      <c r="J76" s="10" t="s">
        <v>107</v>
      </c>
      <c r="K76" s="10" t="s">
        <v>108</v>
      </c>
      <c r="L76" s="10">
        <v>3</v>
      </c>
    </row>
    <row r="77" spans="1:12" x14ac:dyDescent="0.15">
      <c r="A77" s="10" t="s">
        <v>65</v>
      </c>
      <c r="D77" s="10" t="s">
        <v>106</v>
      </c>
      <c r="E77" s="18" t="s">
        <v>174</v>
      </c>
      <c r="F77" s="9">
        <v>32752</v>
      </c>
      <c r="G77" s="9">
        <v>44621</v>
      </c>
      <c r="H77" s="10">
        <v>131</v>
      </c>
      <c r="I77" s="10" t="s">
        <v>105</v>
      </c>
      <c r="J77" s="10" t="s">
        <v>107</v>
      </c>
      <c r="K77" s="10" t="s">
        <v>108</v>
      </c>
      <c r="L77" s="10">
        <v>3</v>
      </c>
    </row>
    <row r="78" spans="1:12" x14ac:dyDescent="0.15">
      <c r="A78" s="10" t="s">
        <v>66</v>
      </c>
      <c r="D78" s="10" t="s">
        <v>106</v>
      </c>
      <c r="E78" s="18" t="s">
        <v>175</v>
      </c>
      <c r="F78" s="9">
        <v>26543</v>
      </c>
      <c r="G78" s="9">
        <v>44621</v>
      </c>
      <c r="H78" s="10">
        <v>199</v>
      </c>
      <c r="I78" s="10" t="s">
        <v>105</v>
      </c>
      <c r="J78" s="10" t="s">
        <v>107</v>
      </c>
      <c r="K78" s="10" t="s">
        <v>108</v>
      </c>
      <c r="L78" s="10">
        <v>3</v>
      </c>
    </row>
    <row r="79" spans="1:12" x14ac:dyDescent="0.15">
      <c r="A79" s="10" t="s">
        <v>67</v>
      </c>
      <c r="D79" s="10" t="s">
        <v>106</v>
      </c>
      <c r="E79" s="18" t="s">
        <v>176</v>
      </c>
      <c r="F79" s="9">
        <v>26543</v>
      </c>
      <c r="G79" s="9">
        <v>44621</v>
      </c>
      <c r="H79" s="10">
        <v>199</v>
      </c>
      <c r="I79" s="10" t="s">
        <v>105</v>
      </c>
      <c r="J79" s="10" t="s">
        <v>107</v>
      </c>
      <c r="K79" s="10" t="s">
        <v>108</v>
      </c>
      <c r="L79" s="10">
        <v>3</v>
      </c>
    </row>
    <row r="80" spans="1:12" x14ac:dyDescent="0.15">
      <c r="A80" s="10" t="s">
        <v>68</v>
      </c>
      <c r="D80" s="10" t="s">
        <v>106</v>
      </c>
      <c r="E80" s="18" t="s">
        <v>177</v>
      </c>
      <c r="F80" s="9">
        <v>32752</v>
      </c>
      <c r="G80" s="9">
        <v>44621</v>
      </c>
      <c r="H80" s="10">
        <v>131</v>
      </c>
      <c r="I80" s="10" t="s">
        <v>105</v>
      </c>
      <c r="J80" s="10" t="s">
        <v>107</v>
      </c>
      <c r="K80" s="10" t="s">
        <v>108</v>
      </c>
      <c r="L80" s="10">
        <v>3</v>
      </c>
    </row>
    <row r="81" spans="1:12" x14ac:dyDescent="0.15">
      <c r="A81" s="10" t="s">
        <v>69</v>
      </c>
      <c r="D81" s="10" t="s">
        <v>106</v>
      </c>
      <c r="E81" s="18" t="s">
        <v>178</v>
      </c>
      <c r="F81" s="9">
        <v>30011</v>
      </c>
      <c r="G81" s="9">
        <v>44621</v>
      </c>
      <c r="H81" s="10">
        <v>161</v>
      </c>
      <c r="I81" s="10" t="s">
        <v>105</v>
      </c>
      <c r="J81" s="10" t="s">
        <v>107</v>
      </c>
      <c r="K81" s="10" t="s">
        <v>108</v>
      </c>
      <c r="L81" s="10">
        <v>3</v>
      </c>
    </row>
    <row r="82" spans="1:12" x14ac:dyDescent="0.15">
      <c r="A82" s="10" t="s">
        <v>70</v>
      </c>
      <c r="D82" s="10" t="s">
        <v>106</v>
      </c>
      <c r="E82" s="18" t="s">
        <v>179</v>
      </c>
      <c r="F82" s="9">
        <v>38504</v>
      </c>
      <c r="G82" s="9">
        <v>44621</v>
      </c>
      <c r="H82" s="10">
        <v>68</v>
      </c>
      <c r="I82" s="10" t="s">
        <v>105</v>
      </c>
      <c r="J82" s="10" t="s">
        <v>107</v>
      </c>
      <c r="K82" s="10" t="s">
        <v>108</v>
      </c>
      <c r="L82" s="10">
        <v>3</v>
      </c>
    </row>
    <row r="83" spans="1:12" x14ac:dyDescent="0.15">
      <c r="A83" s="10" t="s">
        <v>71</v>
      </c>
      <c r="D83" s="10" t="s">
        <v>106</v>
      </c>
      <c r="E83" s="18" t="s">
        <v>180</v>
      </c>
      <c r="F83" s="9">
        <v>17777</v>
      </c>
      <c r="G83" s="9">
        <v>44621</v>
      </c>
      <c r="H83" s="10">
        <v>295</v>
      </c>
      <c r="I83" s="10" t="s">
        <v>105</v>
      </c>
      <c r="J83" s="10" t="s">
        <v>107</v>
      </c>
      <c r="K83" s="10" t="s">
        <v>108</v>
      </c>
      <c r="L83" s="10">
        <v>3</v>
      </c>
    </row>
    <row r="84" spans="1:12" x14ac:dyDescent="0.15">
      <c r="A84" s="10" t="s">
        <v>72</v>
      </c>
      <c r="D84" s="10" t="s">
        <v>106</v>
      </c>
      <c r="E84" s="18" t="s">
        <v>181</v>
      </c>
      <c r="F84" s="9">
        <v>29465</v>
      </c>
      <c r="G84" s="9">
        <v>44621</v>
      </c>
      <c r="H84" s="10">
        <v>167</v>
      </c>
      <c r="I84" s="10" t="s">
        <v>105</v>
      </c>
      <c r="J84" s="10" t="s">
        <v>107</v>
      </c>
      <c r="K84" s="10" t="s">
        <v>108</v>
      </c>
      <c r="L84" s="10">
        <v>3</v>
      </c>
    </row>
    <row r="85" spans="1:12" x14ac:dyDescent="0.15">
      <c r="A85" s="10" t="s">
        <v>73</v>
      </c>
      <c r="D85" s="10" t="s">
        <v>106</v>
      </c>
      <c r="E85" s="18" t="s">
        <v>182</v>
      </c>
      <c r="F85" s="9">
        <v>29465</v>
      </c>
      <c r="G85" s="9">
        <v>44621</v>
      </c>
      <c r="H85" s="10">
        <v>167</v>
      </c>
      <c r="I85" s="10" t="s">
        <v>105</v>
      </c>
      <c r="J85" s="10" t="s">
        <v>107</v>
      </c>
      <c r="K85" s="10" t="s">
        <v>108</v>
      </c>
      <c r="L85" s="10">
        <v>3</v>
      </c>
    </row>
    <row r="86" spans="1:12" x14ac:dyDescent="0.15">
      <c r="A86" s="10" t="s">
        <v>74</v>
      </c>
      <c r="D86" s="10" t="s">
        <v>106</v>
      </c>
      <c r="E86" s="18" t="s">
        <v>183</v>
      </c>
      <c r="F86" s="9">
        <v>29465</v>
      </c>
      <c r="G86" s="9">
        <v>44621</v>
      </c>
      <c r="H86" s="10">
        <v>167</v>
      </c>
      <c r="I86" s="10" t="s">
        <v>105</v>
      </c>
      <c r="J86" s="10" t="s">
        <v>107</v>
      </c>
      <c r="K86" s="10" t="s">
        <v>108</v>
      </c>
      <c r="L86" s="10">
        <v>3</v>
      </c>
    </row>
    <row r="87" spans="1:12" x14ac:dyDescent="0.15">
      <c r="A87" s="10" t="s">
        <v>75</v>
      </c>
      <c r="D87" s="10" t="s">
        <v>106</v>
      </c>
      <c r="E87" s="18" t="s">
        <v>184</v>
      </c>
      <c r="F87" s="9">
        <v>29465</v>
      </c>
      <c r="G87" s="9">
        <v>44621</v>
      </c>
      <c r="H87" s="10">
        <v>167</v>
      </c>
      <c r="I87" s="10" t="s">
        <v>105</v>
      </c>
      <c r="J87" s="10" t="s">
        <v>107</v>
      </c>
      <c r="K87" s="10" t="s">
        <v>108</v>
      </c>
      <c r="L87" s="10">
        <v>3</v>
      </c>
    </row>
    <row r="88" spans="1:12" x14ac:dyDescent="0.15">
      <c r="A88" s="10" t="s">
        <v>76</v>
      </c>
      <c r="D88" s="10" t="s">
        <v>106</v>
      </c>
      <c r="E88" s="18" t="s">
        <v>185</v>
      </c>
      <c r="F88" s="9">
        <v>29465</v>
      </c>
      <c r="G88" s="9">
        <v>44621</v>
      </c>
      <c r="H88" s="10">
        <v>167</v>
      </c>
      <c r="I88" s="10" t="s">
        <v>105</v>
      </c>
      <c r="J88" s="10" t="s">
        <v>107</v>
      </c>
      <c r="K88" s="10" t="s">
        <v>108</v>
      </c>
      <c r="L88" s="10">
        <v>3</v>
      </c>
    </row>
    <row r="89" spans="1:12" x14ac:dyDescent="0.15">
      <c r="A89" s="10" t="s">
        <v>77</v>
      </c>
      <c r="D89" s="10" t="s">
        <v>106</v>
      </c>
      <c r="E89" s="18" t="s">
        <v>186</v>
      </c>
      <c r="F89" s="9">
        <v>32752</v>
      </c>
      <c r="G89" s="9">
        <v>44621</v>
      </c>
      <c r="H89" s="10">
        <v>131</v>
      </c>
      <c r="I89" s="10" t="s">
        <v>105</v>
      </c>
      <c r="J89" s="10" t="s">
        <v>107</v>
      </c>
      <c r="K89" s="10" t="s">
        <v>108</v>
      </c>
      <c r="L89" s="10">
        <v>3</v>
      </c>
    </row>
    <row r="90" spans="1:12" x14ac:dyDescent="0.15">
      <c r="A90" s="10" t="s">
        <v>78</v>
      </c>
      <c r="D90" s="10" t="s">
        <v>106</v>
      </c>
      <c r="E90" s="18" t="s">
        <v>187</v>
      </c>
      <c r="F90" s="9">
        <v>29465</v>
      </c>
      <c r="G90" s="9">
        <v>44621</v>
      </c>
      <c r="H90" s="10">
        <v>167</v>
      </c>
      <c r="I90" s="10" t="s">
        <v>105</v>
      </c>
      <c r="J90" s="10" t="s">
        <v>107</v>
      </c>
      <c r="K90" s="10" t="s">
        <v>108</v>
      </c>
      <c r="L90" s="10">
        <v>3</v>
      </c>
    </row>
    <row r="91" spans="1:12" x14ac:dyDescent="0.15">
      <c r="A91" s="10" t="s">
        <v>79</v>
      </c>
      <c r="D91" s="10" t="s">
        <v>106</v>
      </c>
      <c r="E91" s="18" t="s">
        <v>188</v>
      </c>
      <c r="F91" s="9">
        <v>29465</v>
      </c>
      <c r="G91" s="9">
        <v>44621</v>
      </c>
      <c r="H91" s="10">
        <v>167</v>
      </c>
      <c r="I91" s="10" t="s">
        <v>105</v>
      </c>
      <c r="J91" s="10" t="s">
        <v>107</v>
      </c>
      <c r="K91" s="10" t="s">
        <v>108</v>
      </c>
      <c r="L91" s="10">
        <v>3</v>
      </c>
    </row>
    <row r="92" spans="1:12" x14ac:dyDescent="0.15">
      <c r="A92" s="10" t="s">
        <v>80</v>
      </c>
      <c r="D92" s="10" t="s">
        <v>106</v>
      </c>
      <c r="E92" s="18" t="s">
        <v>189</v>
      </c>
      <c r="F92" s="9">
        <v>32752</v>
      </c>
      <c r="G92" s="9">
        <v>44621</v>
      </c>
      <c r="H92" s="10">
        <v>131</v>
      </c>
      <c r="I92" s="10" t="s">
        <v>105</v>
      </c>
      <c r="J92" s="10" t="s">
        <v>107</v>
      </c>
      <c r="K92" s="10" t="s">
        <v>108</v>
      </c>
      <c r="L92" s="10">
        <v>3</v>
      </c>
    </row>
    <row r="93" spans="1:12" x14ac:dyDescent="0.15">
      <c r="A93" s="10" t="s">
        <v>81</v>
      </c>
      <c r="D93" s="10" t="s">
        <v>106</v>
      </c>
      <c r="E93" s="18" t="s">
        <v>190</v>
      </c>
      <c r="F93" s="9">
        <v>30011</v>
      </c>
      <c r="G93" s="9">
        <v>44621</v>
      </c>
      <c r="H93" s="10">
        <v>161</v>
      </c>
      <c r="I93" s="10" t="s">
        <v>105</v>
      </c>
      <c r="J93" s="10" t="s">
        <v>107</v>
      </c>
      <c r="K93" s="10" t="s">
        <v>108</v>
      </c>
      <c r="L93" s="10">
        <v>3</v>
      </c>
    </row>
    <row r="94" spans="1:12" x14ac:dyDescent="0.15">
      <c r="A94" s="10" t="s">
        <v>82</v>
      </c>
      <c r="D94" s="10" t="s">
        <v>106</v>
      </c>
      <c r="E94" s="18" t="s">
        <v>191</v>
      </c>
      <c r="F94" s="9">
        <v>38504</v>
      </c>
      <c r="G94" s="9">
        <v>44621</v>
      </c>
      <c r="H94" s="10">
        <v>68</v>
      </c>
      <c r="I94" s="10" t="s">
        <v>105</v>
      </c>
      <c r="J94" s="10" t="s">
        <v>107</v>
      </c>
      <c r="K94" s="10" t="s">
        <v>108</v>
      </c>
      <c r="L94" s="10">
        <v>3</v>
      </c>
    </row>
    <row r="95" spans="1:12" x14ac:dyDescent="0.15">
      <c r="A95" s="10" t="s">
        <v>83</v>
      </c>
      <c r="D95" s="10" t="s">
        <v>106</v>
      </c>
      <c r="E95" s="18" t="s">
        <v>192</v>
      </c>
      <c r="F95" s="9">
        <v>29465</v>
      </c>
      <c r="G95" s="9">
        <v>44621</v>
      </c>
      <c r="H95" s="10">
        <v>167</v>
      </c>
      <c r="I95" s="10" t="s">
        <v>105</v>
      </c>
      <c r="J95" s="10" t="s">
        <v>107</v>
      </c>
      <c r="K95" s="10" t="s">
        <v>108</v>
      </c>
      <c r="L95" s="10">
        <v>3</v>
      </c>
    </row>
    <row r="96" spans="1:12" x14ac:dyDescent="0.15">
      <c r="A96" s="10" t="s">
        <v>84</v>
      </c>
      <c r="D96" s="10" t="s">
        <v>106</v>
      </c>
      <c r="E96" s="18" t="s">
        <v>193</v>
      </c>
      <c r="F96" s="9">
        <v>26543</v>
      </c>
      <c r="G96" s="9">
        <v>44621</v>
      </c>
      <c r="H96" s="10">
        <v>199</v>
      </c>
      <c r="I96" s="10" t="s">
        <v>105</v>
      </c>
      <c r="J96" s="10" t="s">
        <v>107</v>
      </c>
      <c r="K96" s="10" t="s">
        <v>108</v>
      </c>
      <c r="L96" s="10">
        <v>3</v>
      </c>
    </row>
    <row r="97" spans="1:12" x14ac:dyDescent="0.15">
      <c r="A97" s="10" t="s">
        <v>85</v>
      </c>
      <c r="D97" s="10" t="s">
        <v>106</v>
      </c>
      <c r="E97" s="18" t="s">
        <v>194</v>
      </c>
      <c r="F97" s="9">
        <v>26543</v>
      </c>
      <c r="G97" s="9">
        <v>44621</v>
      </c>
      <c r="H97" s="10">
        <v>199</v>
      </c>
      <c r="I97" s="10" t="s">
        <v>105</v>
      </c>
      <c r="J97" s="10" t="s">
        <v>107</v>
      </c>
      <c r="K97" s="10" t="s">
        <v>108</v>
      </c>
      <c r="L97" s="10">
        <v>3</v>
      </c>
    </row>
    <row r="98" spans="1:12" x14ac:dyDescent="0.15">
      <c r="A98" s="10" t="s">
        <v>86</v>
      </c>
      <c r="D98" s="10" t="s">
        <v>106</v>
      </c>
      <c r="E98" s="18" t="s">
        <v>195</v>
      </c>
      <c r="F98" s="9">
        <v>26543</v>
      </c>
      <c r="G98" s="9">
        <v>44621</v>
      </c>
      <c r="H98" s="10">
        <v>199</v>
      </c>
      <c r="I98" s="10" t="s">
        <v>105</v>
      </c>
      <c r="J98" s="10" t="s">
        <v>107</v>
      </c>
      <c r="K98" s="10" t="s">
        <v>108</v>
      </c>
      <c r="L98" s="10">
        <v>3</v>
      </c>
    </row>
    <row r="99" spans="1:12" x14ac:dyDescent="0.15">
      <c r="A99" s="10" t="s">
        <v>87</v>
      </c>
      <c r="D99" s="10" t="s">
        <v>106</v>
      </c>
      <c r="E99" s="18" t="s">
        <v>196</v>
      </c>
      <c r="F99" s="9">
        <v>26543</v>
      </c>
      <c r="G99" s="9">
        <v>44621</v>
      </c>
      <c r="H99" s="10">
        <v>199</v>
      </c>
      <c r="I99" s="10" t="s">
        <v>105</v>
      </c>
      <c r="J99" s="10" t="s">
        <v>107</v>
      </c>
      <c r="K99" s="10" t="s">
        <v>108</v>
      </c>
      <c r="L99" s="10">
        <v>3</v>
      </c>
    </row>
    <row r="100" spans="1:12" x14ac:dyDescent="0.15">
      <c r="A100" s="10" t="s">
        <v>88</v>
      </c>
      <c r="D100" s="10" t="s">
        <v>106</v>
      </c>
      <c r="E100" s="18" t="s">
        <v>197</v>
      </c>
      <c r="F100" s="9">
        <v>26543</v>
      </c>
      <c r="G100" s="9">
        <v>44621</v>
      </c>
      <c r="H100" s="10">
        <v>199</v>
      </c>
      <c r="I100" s="10" t="s">
        <v>105</v>
      </c>
      <c r="J100" s="10" t="s">
        <v>107</v>
      </c>
      <c r="K100" s="10" t="s">
        <v>108</v>
      </c>
      <c r="L100" s="10">
        <v>3</v>
      </c>
    </row>
    <row r="101" spans="1:12" x14ac:dyDescent="0.15">
      <c r="A101" s="10" t="s">
        <v>89</v>
      </c>
      <c r="D101" s="10" t="s">
        <v>106</v>
      </c>
      <c r="E101" s="18" t="s">
        <v>198</v>
      </c>
      <c r="F101" s="9">
        <v>32752</v>
      </c>
      <c r="G101" s="9">
        <v>44621</v>
      </c>
      <c r="H101" s="10">
        <v>131</v>
      </c>
      <c r="I101" s="10" t="s">
        <v>105</v>
      </c>
      <c r="J101" s="10" t="s">
        <v>107</v>
      </c>
      <c r="K101" s="10" t="s">
        <v>108</v>
      </c>
      <c r="L101" s="10">
        <v>3</v>
      </c>
    </row>
    <row r="102" spans="1:12" x14ac:dyDescent="0.15">
      <c r="A102" s="10" t="s">
        <v>90</v>
      </c>
      <c r="D102" s="10" t="s">
        <v>106</v>
      </c>
      <c r="E102" s="18" t="s">
        <v>199</v>
      </c>
      <c r="F102" s="9">
        <v>26543</v>
      </c>
      <c r="G102" s="9">
        <v>44621</v>
      </c>
      <c r="H102" s="10">
        <v>199</v>
      </c>
      <c r="I102" s="10" t="s">
        <v>105</v>
      </c>
      <c r="J102" s="10" t="s">
        <v>107</v>
      </c>
      <c r="K102" s="10" t="s">
        <v>108</v>
      </c>
      <c r="L102" s="10">
        <v>3</v>
      </c>
    </row>
    <row r="103" spans="1:12" x14ac:dyDescent="0.15">
      <c r="A103" s="10" t="s">
        <v>91</v>
      </c>
      <c r="D103" s="10" t="s">
        <v>106</v>
      </c>
      <c r="E103" s="18" t="s">
        <v>200</v>
      </c>
      <c r="F103" s="9">
        <v>26543</v>
      </c>
      <c r="G103" s="9">
        <v>44621</v>
      </c>
      <c r="H103" s="10">
        <v>199</v>
      </c>
      <c r="I103" s="10" t="s">
        <v>105</v>
      </c>
      <c r="J103" s="10" t="s">
        <v>107</v>
      </c>
      <c r="K103" s="10" t="s">
        <v>108</v>
      </c>
      <c r="L103" s="10">
        <v>3</v>
      </c>
    </row>
    <row r="104" spans="1:12" x14ac:dyDescent="0.15">
      <c r="A104" s="10" t="s">
        <v>92</v>
      </c>
      <c r="D104" s="10" t="s">
        <v>106</v>
      </c>
      <c r="E104" s="18" t="s">
        <v>201</v>
      </c>
      <c r="F104" s="9">
        <v>32752</v>
      </c>
      <c r="G104" s="9">
        <v>44621</v>
      </c>
      <c r="H104" s="10">
        <v>131</v>
      </c>
      <c r="I104" s="10" t="s">
        <v>105</v>
      </c>
      <c r="J104" s="10" t="s">
        <v>107</v>
      </c>
      <c r="K104" s="10" t="s">
        <v>108</v>
      </c>
      <c r="L104" s="10">
        <v>3</v>
      </c>
    </row>
    <row r="105" spans="1:12" x14ac:dyDescent="0.15">
      <c r="A105" s="10" t="s">
        <v>93</v>
      </c>
      <c r="D105" s="10" t="s">
        <v>106</v>
      </c>
      <c r="E105" s="18" t="s">
        <v>202</v>
      </c>
      <c r="F105" s="9">
        <v>30011</v>
      </c>
      <c r="G105" s="9">
        <v>44621</v>
      </c>
      <c r="H105" s="10">
        <v>161</v>
      </c>
      <c r="I105" s="10" t="s">
        <v>105</v>
      </c>
      <c r="J105" s="10" t="s">
        <v>107</v>
      </c>
      <c r="K105" s="10" t="s">
        <v>108</v>
      </c>
      <c r="L105" s="10">
        <v>3</v>
      </c>
    </row>
    <row r="106" spans="1:12" x14ac:dyDescent="0.15">
      <c r="A106" s="10" t="s">
        <v>94</v>
      </c>
      <c r="D106" s="10" t="s">
        <v>106</v>
      </c>
      <c r="E106" s="18" t="s">
        <v>203</v>
      </c>
      <c r="F106" s="9">
        <v>38504</v>
      </c>
      <c r="G106" s="9">
        <v>44621</v>
      </c>
      <c r="H106" s="10">
        <v>68</v>
      </c>
      <c r="I106" s="10" t="s">
        <v>105</v>
      </c>
      <c r="J106" s="10" t="s">
        <v>107</v>
      </c>
      <c r="K106" s="10" t="s">
        <v>108</v>
      </c>
      <c r="L106" s="10">
        <v>3</v>
      </c>
    </row>
    <row r="107" spans="1:12" x14ac:dyDescent="0.15">
      <c r="A107" s="10" t="s">
        <v>95</v>
      </c>
      <c r="D107" s="10" t="s">
        <v>106</v>
      </c>
      <c r="E107" s="18" t="s">
        <v>204</v>
      </c>
      <c r="F107" s="9">
        <v>17777</v>
      </c>
      <c r="G107" s="9">
        <v>44621</v>
      </c>
      <c r="H107" s="10">
        <v>295</v>
      </c>
      <c r="I107" s="10" t="s">
        <v>105</v>
      </c>
      <c r="J107" s="10" t="s">
        <v>107</v>
      </c>
      <c r="K107" s="10" t="s">
        <v>108</v>
      </c>
      <c r="L107" s="10">
        <v>3</v>
      </c>
    </row>
    <row r="109" spans="1:12" x14ac:dyDescent="0.15">
      <c r="A109" s="10" t="s">
        <v>214</v>
      </c>
    </row>
  </sheetData>
  <mergeCells count="1">
    <mergeCell ref="B6:L6"/>
  </mergeCells>
  <hyperlinks>
    <hyperlink ref="D8" location="Enquiries!A1" display="Enquiries" xr:uid="{00000000-0004-0000-0000-000000000000}"/>
    <hyperlink ref="E12" location="A2325851W" display="A2325851W" xr:uid="{00000000-0004-0000-0000-000001000000}"/>
    <hyperlink ref="E13" location="A2326076L" display="A2326076L" xr:uid="{00000000-0004-0000-0000-000002000000}"/>
    <hyperlink ref="E14" location="A2325896A" display="A2325896A" xr:uid="{00000000-0004-0000-0000-000003000000}"/>
    <hyperlink ref="E15" location="A2325941A" display="A2325941A" xr:uid="{00000000-0004-0000-0000-000004000000}"/>
    <hyperlink ref="E16" location="A2325986F" display="A2325986F" xr:uid="{00000000-0004-0000-0000-000005000000}"/>
    <hyperlink ref="E17" location="A2331071W" display="A2331071W" xr:uid="{00000000-0004-0000-0000-000006000000}"/>
    <hyperlink ref="E18" location="A2326031J" display="A2326031J" xr:uid="{00000000-0004-0000-0000-000007000000}"/>
    <hyperlink ref="E19" location="A2331161A" display="A2331161A" xr:uid="{00000000-0004-0000-0000-000008000000}"/>
    <hyperlink ref="E20" location="A2331206V" display="A2331206V" xr:uid="{00000000-0004-0000-0000-000009000000}"/>
    <hyperlink ref="E21" location="A2331386R" display="A2331386R" xr:uid="{00000000-0004-0000-0000-00000A000000}"/>
    <hyperlink ref="E22" location="A2332556L" display="A2332556L" xr:uid="{00000000-0004-0000-0000-00000B000000}"/>
    <hyperlink ref="E23" location="A2325806K" display="A2325806K" xr:uid="{00000000-0004-0000-0000-00000C000000}"/>
    <hyperlink ref="E24" location="A2325856J" display="A2325856J" xr:uid="{00000000-0004-0000-0000-00000D000000}"/>
    <hyperlink ref="E25" location="A2326081F" display="A2326081F" xr:uid="{00000000-0004-0000-0000-00000E000000}"/>
    <hyperlink ref="E26" location="A2325901J" display="A2325901J" xr:uid="{00000000-0004-0000-0000-00000F000000}"/>
    <hyperlink ref="E27" location="A2325946L" display="A2325946L" xr:uid="{00000000-0004-0000-0000-000010000000}"/>
    <hyperlink ref="E28" location="A2325991X" display="A2325991X" xr:uid="{00000000-0004-0000-0000-000011000000}"/>
    <hyperlink ref="E29" location="A2331076J" display="A2331076J" xr:uid="{00000000-0004-0000-0000-000012000000}"/>
    <hyperlink ref="E30" location="A2326036V" display="A2326036V" xr:uid="{00000000-0004-0000-0000-000013000000}"/>
    <hyperlink ref="E31" location="A2331166L" display="A2331166L" xr:uid="{00000000-0004-0000-0000-000014000000}"/>
    <hyperlink ref="E32" location="A2331211L" display="A2331211L" xr:uid="{00000000-0004-0000-0000-000015000000}"/>
    <hyperlink ref="E33" location="A2331391J" display="A2331391J" xr:uid="{00000000-0004-0000-0000-000016000000}"/>
    <hyperlink ref="E34" location="A2332561F" display="A2332561F" xr:uid="{00000000-0004-0000-0000-000017000000}"/>
    <hyperlink ref="E35" location="A2325811C" display="A2325811C" xr:uid="{00000000-0004-0000-0000-000018000000}"/>
    <hyperlink ref="E36" location="A2325861A" display="A2325861A" xr:uid="{00000000-0004-0000-0000-000019000000}"/>
    <hyperlink ref="E37" location="A2326086T" display="A2326086T" xr:uid="{00000000-0004-0000-0000-00001A000000}"/>
    <hyperlink ref="E38" location="A2325906V" display="A2325906V" xr:uid="{00000000-0004-0000-0000-00001B000000}"/>
    <hyperlink ref="E39" location="A2325951F" display="A2325951F" xr:uid="{00000000-0004-0000-0000-00001C000000}"/>
    <hyperlink ref="E40" location="A2325996K" display="A2325996K" xr:uid="{00000000-0004-0000-0000-00001D000000}"/>
    <hyperlink ref="E41" location="A2331081A" display="A2331081A" xr:uid="{00000000-0004-0000-0000-00001E000000}"/>
    <hyperlink ref="E42" location="A2326041L" display="A2326041L" xr:uid="{00000000-0004-0000-0000-00001F000000}"/>
    <hyperlink ref="E43" location="A2331171F" display="A2331171F" xr:uid="{00000000-0004-0000-0000-000020000000}"/>
    <hyperlink ref="E44" location="A2331216X" display="A2331216X" xr:uid="{00000000-0004-0000-0000-000021000000}"/>
    <hyperlink ref="E45" location="A2331396V" display="A2331396V" xr:uid="{00000000-0004-0000-0000-000022000000}"/>
    <hyperlink ref="E46" location="A2332566T" display="A2332566T" xr:uid="{00000000-0004-0000-0000-000023000000}"/>
    <hyperlink ref="E47" location="A2325816R" display="A2325816R" xr:uid="{00000000-0004-0000-0000-000024000000}"/>
    <hyperlink ref="E48" location="A2325866L" display="A2325866L" xr:uid="{00000000-0004-0000-0000-000025000000}"/>
    <hyperlink ref="E49" location="A2326091K" display="A2326091K" xr:uid="{00000000-0004-0000-0000-000026000000}"/>
    <hyperlink ref="E50" location="A2325911L" display="A2325911L" xr:uid="{00000000-0004-0000-0000-000027000000}"/>
    <hyperlink ref="E51" location="A2325956T" display="A2325956T" xr:uid="{00000000-0004-0000-0000-000028000000}"/>
    <hyperlink ref="E52" location="A2326001V" display="A2326001V" xr:uid="{00000000-0004-0000-0000-000029000000}"/>
    <hyperlink ref="E53" location="A2331086L" display="A2331086L" xr:uid="{00000000-0004-0000-0000-00002A000000}"/>
    <hyperlink ref="E54" location="A2326046X" display="A2326046X" xr:uid="{00000000-0004-0000-0000-00002B000000}"/>
    <hyperlink ref="E55" location="A2331176T" display="A2331176T" xr:uid="{00000000-0004-0000-0000-00002C000000}"/>
    <hyperlink ref="E56" location="A2331221T" display="A2331221T" xr:uid="{00000000-0004-0000-0000-00002D000000}"/>
    <hyperlink ref="E57" location="A2331401A" display="A2331401A" xr:uid="{00000000-0004-0000-0000-00002E000000}"/>
    <hyperlink ref="E58" location="A2332571K" display="A2332571K" xr:uid="{00000000-0004-0000-0000-00002F000000}"/>
    <hyperlink ref="E59" location="A2325821J" display="A2325821J" xr:uid="{00000000-0004-0000-0000-000030000000}"/>
    <hyperlink ref="E60" location="A2325871F" display="A2325871F" xr:uid="{00000000-0004-0000-0000-000031000000}"/>
    <hyperlink ref="E61" location="A2326096W" display="A2326096W" xr:uid="{00000000-0004-0000-0000-000032000000}"/>
    <hyperlink ref="E62" location="A2325916X" display="A2325916X" xr:uid="{00000000-0004-0000-0000-000033000000}"/>
    <hyperlink ref="E63" location="A2325961K" display="A2325961K" xr:uid="{00000000-0004-0000-0000-000034000000}"/>
    <hyperlink ref="E64" location="A2326006F" display="A2326006F" xr:uid="{00000000-0004-0000-0000-000035000000}"/>
    <hyperlink ref="E65" location="A2331091F" display="A2331091F" xr:uid="{00000000-0004-0000-0000-000036000000}"/>
    <hyperlink ref="E66" location="A2326051T" display="A2326051T" xr:uid="{00000000-0004-0000-0000-000037000000}"/>
    <hyperlink ref="E67" location="A2331181K" display="A2331181K" xr:uid="{00000000-0004-0000-0000-000038000000}"/>
    <hyperlink ref="E68" location="A2331226C" display="A2331226C" xr:uid="{00000000-0004-0000-0000-000039000000}"/>
    <hyperlink ref="E69" location="A2331406L" display="A2331406L" xr:uid="{00000000-0004-0000-0000-00003A000000}"/>
    <hyperlink ref="E70" location="A2332576W" display="A2332576W" xr:uid="{00000000-0004-0000-0000-00003B000000}"/>
    <hyperlink ref="E71" location="A2325826V" display="A2325826V" xr:uid="{00000000-0004-0000-0000-00003C000000}"/>
    <hyperlink ref="E72" location="A2325876T" display="A2325876T" xr:uid="{00000000-0004-0000-0000-00003D000000}"/>
    <hyperlink ref="E73" location="A2326101C" display="A2326101C" xr:uid="{00000000-0004-0000-0000-00003E000000}"/>
    <hyperlink ref="E74" location="A2325921T" display="A2325921T" xr:uid="{00000000-0004-0000-0000-00003F000000}"/>
    <hyperlink ref="E75" location="A2325966W" display="A2325966W" xr:uid="{00000000-0004-0000-0000-000040000000}"/>
    <hyperlink ref="E76" location="A2326011X" display="A2326011X" xr:uid="{00000000-0004-0000-0000-000041000000}"/>
    <hyperlink ref="E77" location="A2331096T" display="A2331096T" xr:uid="{00000000-0004-0000-0000-000042000000}"/>
    <hyperlink ref="E78" location="A2326056C" display="A2326056C" xr:uid="{00000000-0004-0000-0000-000043000000}"/>
    <hyperlink ref="E79" location="A2331186W" display="A2331186W" xr:uid="{00000000-0004-0000-0000-000044000000}"/>
    <hyperlink ref="E80" location="A2331231W" display="A2331231W" xr:uid="{00000000-0004-0000-0000-000045000000}"/>
    <hyperlink ref="E81" location="A2331411F" display="A2331411F" xr:uid="{00000000-0004-0000-0000-000046000000}"/>
    <hyperlink ref="E82" location="A2332581R" display="A2332581R" xr:uid="{00000000-0004-0000-0000-000047000000}"/>
    <hyperlink ref="E83" location="A2325831L" display="A2325831L" xr:uid="{00000000-0004-0000-0000-000048000000}"/>
    <hyperlink ref="E84" location="A2325881K" display="A2325881K" xr:uid="{00000000-0004-0000-0000-000049000000}"/>
    <hyperlink ref="E85" location="A2326106R" display="A2326106R" xr:uid="{00000000-0004-0000-0000-00004A000000}"/>
    <hyperlink ref="E86" location="A2325926C" display="A2325926C" xr:uid="{00000000-0004-0000-0000-00004B000000}"/>
    <hyperlink ref="E87" location="A2325971R" display="A2325971R" xr:uid="{00000000-0004-0000-0000-00004C000000}"/>
    <hyperlink ref="E88" location="A2326016K" display="A2326016K" xr:uid="{00000000-0004-0000-0000-00004D000000}"/>
    <hyperlink ref="E89" location="A2331101X" display="A2331101X" xr:uid="{00000000-0004-0000-0000-00004E000000}"/>
    <hyperlink ref="E90" location="A2326061W" display="A2326061W" xr:uid="{00000000-0004-0000-0000-00004F000000}"/>
    <hyperlink ref="E91" location="A2331191R" display="A2331191R" xr:uid="{00000000-0004-0000-0000-000050000000}"/>
    <hyperlink ref="E92" location="A2331236J" display="A2331236J" xr:uid="{00000000-0004-0000-0000-000051000000}"/>
    <hyperlink ref="E93" location="A2331416T" display="A2331416T" xr:uid="{00000000-0004-0000-0000-000052000000}"/>
    <hyperlink ref="E94" location="A2332586A" display="A2332586A" xr:uid="{00000000-0004-0000-0000-000053000000}"/>
    <hyperlink ref="E95" location="A2325836X" display="A2325836X" xr:uid="{00000000-0004-0000-0000-000054000000}"/>
    <hyperlink ref="E96" location="A2325886W" display="A2325886W" xr:uid="{00000000-0004-0000-0000-000055000000}"/>
    <hyperlink ref="E97" location="A2326111J" display="A2326111J" xr:uid="{00000000-0004-0000-0000-000056000000}"/>
    <hyperlink ref="E98" location="A2325931W" display="A2325931W" xr:uid="{00000000-0004-0000-0000-000057000000}"/>
    <hyperlink ref="E99" location="A2325976A" display="A2325976A" xr:uid="{00000000-0004-0000-0000-000058000000}"/>
    <hyperlink ref="E100" location="A2326021C" display="A2326021C" xr:uid="{00000000-0004-0000-0000-000059000000}"/>
    <hyperlink ref="E101" location="A2331106K" display="A2331106K" xr:uid="{00000000-0004-0000-0000-00005A000000}"/>
    <hyperlink ref="E102" location="A2326066J" display="A2326066J" xr:uid="{00000000-0004-0000-0000-00005B000000}"/>
    <hyperlink ref="E103" location="A2331196A" display="A2331196A" xr:uid="{00000000-0004-0000-0000-00005C000000}"/>
    <hyperlink ref="E104" location="A2331241A" display="A2331241A" xr:uid="{00000000-0004-0000-0000-00005D000000}"/>
    <hyperlink ref="E105" location="A2331421K" display="A2331421K" xr:uid="{00000000-0004-0000-0000-00005E000000}"/>
    <hyperlink ref="E106" location="A2332591V" display="A2332591V" xr:uid="{00000000-0004-0000-0000-00005F000000}"/>
    <hyperlink ref="E107" location="A2325841T" display="A2325841T" xr:uid="{00000000-0004-0000-0000-000060000000}"/>
  </hyperlinks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11"/>
  <sheetViews>
    <sheetView showGridLines="0" workbookViewId="0">
      <selection activeCell="Z1" sqref="Z1"/>
    </sheetView>
  </sheetViews>
  <sheetFormatPr baseColWidth="10" defaultColWidth="7.6640625" defaultRowHeight="11" x14ac:dyDescent="0.15"/>
  <cols>
    <col min="1" max="1" width="17.83203125" style="10" customWidth="1"/>
    <col min="2" max="2" width="18.1640625" style="10" customWidth="1"/>
    <col min="3" max="3" width="30.6640625" style="10" customWidth="1"/>
    <col min="4" max="4" width="7.6640625" style="10"/>
    <col min="5" max="5" width="8.6640625" style="10" customWidth="1"/>
    <col min="6" max="11" width="7.6640625" style="10"/>
    <col min="12" max="12" width="9.6640625" style="10" customWidth="1"/>
    <col min="13" max="25" width="7.6640625" style="10"/>
    <col min="26" max="26" width="7.6640625" style="10" customWidth="1"/>
    <col min="27" max="16384" width="7.6640625" style="10"/>
  </cols>
  <sheetData>
    <row r="1" spans="2:26" ht="15" x14ac:dyDescent="0.2">
      <c r="Z1"/>
    </row>
    <row r="2" spans="2:26" ht="13" x14ac:dyDescent="0.15">
      <c r="B2" s="12" t="s">
        <v>205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2:26" x14ac:dyDescent="0.1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2:26" x14ac:dyDescent="0.1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2:26" ht="16" x14ac:dyDescent="0.2">
      <c r="B5" s="13" t="s">
        <v>206</v>
      </c>
    </row>
    <row r="6" spans="2:26" ht="15.75" customHeight="1" x14ac:dyDescent="0.15">
      <c r="B6" s="36" t="s">
        <v>207</v>
      </c>
      <c r="C6" s="36"/>
      <c r="D6" s="36"/>
      <c r="E6" s="36"/>
      <c r="F6" s="36"/>
      <c r="G6" s="36"/>
      <c r="H6" s="36"/>
      <c r="I6" s="36"/>
      <c r="J6" s="36"/>
      <c r="K6" s="36"/>
      <c r="L6" s="36"/>
    </row>
    <row r="10" spans="2:26" ht="13" x14ac:dyDescent="0.15">
      <c r="B10" s="14" t="s">
        <v>208</v>
      </c>
    </row>
    <row r="11" spans="2:26" x14ac:dyDescent="0.15">
      <c r="B11" s="10" t="s">
        <v>209</v>
      </c>
    </row>
  </sheetData>
  <mergeCells count="1">
    <mergeCell ref="B6:L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38</vt:i4>
      </vt:variant>
    </vt:vector>
  </HeadingPairs>
  <TitlesOfParts>
    <vt:vector size="43" baseType="lpstr">
      <vt:lpstr>Typical_Queenslander</vt:lpstr>
      <vt:lpstr>Single_Parent</vt:lpstr>
      <vt:lpstr>Student</vt:lpstr>
      <vt:lpstr>Index</vt:lpstr>
      <vt:lpstr>Enquiries</vt:lpstr>
      <vt:lpstr>A2325816R</vt:lpstr>
      <vt:lpstr>A2325816R_Data</vt:lpstr>
      <vt:lpstr>A2325816R_Latest</vt:lpstr>
      <vt:lpstr>A2325861A</vt:lpstr>
      <vt:lpstr>A2325861A_Data</vt:lpstr>
      <vt:lpstr>A2325861A_Latest</vt:lpstr>
      <vt:lpstr>A2325906V</vt:lpstr>
      <vt:lpstr>A2325906V_Data</vt:lpstr>
      <vt:lpstr>A2325906V_Latest</vt:lpstr>
      <vt:lpstr>A2325951F</vt:lpstr>
      <vt:lpstr>A2325951F_Data</vt:lpstr>
      <vt:lpstr>A2325951F_Latest</vt:lpstr>
      <vt:lpstr>A2325996K</vt:lpstr>
      <vt:lpstr>A2325996K_Data</vt:lpstr>
      <vt:lpstr>A2325996K_Latest</vt:lpstr>
      <vt:lpstr>A2326041L</vt:lpstr>
      <vt:lpstr>A2326041L_Data</vt:lpstr>
      <vt:lpstr>A2326041L_Latest</vt:lpstr>
      <vt:lpstr>A2326086T</vt:lpstr>
      <vt:lpstr>A2326086T_Data</vt:lpstr>
      <vt:lpstr>A2326086T_Latest</vt:lpstr>
      <vt:lpstr>A2331081A</vt:lpstr>
      <vt:lpstr>A2331081A_Data</vt:lpstr>
      <vt:lpstr>A2331081A_Latest</vt:lpstr>
      <vt:lpstr>A2331171F</vt:lpstr>
      <vt:lpstr>A2331171F_Data</vt:lpstr>
      <vt:lpstr>A2331171F_Latest</vt:lpstr>
      <vt:lpstr>A2331216X</vt:lpstr>
      <vt:lpstr>A2331216X_Data</vt:lpstr>
      <vt:lpstr>A2331216X_Latest</vt:lpstr>
      <vt:lpstr>A2331396V</vt:lpstr>
      <vt:lpstr>A2331396V_Data</vt:lpstr>
      <vt:lpstr>A2331396V_Latest</vt:lpstr>
      <vt:lpstr>A2332566T</vt:lpstr>
      <vt:lpstr>A2332566T_Data</vt:lpstr>
      <vt:lpstr>A2332566T_Latest</vt:lpstr>
      <vt:lpstr>Date_Range</vt:lpstr>
      <vt:lpstr>Date_Range_Data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Microsoft Office User</cp:lastModifiedBy>
  <dcterms:created xsi:type="dcterms:W3CDTF">2022-04-21T00:20:09Z</dcterms:created>
  <dcterms:modified xsi:type="dcterms:W3CDTF">2022-06-09T05:36:12Z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2022-06-01T14:51:33Z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5cdc9caa-dbb6-4741-afcb-f4154917f020</vt:lpwstr>
  </property>
  <property fmtid="{D5CDD505-2E9C-101B-9397-08002B2CF9AE}" pid="8" name="MSIP_Label_0f488380-630a-4f55-a077-a19445e3f360_ContentBits">
    <vt:lpwstr>0</vt:lpwstr>
  </property>
</Properties>
</file>