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280"/>
  </bookViews>
  <sheets>
    <sheet name="Summary" sheetId="1" r:id="rId1"/>
    <sheet name="Time Series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AE45" i="2" l="1"/>
  <c r="AE44" i="2"/>
  <c r="AE43" i="2"/>
  <c r="AE42" i="2"/>
  <c r="AE41" i="2"/>
  <c r="AE40" i="2"/>
  <c r="AE39" i="2"/>
  <c r="S23" i="2"/>
  <c r="M23" i="2"/>
  <c r="G23" i="2"/>
  <c r="S22" i="2"/>
  <c r="M22" i="2"/>
  <c r="G22" i="2"/>
  <c r="S21" i="2"/>
  <c r="M21" i="2"/>
  <c r="G21" i="2"/>
  <c r="S20" i="2"/>
  <c r="M20" i="2"/>
  <c r="G20" i="2"/>
  <c r="S19" i="2"/>
  <c r="M19" i="2"/>
  <c r="G19" i="2"/>
  <c r="S18" i="2"/>
  <c r="M18" i="2"/>
  <c r="G18" i="2"/>
  <c r="S17" i="2"/>
  <c r="M17" i="2"/>
  <c r="G17" i="2"/>
  <c r="S11" i="2"/>
  <c r="M11" i="2"/>
  <c r="S10" i="2"/>
  <c r="M10" i="2"/>
  <c r="S9" i="2"/>
  <c r="M9" i="2"/>
  <c r="S8" i="2"/>
  <c r="M8" i="2"/>
  <c r="S7" i="2"/>
  <c r="M7" i="2"/>
  <c r="S6" i="2"/>
  <c r="M6" i="2"/>
  <c r="S5" i="2"/>
  <c r="M5" i="2"/>
  <c r="O15" i="1"/>
  <c r="N15" i="1"/>
  <c r="M15" i="1"/>
  <c r="P15" i="1" s="1"/>
  <c r="E26" i="1" s="1"/>
  <c r="L15" i="1"/>
  <c r="I15" i="1"/>
  <c r="H15" i="1"/>
  <c r="G15" i="1"/>
  <c r="J15" i="1" s="1"/>
  <c r="D26" i="1" s="1"/>
  <c r="D15" i="1"/>
  <c r="C15" i="1"/>
  <c r="E15" i="1" s="1"/>
  <c r="C26" i="1" s="1"/>
  <c r="F26" i="1" s="1"/>
  <c r="O14" i="1"/>
  <c r="N14" i="1"/>
  <c r="M14" i="1"/>
  <c r="L14" i="1"/>
  <c r="I14" i="1"/>
  <c r="H14" i="1"/>
  <c r="G14" i="1"/>
  <c r="J14" i="1" s="1"/>
  <c r="D25" i="1" s="1"/>
  <c r="D14" i="1"/>
  <c r="E14" i="1" s="1"/>
  <c r="C25" i="1" s="1"/>
  <c r="F25" i="1" s="1"/>
  <c r="C14" i="1"/>
  <c r="O13" i="1"/>
  <c r="N13" i="1"/>
  <c r="M13" i="1"/>
  <c r="L13" i="1"/>
  <c r="P13" i="1" s="1"/>
  <c r="E24" i="1" s="1"/>
  <c r="I13" i="1"/>
  <c r="H13" i="1"/>
  <c r="G13" i="1"/>
  <c r="J13" i="1" s="1"/>
  <c r="D24" i="1" s="1"/>
  <c r="D13" i="1"/>
  <c r="C13" i="1"/>
  <c r="E13" i="1" s="1"/>
  <c r="C24" i="1" s="1"/>
  <c r="F24" i="1" s="1"/>
  <c r="O12" i="1"/>
  <c r="N12" i="1"/>
  <c r="M12" i="1"/>
  <c r="L12" i="1"/>
  <c r="P12" i="1" s="1"/>
  <c r="E23" i="1" s="1"/>
  <c r="I12" i="1"/>
  <c r="H12" i="1"/>
  <c r="G12" i="1"/>
  <c r="J12" i="1" s="1"/>
  <c r="D23" i="1" s="1"/>
  <c r="D12" i="1"/>
  <c r="C12" i="1"/>
  <c r="E12" i="1" s="1"/>
  <c r="C23" i="1" s="1"/>
  <c r="F23" i="1" s="1"/>
  <c r="O11" i="1"/>
  <c r="P11" i="1" s="1"/>
  <c r="E22" i="1" s="1"/>
  <c r="N11" i="1"/>
  <c r="M11" i="1"/>
  <c r="L11" i="1"/>
  <c r="I11" i="1"/>
  <c r="H11" i="1"/>
  <c r="G11" i="1"/>
  <c r="J11" i="1" s="1"/>
  <c r="D22" i="1" s="1"/>
  <c r="D11" i="1"/>
  <c r="C11" i="1"/>
  <c r="E11" i="1" s="1"/>
  <c r="C22" i="1" s="1"/>
  <c r="O10" i="1"/>
  <c r="N10" i="1"/>
  <c r="M10" i="1"/>
  <c r="L10" i="1"/>
  <c r="P10" i="1" s="1"/>
  <c r="E21" i="1" s="1"/>
  <c r="I10" i="1"/>
  <c r="H10" i="1"/>
  <c r="G10" i="1"/>
  <c r="J10" i="1" s="1"/>
  <c r="D21" i="1" s="1"/>
  <c r="D10" i="1"/>
  <c r="E10" i="1" s="1"/>
  <c r="C21" i="1" s="1"/>
  <c r="F21" i="1" s="1"/>
  <c r="C10" i="1"/>
  <c r="O9" i="1"/>
  <c r="N9" i="1"/>
  <c r="M9" i="1"/>
  <c r="L9" i="1"/>
  <c r="I9" i="1"/>
  <c r="H9" i="1"/>
  <c r="J9" i="1" s="1"/>
  <c r="D20" i="1" s="1"/>
  <c r="G9" i="1"/>
  <c r="D9" i="1"/>
  <c r="C9" i="1"/>
  <c r="E9" i="1" s="1"/>
  <c r="C20" i="1" s="1"/>
  <c r="F20" i="1" s="1"/>
  <c r="F22" i="1" l="1"/>
</calcChain>
</file>

<file path=xl/sharedStrings.xml><?xml version="1.0" encoding="utf-8"?>
<sst xmlns="http://schemas.openxmlformats.org/spreadsheetml/2006/main" count="343" uniqueCount="52">
  <si>
    <t xml:space="preserve"> </t>
  </si>
  <si>
    <t>Water Quality</t>
  </si>
  <si>
    <t>Seagrass</t>
  </si>
  <si>
    <t>Coral</t>
  </si>
  <si>
    <t>Region</t>
  </si>
  <si>
    <t>Chlorophyll a</t>
  </si>
  <si>
    <t>TSS</t>
  </si>
  <si>
    <t>WQ Index</t>
  </si>
  <si>
    <t xml:space="preserve"> Abundance</t>
  </si>
  <si>
    <t>Repro-ductive Effort</t>
  </si>
  <si>
    <t>C:N  Ratio</t>
  </si>
  <si>
    <t>Seagrass Index</t>
  </si>
  <si>
    <t>Coral Cover</t>
  </si>
  <si>
    <t>Coral Change</t>
  </si>
  <si>
    <t>Algae</t>
  </si>
  <si>
    <t>Juvenile</t>
  </si>
  <si>
    <t>Coral Index</t>
  </si>
  <si>
    <t>Cape York</t>
  </si>
  <si>
    <t>n/a</t>
  </si>
  <si>
    <t>Wet Tropics</t>
  </si>
  <si>
    <t>Burdekin</t>
  </si>
  <si>
    <t>Mackay Whitsundays</t>
  </si>
  <si>
    <t>Fitzroy</t>
  </si>
  <si>
    <t>Burnett Mary</t>
  </si>
  <si>
    <t>GBR</t>
  </si>
  <si>
    <t>MARINE SUMMARY</t>
  </si>
  <si>
    <t>Reef Index</t>
  </si>
  <si>
    <t>80 - 100</t>
  </si>
  <si>
    <t>very good</t>
  </si>
  <si>
    <t>60 - &lt; 80</t>
  </si>
  <si>
    <t>good</t>
  </si>
  <si>
    <t>40 - &lt; 60</t>
  </si>
  <si>
    <t>moderate</t>
  </si>
  <si>
    <t>20 - &lt; 40</t>
  </si>
  <si>
    <t>poor</t>
  </si>
  <si>
    <t>0 - &lt;20</t>
  </si>
  <si>
    <t>very poor</t>
  </si>
  <si>
    <t>WQI</t>
  </si>
  <si>
    <t>2005/06</t>
  </si>
  <si>
    <t>2006/07</t>
  </si>
  <si>
    <t>2007/08</t>
  </si>
  <si>
    <t>2008/09</t>
  </si>
  <si>
    <t>2009/10</t>
  </si>
  <si>
    <t>2010/11</t>
  </si>
  <si>
    <t>Classifications</t>
  </si>
  <si>
    <t>Abundance</t>
  </si>
  <si>
    <t>Reproductive Effort</t>
  </si>
  <si>
    <t>C:N Ratio</t>
  </si>
  <si>
    <t>Cover</t>
  </si>
  <si>
    <t>Change</t>
  </si>
  <si>
    <t>Algal Cover</t>
  </si>
  <si>
    <t>Marine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</si>
</sst>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50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10"/>
        <bgColor indexed="60"/>
      </patternFill>
    </fill>
    <fill>
      <patternFill patternType="solid">
        <fgColor indexed="17"/>
        <bgColor indexed="21"/>
      </patternFill>
    </fill>
    <fill>
      <patternFill patternType="solid">
        <fgColor indexed="52"/>
        <bgColor indexed="51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Protection="1"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Border="1" applyProtection="1">
      <protection locked="0"/>
    </xf>
    <xf numFmtId="0" fontId="0" fillId="0" borderId="2" xfId="0" applyFont="1" applyFill="1" applyBorder="1" applyAlignment="1" applyProtection="1">
      <alignment horizontal="center" wrapText="1"/>
      <protection locked="0"/>
    </xf>
    <xf numFmtId="0" fontId="1" fillId="0" borderId="2" xfId="0" applyFont="1" applyFill="1" applyBorder="1" applyAlignment="1" applyProtection="1">
      <alignment horizontal="center" wrapText="1"/>
      <protection locked="0"/>
    </xf>
    <xf numFmtId="0" fontId="2" fillId="0" borderId="2" xfId="0" applyFont="1" applyFill="1" applyBorder="1" applyAlignment="1" applyProtection="1">
      <alignment horizontal="center" wrapText="1"/>
      <protection locked="0"/>
    </xf>
    <xf numFmtId="1" fontId="3" fillId="2" borderId="0" xfId="0" applyNumberFormat="1" applyFont="1" applyFill="1" applyBorder="1" applyAlignment="1" applyProtection="1">
      <alignment horizontal="center" vertical="center"/>
    </xf>
    <xf numFmtId="1" fontId="4" fillId="2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Fill="1" applyBorder="1" applyAlignment="1" applyProtection="1">
      <alignment horizontal="center"/>
    </xf>
    <xf numFmtId="1" fontId="4" fillId="0" borderId="0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0" xfId="0" applyFont="1" applyAlignment="1" applyProtection="1">
      <alignment horizontal="center"/>
    </xf>
    <xf numFmtId="1" fontId="0" fillId="2" borderId="0" xfId="0" applyNumberFormat="1" applyFill="1" applyAlignment="1" applyProtection="1">
      <alignment horizontal="center"/>
    </xf>
    <xf numFmtId="1" fontId="0" fillId="3" borderId="0" xfId="0" applyNumberFormat="1" applyFill="1" applyAlignment="1" applyProtection="1">
      <alignment horizontal="center"/>
    </xf>
    <xf numFmtId="1" fontId="2" fillId="3" borderId="0" xfId="0" applyNumberFormat="1" applyFont="1" applyFill="1" applyAlignment="1" applyProtection="1">
      <alignment horizontal="center"/>
    </xf>
    <xf numFmtId="1" fontId="0" fillId="4" borderId="0" xfId="0" applyNumberFormat="1" applyFill="1" applyAlignment="1" applyProtection="1">
      <alignment horizontal="center"/>
    </xf>
    <xf numFmtId="1" fontId="0" fillId="5" borderId="0" xfId="0" applyNumberFormat="1" applyFill="1" applyAlignment="1" applyProtection="1">
      <alignment horizontal="center"/>
    </xf>
    <xf numFmtId="1" fontId="3" fillId="3" borderId="0" xfId="0" applyNumberFormat="1" applyFont="1" applyFill="1" applyBorder="1" applyAlignment="1" applyProtection="1">
      <alignment horizontal="center" vertical="center"/>
    </xf>
    <xf numFmtId="1" fontId="0" fillId="6" borderId="0" xfId="0" applyNumberFormat="1" applyFill="1" applyAlignment="1" applyProtection="1">
      <alignment horizontal="center"/>
    </xf>
    <xf numFmtId="1" fontId="4" fillId="3" borderId="0" xfId="0" applyNumberFormat="1" applyFont="1" applyFill="1" applyBorder="1" applyAlignment="1" applyProtection="1">
      <alignment horizontal="center" vertical="center"/>
    </xf>
    <xf numFmtId="1" fontId="3" fillId="3" borderId="1" xfId="0" applyNumberFormat="1" applyFont="1" applyFill="1" applyBorder="1" applyAlignment="1" applyProtection="1">
      <alignment horizontal="center" vertical="center"/>
    </xf>
    <xf numFmtId="1" fontId="3" fillId="2" borderId="1" xfId="0" applyNumberFormat="1" applyFont="1" applyFill="1" applyBorder="1" applyAlignment="1" applyProtection="1">
      <alignment horizontal="center" vertical="center"/>
    </xf>
    <xf numFmtId="1" fontId="4" fillId="6" borderId="1" xfId="0" applyNumberFormat="1" applyFont="1" applyFill="1" applyBorder="1" applyAlignment="1" applyProtection="1">
      <alignment horizontal="center" vertical="center"/>
    </xf>
    <xf numFmtId="1" fontId="3" fillId="0" borderId="1" xfId="0" applyNumberFormat="1" applyFont="1" applyFill="1" applyBorder="1" applyAlignment="1" applyProtection="1">
      <alignment horizontal="center"/>
    </xf>
    <xf numFmtId="1" fontId="4" fillId="0" borderId="1" xfId="0" applyNumberFormat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1" fontId="0" fillId="0" borderId="0" xfId="0" applyNumberFormat="1" applyProtection="1">
      <protection locked="0"/>
    </xf>
    <xf numFmtId="0" fontId="0" fillId="0" borderId="0" xfId="0" applyFill="1" applyProtection="1">
      <protection locked="0"/>
    </xf>
    <xf numFmtId="1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0" fillId="0" borderId="1" xfId="0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center" wrapText="1"/>
      <protection locked="0"/>
    </xf>
    <xf numFmtId="0" fontId="4" fillId="0" borderId="1" xfId="0" applyFont="1" applyFill="1" applyBorder="1" applyAlignment="1" applyProtection="1">
      <alignment horizontal="center" wrapText="1"/>
      <protection locked="0"/>
    </xf>
    <xf numFmtId="0" fontId="5" fillId="0" borderId="0" xfId="0" applyFont="1" applyProtection="1">
      <protection locked="0"/>
    </xf>
    <xf numFmtId="1" fontId="2" fillId="2" borderId="0" xfId="0" applyNumberFormat="1" applyFont="1" applyFill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0" fillId="0" borderId="0" xfId="0" applyNumberFormat="1" applyFont="1" applyFill="1" applyAlignment="1" applyProtection="1">
      <alignment horizontal="center"/>
    </xf>
    <xf numFmtId="1" fontId="2" fillId="0" borderId="0" xfId="0" applyNumberFormat="1" applyFont="1" applyFill="1" applyAlignment="1" applyProtection="1">
      <alignment horizontal="center"/>
    </xf>
    <xf numFmtId="0" fontId="0" fillId="6" borderId="0" xfId="0" applyFont="1" applyFill="1" applyProtection="1">
      <protection locked="0"/>
    </xf>
    <xf numFmtId="1" fontId="2" fillId="4" borderId="0" xfId="0" applyNumberFormat="1" applyFont="1" applyFill="1" applyAlignment="1" applyProtection="1">
      <alignment horizontal="center"/>
    </xf>
    <xf numFmtId="0" fontId="0" fillId="3" borderId="0" xfId="0" applyFont="1" applyFill="1" applyProtection="1">
      <protection locked="0"/>
    </xf>
    <xf numFmtId="1" fontId="2" fillId="2" borderId="0" xfId="0" applyNumberFormat="1" applyFont="1" applyFill="1" applyBorder="1" applyAlignment="1" applyProtection="1">
      <alignment horizontal="center"/>
    </xf>
    <xf numFmtId="0" fontId="0" fillId="2" borderId="0" xfId="0" applyFont="1" applyFill="1" applyProtection="1">
      <protection locked="0"/>
    </xf>
    <xf numFmtId="1" fontId="2" fillId="5" borderId="0" xfId="0" applyNumberFormat="1" applyFont="1" applyFill="1" applyBorder="1" applyAlignment="1" applyProtection="1">
      <alignment horizontal="center"/>
    </xf>
    <xf numFmtId="0" fontId="0" fillId="7" borderId="0" xfId="0" applyFont="1" applyFill="1" applyProtection="1">
      <protection locked="0"/>
    </xf>
    <xf numFmtId="0" fontId="0" fillId="5" borderId="0" xfId="0" applyFont="1" applyFill="1" applyProtection="1">
      <protection locked="0"/>
    </xf>
    <xf numFmtId="0" fontId="5" fillId="0" borderId="1" xfId="0" applyFont="1" applyBorder="1" applyProtection="1">
      <protection locked="0"/>
    </xf>
    <xf numFmtId="1" fontId="2" fillId="6" borderId="1" xfId="0" applyNumberFormat="1" applyFont="1" applyFill="1" applyBorder="1" applyAlignment="1" applyProtection="1">
      <alignment horizontal="center"/>
    </xf>
    <xf numFmtId="1" fontId="0" fillId="0" borderId="1" xfId="0" applyNumberFormat="1" applyFont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/>
    </xf>
    <xf numFmtId="0" fontId="2" fillId="0" borderId="0" xfId="0" applyFont="1" applyProtection="1">
      <protection locked="0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1" xfId="0" applyFont="1" applyBorder="1" applyAlignment="1">
      <alignment horizontal="center"/>
    </xf>
    <xf numFmtId="1" fontId="3" fillId="2" borderId="8" xfId="0" applyNumberFormat="1" applyFont="1" applyFill="1" applyBorder="1" applyAlignment="1" applyProtection="1">
      <alignment horizontal="center" vertical="center"/>
    </xf>
    <xf numFmtId="1" fontId="3" fillId="2" borderId="9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/>
    <xf numFmtId="0" fontId="0" fillId="0" borderId="9" xfId="0" applyFont="1" applyBorder="1"/>
    <xf numFmtId="0" fontId="0" fillId="0" borderId="0" xfId="0" applyFont="1" applyBorder="1"/>
    <xf numFmtId="0" fontId="0" fillId="0" borderId="11" xfId="0" applyFont="1" applyBorder="1"/>
    <xf numFmtId="0" fontId="0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1" fontId="0" fillId="2" borderId="0" xfId="0" applyNumberFormat="1" applyFont="1" applyFill="1" applyBorder="1" applyAlignment="1" applyProtection="1">
      <alignment horizontal="center"/>
    </xf>
    <xf numFmtId="1" fontId="0" fillId="3" borderId="0" xfId="0" applyNumberFormat="1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>
      <alignment horizontal="center"/>
    </xf>
    <xf numFmtId="1" fontId="0" fillId="4" borderId="0" xfId="0" applyNumberFormat="1" applyFont="1" applyFill="1" applyBorder="1" applyAlignment="1" applyProtection="1">
      <alignment horizontal="center"/>
    </xf>
    <xf numFmtId="1" fontId="0" fillId="5" borderId="0" xfId="0" applyNumberFormat="1" applyFont="1" applyFill="1" applyBorder="1" applyAlignment="1" applyProtection="1">
      <alignment horizontal="center"/>
    </xf>
    <xf numFmtId="1" fontId="0" fillId="6" borderId="0" xfId="0" applyNumberFormat="1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1" fontId="0" fillId="0" borderId="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1" fontId="0" fillId="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44"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ruthersc\Local%20Settings\Temporary%20Internet%20Files\Content.Outlook\CEX5C5ZJ\Marine%20Scores%20SRCData%20Protected%20MASTER%20SG_C_WQ%20comb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R Areas"/>
      <sheetName val="Water Quality"/>
      <sheetName val="Seagrass"/>
      <sheetName val="Coral"/>
      <sheetName val="Summary "/>
      <sheetName val="Summary for tech report"/>
      <sheetName val="Sheet1"/>
    </sheetNames>
    <sheetDataSet>
      <sheetData sheetId="0" refreshError="1"/>
      <sheetData sheetId="1" refreshError="1">
        <row r="21">
          <cell r="C21">
            <v>27</v>
          </cell>
        </row>
        <row r="22">
          <cell r="C22">
            <v>7</v>
          </cell>
        </row>
        <row r="23">
          <cell r="C23">
            <v>23</v>
          </cell>
        </row>
        <row r="24">
          <cell r="C24">
            <v>29</v>
          </cell>
        </row>
        <row r="25">
          <cell r="C25">
            <v>3</v>
          </cell>
        </row>
        <row r="26">
          <cell r="C26">
            <v>4</v>
          </cell>
        </row>
        <row r="27">
          <cell r="C27">
            <v>14.886115721182449</v>
          </cell>
        </row>
        <row r="35">
          <cell r="C35">
            <v>42</v>
          </cell>
        </row>
        <row r="36">
          <cell r="C36">
            <v>70</v>
          </cell>
        </row>
        <row r="37">
          <cell r="C37">
            <v>57</v>
          </cell>
        </row>
        <row r="38">
          <cell r="C38">
            <v>16</v>
          </cell>
        </row>
        <row r="39">
          <cell r="C39">
            <v>51</v>
          </cell>
        </row>
        <row r="40">
          <cell r="C40">
            <v>79</v>
          </cell>
        </row>
        <row r="41">
          <cell r="C41">
            <v>45.136498249585664</v>
          </cell>
        </row>
      </sheetData>
      <sheetData sheetId="2" refreshError="1">
        <row r="19">
          <cell r="B19">
            <v>15</v>
          </cell>
        </row>
        <row r="20">
          <cell r="B20">
            <v>35.714285714285715</v>
          </cell>
        </row>
        <row r="21">
          <cell r="B21">
            <v>7.8125</v>
          </cell>
        </row>
        <row r="22">
          <cell r="B22">
            <v>5.3571428571428568</v>
          </cell>
        </row>
        <row r="23">
          <cell r="B23">
            <v>28.125</v>
          </cell>
        </row>
        <row r="24">
          <cell r="B24">
            <v>5.3571428571428568</v>
          </cell>
        </row>
        <row r="25">
          <cell r="B25">
            <v>15.965127341920375</v>
          </cell>
        </row>
        <row r="32">
          <cell r="B32">
            <v>62.5</v>
          </cell>
        </row>
        <row r="33">
          <cell r="B33">
            <v>9.375</v>
          </cell>
        </row>
        <row r="34">
          <cell r="B34">
            <v>12.5</v>
          </cell>
        </row>
        <row r="35">
          <cell r="B35">
            <v>0</v>
          </cell>
        </row>
        <row r="36">
          <cell r="B36">
            <v>45.833333333333336</v>
          </cell>
        </row>
        <row r="37">
          <cell r="B37">
            <v>0</v>
          </cell>
        </row>
        <row r="38">
          <cell r="B38">
            <v>16.244023224043715</v>
          </cell>
        </row>
        <row r="44">
          <cell r="B44">
            <v>50.313601161165003</v>
          </cell>
        </row>
        <row r="45">
          <cell r="B45">
            <v>24.485640266163436</v>
          </cell>
        </row>
        <row r="46">
          <cell r="B46">
            <v>17.282295940482872</v>
          </cell>
        </row>
        <row r="47">
          <cell r="B47">
            <v>13.660097686509502</v>
          </cell>
        </row>
        <row r="48">
          <cell r="B48">
            <v>43.158060796679756</v>
          </cell>
        </row>
        <row r="49">
          <cell r="B49">
            <v>30.291014908213377</v>
          </cell>
        </row>
        <row r="50">
          <cell r="B50">
            <v>23.901762738300633</v>
          </cell>
        </row>
      </sheetData>
      <sheetData sheetId="3" refreshError="1">
        <row r="20">
          <cell r="B20" t="str">
            <v xml:space="preserve"> </v>
          </cell>
        </row>
        <row r="21">
          <cell r="B21">
            <v>37.5</v>
          </cell>
        </row>
        <row r="22">
          <cell r="B22">
            <v>19.230769230769234</v>
          </cell>
        </row>
        <row r="23">
          <cell r="B23">
            <v>53.571428571428569</v>
          </cell>
        </row>
        <row r="24">
          <cell r="B24">
            <v>30.76923076923077</v>
          </cell>
        </row>
        <row r="25">
          <cell r="B25" t="str">
            <v xml:space="preserve"> </v>
          </cell>
        </row>
        <row r="26">
          <cell r="B26">
            <v>39.812744480126455</v>
          </cell>
        </row>
        <row r="32">
          <cell r="B32" t="str">
            <v xml:space="preserve"> </v>
          </cell>
        </row>
        <row r="33">
          <cell r="B33">
            <v>35.416666666666671</v>
          </cell>
        </row>
        <row r="34">
          <cell r="B34">
            <v>26.923076923076923</v>
          </cell>
        </row>
        <row r="35">
          <cell r="B35">
            <v>18.181818181818183</v>
          </cell>
        </row>
        <row r="36">
          <cell r="B36">
            <v>20</v>
          </cell>
        </row>
        <row r="37">
          <cell r="B37" t="str">
            <v xml:space="preserve"> </v>
          </cell>
        </row>
        <row r="38">
          <cell r="B38">
            <v>23.171408213107394</v>
          </cell>
        </row>
        <row r="44">
          <cell r="B44" t="str">
            <v xml:space="preserve"> </v>
          </cell>
        </row>
        <row r="45">
          <cell r="B45">
            <v>70.833333333333343</v>
          </cell>
        </row>
        <row r="46">
          <cell r="B46">
            <v>76.923076923076934</v>
          </cell>
        </row>
        <row r="47">
          <cell r="B47">
            <v>82.142857142857139</v>
          </cell>
        </row>
        <row r="48">
          <cell r="B48">
            <v>66.666666666666657</v>
          </cell>
        </row>
        <row r="49">
          <cell r="B49" t="str">
            <v xml:space="preserve"> </v>
          </cell>
        </row>
        <row r="50">
          <cell r="B50">
            <v>74.380733715497655</v>
          </cell>
        </row>
        <row r="56">
          <cell r="B56" t="str">
            <v xml:space="preserve"> </v>
          </cell>
        </row>
        <row r="57">
          <cell r="B57">
            <v>18.75</v>
          </cell>
        </row>
        <row r="58">
          <cell r="B58">
            <v>15.384615384615385</v>
          </cell>
        </row>
        <row r="59">
          <cell r="B59">
            <v>28.571428571428569</v>
          </cell>
        </row>
        <row r="60">
          <cell r="B60">
            <v>8.3333333333333321</v>
          </cell>
        </row>
        <row r="61">
          <cell r="B61" t="str">
            <v xml:space="preserve"> </v>
          </cell>
        </row>
        <row r="62">
          <cell r="B62">
            <v>18.877669481210255</v>
          </cell>
        </row>
      </sheetData>
      <sheetData sheetId="4" refreshError="1">
        <row r="9">
          <cell r="D9">
            <v>42</v>
          </cell>
          <cell r="E9">
            <v>34.5</v>
          </cell>
          <cell r="G9">
            <v>15</v>
          </cell>
          <cell r="H9">
            <v>62.5</v>
          </cell>
          <cell r="I9">
            <v>50.313601161165003</v>
          </cell>
        </row>
        <row r="10">
          <cell r="D10">
            <v>70</v>
          </cell>
          <cell r="E10">
            <v>38.5</v>
          </cell>
          <cell r="G10">
            <v>35.714285714285715</v>
          </cell>
          <cell r="H10">
            <v>9.375</v>
          </cell>
          <cell r="I10">
            <v>24.485640266163436</v>
          </cell>
        </row>
        <row r="11">
          <cell r="D11">
            <v>57</v>
          </cell>
          <cell r="E11">
            <v>40</v>
          </cell>
          <cell r="G11">
            <v>7.8125</v>
          </cell>
          <cell r="H11">
            <v>12.5</v>
          </cell>
          <cell r="I11">
            <v>17.282295940482872</v>
          </cell>
        </row>
        <row r="12">
          <cell r="D12">
            <v>16</v>
          </cell>
          <cell r="E12">
            <v>22.5</v>
          </cell>
          <cell r="G12">
            <v>5.3571428571428568</v>
          </cell>
          <cell r="H12">
            <v>0</v>
          </cell>
          <cell r="I12">
            <v>13.660097686509502</v>
          </cell>
        </row>
        <row r="13">
          <cell r="D13">
            <v>51</v>
          </cell>
          <cell r="E13">
            <v>27</v>
          </cell>
          <cell r="G13">
            <v>28.125</v>
          </cell>
          <cell r="H13">
            <v>45.833333333333336</v>
          </cell>
          <cell r="I13">
            <v>43.158060796679756</v>
          </cell>
        </row>
        <row r="14">
          <cell r="D14">
            <v>79</v>
          </cell>
          <cell r="E14">
            <v>41.5</v>
          </cell>
          <cell r="G14">
            <v>5.3571428571428568</v>
          </cell>
          <cell r="H14">
            <v>0</v>
          </cell>
          <cell r="I14">
            <v>30.291014908213377</v>
          </cell>
        </row>
        <row r="15">
          <cell r="D15">
            <v>45.136498249585664</v>
          </cell>
          <cell r="E15">
            <v>30.011306985384056</v>
          </cell>
          <cell r="G15">
            <v>15.965127341920375</v>
          </cell>
          <cell r="H15">
            <v>16.244023224043715</v>
          </cell>
          <cell r="I15">
            <v>23.901762738300633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26"/>
  <sheetViews>
    <sheetView tabSelected="1" workbookViewId="0"/>
  </sheetViews>
  <sheetFormatPr defaultRowHeight="15" x14ac:dyDescent="0.25"/>
  <sheetData>
    <row r="7" spans="1:16" x14ac:dyDescent="0.25">
      <c r="A7" s="1"/>
      <c r="B7" s="1" t="s">
        <v>0</v>
      </c>
      <c r="C7" s="2" t="s">
        <v>1</v>
      </c>
      <c r="D7" s="2"/>
      <c r="E7" s="2"/>
      <c r="F7" s="3"/>
      <c r="G7" s="4" t="s">
        <v>2</v>
      </c>
      <c r="H7" s="4"/>
      <c r="I7" s="4"/>
      <c r="J7" s="4"/>
      <c r="K7" s="1"/>
      <c r="L7" s="4" t="s">
        <v>3</v>
      </c>
      <c r="M7" s="4"/>
      <c r="N7" s="4"/>
      <c r="O7" s="4"/>
      <c r="P7" s="4"/>
    </row>
    <row r="8" spans="1:16" ht="45" x14ac:dyDescent="0.25">
      <c r="A8" s="1"/>
      <c r="B8" s="5" t="s">
        <v>4</v>
      </c>
      <c r="C8" s="6" t="s">
        <v>5</v>
      </c>
      <c r="D8" s="7" t="s">
        <v>6</v>
      </c>
      <c r="E8" s="8" t="s">
        <v>7</v>
      </c>
      <c r="F8" s="9"/>
      <c r="G8" s="10" t="s">
        <v>8</v>
      </c>
      <c r="H8" s="10" t="s">
        <v>9</v>
      </c>
      <c r="I8" s="10" t="s">
        <v>10</v>
      </c>
      <c r="J8" s="11" t="s">
        <v>11</v>
      </c>
      <c r="K8" s="12"/>
      <c r="L8" s="13" t="s">
        <v>12</v>
      </c>
      <c r="M8" s="14" t="s">
        <v>13</v>
      </c>
      <c r="N8" s="13" t="s">
        <v>14</v>
      </c>
      <c r="O8" s="13" t="s">
        <v>15</v>
      </c>
      <c r="P8" s="15" t="s">
        <v>16</v>
      </c>
    </row>
    <row r="9" spans="1:16" ht="15.75" x14ac:dyDescent="0.25">
      <c r="A9" s="1"/>
      <c r="B9" s="12" t="s">
        <v>17</v>
      </c>
      <c r="C9" s="16">
        <f>'[1]Water Quality'!C21</f>
        <v>27</v>
      </c>
      <c r="D9" s="16">
        <f>'[1]Water Quality'!C35</f>
        <v>42</v>
      </c>
      <c r="E9" s="17">
        <f t="shared" ref="E9:E15" si="0">AVERAGE(C9:D9)</f>
        <v>34.5</v>
      </c>
      <c r="F9" s="18"/>
      <c r="G9" s="19">
        <f>[1]Seagrass!B19</f>
        <v>15</v>
      </c>
      <c r="H9" s="19">
        <f>[1]Seagrass!B32</f>
        <v>62.5</v>
      </c>
      <c r="I9" s="19">
        <f>[1]Seagrass!B44</f>
        <v>50.313601161165003</v>
      </c>
      <c r="J9" s="20">
        <f t="shared" ref="J9:J15" si="1">AVERAGE(G9:I9)</f>
        <v>42.604533720388332</v>
      </c>
      <c r="K9" s="12"/>
      <c r="L9" s="21" t="str">
        <f>[1]Coral!B20</f>
        <v xml:space="preserve"> </v>
      </c>
      <c r="M9" s="21" t="str">
        <f>[1]Coral!B32</f>
        <v xml:space="preserve"> </v>
      </c>
      <c r="N9" s="21" t="str">
        <f>[1]Coral!B44</f>
        <v xml:space="preserve"> </v>
      </c>
      <c r="O9" s="21" t="str">
        <f>[1]Coral!B56</f>
        <v xml:space="preserve"> </v>
      </c>
      <c r="P9" s="22" t="s">
        <v>18</v>
      </c>
    </row>
    <row r="10" spans="1:16" ht="15.75" x14ac:dyDescent="0.25">
      <c r="A10" s="1"/>
      <c r="B10" s="12" t="s">
        <v>19</v>
      </c>
      <c r="C10" s="16">
        <f>'[1]Water Quality'!C22</f>
        <v>7</v>
      </c>
      <c r="D10" s="16">
        <f>'[1]Water Quality'!C36</f>
        <v>70</v>
      </c>
      <c r="E10" s="17">
        <f t="shared" si="0"/>
        <v>38.5</v>
      </c>
      <c r="F10" s="18"/>
      <c r="G10" s="19">
        <f>[1]Seagrass!B20</f>
        <v>35.714285714285715</v>
      </c>
      <c r="H10" s="19">
        <f>[1]Seagrass!B33</f>
        <v>9.375</v>
      </c>
      <c r="I10" s="19">
        <f>[1]Seagrass!B45</f>
        <v>24.485640266163436</v>
      </c>
      <c r="J10" s="20">
        <f t="shared" si="1"/>
        <v>23.191641993483049</v>
      </c>
      <c r="K10" s="12"/>
      <c r="L10" s="23">
        <f>[1]Coral!B21</f>
        <v>37.5</v>
      </c>
      <c r="M10" s="24">
        <f>[1]Coral!B33</f>
        <v>35.416666666666671</v>
      </c>
      <c r="N10" s="24">
        <f>[1]Coral!B45</f>
        <v>70.833333333333343</v>
      </c>
      <c r="O10" s="24">
        <f>[1]Coral!B57</f>
        <v>18.75</v>
      </c>
      <c r="P10" s="25">
        <f>AVERAGE(L10:O10)</f>
        <v>40.625</v>
      </c>
    </row>
    <row r="11" spans="1:16" ht="15.75" x14ac:dyDescent="0.25">
      <c r="A11" s="1"/>
      <c r="B11" s="12" t="s">
        <v>20</v>
      </c>
      <c r="C11" s="16">
        <f>'[1]Water Quality'!C23</f>
        <v>23</v>
      </c>
      <c r="D11" s="16">
        <f>'[1]Water Quality'!C37</f>
        <v>57</v>
      </c>
      <c r="E11" s="17">
        <f t="shared" si="0"/>
        <v>40</v>
      </c>
      <c r="F11" s="18"/>
      <c r="G11" s="19">
        <f>[1]Seagrass!B21</f>
        <v>7.8125</v>
      </c>
      <c r="H11" s="19">
        <f>[1]Seagrass!B34</f>
        <v>12.5</v>
      </c>
      <c r="I11" s="19">
        <f>[1]Seagrass!B46</f>
        <v>17.282295940482872</v>
      </c>
      <c r="J11" s="20">
        <f t="shared" si="1"/>
        <v>12.531598646827623</v>
      </c>
      <c r="K11" s="12"/>
      <c r="L11" s="26">
        <f>[1]Coral!B22</f>
        <v>19.230769230769234</v>
      </c>
      <c r="M11" s="27">
        <f>[1]Coral!B34</f>
        <v>26.923076923076923</v>
      </c>
      <c r="N11" s="23">
        <f>[1]Coral!B46</f>
        <v>76.923076923076934</v>
      </c>
      <c r="O11" s="26">
        <f>[1]Coral!B58</f>
        <v>15.384615384615385</v>
      </c>
      <c r="P11" s="25">
        <f>AVERAGE(L11:O11)</f>
        <v>34.61538461538462</v>
      </c>
    </row>
    <row r="12" spans="1:16" ht="15.75" x14ac:dyDescent="0.25">
      <c r="A12" s="1"/>
      <c r="B12" s="12" t="s">
        <v>21</v>
      </c>
      <c r="C12" s="28">
        <f>'[1]Water Quality'!C24</f>
        <v>29</v>
      </c>
      <c r="D12" s="16">
        <f>'[1]Water Quality'!C38</f>
        <v>16</v>
      </c>
      <c r="E12" s="17">
        <f t="shared" si="0"/>
        <v>22.5</v>
      </c>
      <c r="F12" s="18"/>
      <c r="G12" s="19">
        <f>[1]Seagrass!B22</f>
        <v>5.3571428571428568</v>
      </c>
      <c r="H12" s="19">
        <f>[1]Seagrass!B35</f>
        <v>0</v>
      </c>
      <c r="I12" s="19">
        <f>[1]Seagrass!B47</f>
        <v>13.660097686509502</v>
      </c>
      <c r="J12" s="20">
        <f t="shared" si="1"/>
        <v>6.3390801812174535</v>
      </c>
      <c r="K12" s="12"/>
      <c r="L12" s="26">
        <f>[1]Coral!B23</f>
        <v>53.571428571428569</v>
      </c>
      <c r="M12" s="26">
        <f>[1]Coral!B35</f>
        <v>18.181818181818183</v>
      </c>
      <c r="N12" s="29">
        <f>[1]Coral!B47</f>
        <v>82.142857142857139</v>
      </c>
      <c r="O12" s="24">
        <f>[1]Coral!B59</f>
        <v>28.571428571428569</v>
      </c>
      <c r="P12" s="25">
        <f>AVERAGE(L12:O12)</f>
        <v>45.616883116883116</v>
      </c>
    </row>
    <row r="13" spans="1:16" ht="15.75" x14ac:dyDescent="0.25">
      <c r="A13" s="1"/>
      <c r="B13" s="12" t="s">
        <v>22</v>
      </c>
      <c r="C13" s="28">
        <f>'[1]Water Quality'!C25</f>
        <v>3</v>
      </c>
      <c r="D13" s="16">
        <f>'[1]Water Quality'!C39</f>
        <v>51</v>
      </c>
      <c r="E13" s="30">
        <f t="shared" si="0"/>
        <v>27</v>
      </c>
      <c r="F13" s="18"/>
      <c r="G13" s="19">
        <f>[1]Seagrass!B23</f>
        <v>28.125</v>
      </c>
      <c r="H13" s="19">
        <f>[1]Seagrass!B36</f>
        <v>45.833333333333336</v>
      </c>
      <c r="I13" s="19">
        <f>[1]Seagrass!B48</f>
        <v>43.158060796679756</v>
      </c>
      <c r="J13" s="20">
        <f t="shared" si="1"/>
        <v>39.0387980433377</v>
      </c>
      <c r="K13" s="12"/>
      <c r="L13" s="23">
        <f>[1]Coral!B24</f>
        <v>30.76923076923077</v>
      </c>
      <c r="M13" s="24">
        <f>[1]Coral!B36</f>
        <v>20</v>
      </c>
      <c r="N13" s="26">
        <f>[1]Coral!B48</f>
        <v>66.666666666666657</v>
      </c>
      <c r="O13" s="27">
        <f>[1]Coral!B60</f>
        <v>8.3333333333333321</v>
      </c>
      <c r="P13" s="25">
        <f>AVERAGE(L13:O13)</f>
        <v>31.44230769230769</v>
      </c>
    </row>
    <row r="14" spans="1:16" ht="15.75" x14ac:dyDescent="0.25">
      <c r="A14" s="1"/>
      <c r="B14" s="12" t="s">
        <v>23</v>
      </c>
      <c r="C14" s="31">
        <f>'[1]Water Quality'!C26</f>
        <v>4</v>
      </c>
      <c r="D14" s="32">
        <f>'[1]Water Quality'!C40</f>
        <v>79</v>
      </c>
      <c r="E14" s="33">
        <f t="shared" si="0"/>
        <v>41.5</v>
      </c>
      <c r="F14" s="18"/>
      <c r="G14" s="34">
        <f>[1]Seagrass!B24</f>
        <v>5.3571428571428568</v>
      </c>
      <c r="H14" s="34">
        <f>[1]Seagrass!B37</f>
        <v>0</v>
      </c>
      <c r="I14" s="34">
        <f>[1]Seagrass!B49</f>
        <v>30.291014908213377</v>
      </c>
      <c r="J14" s="35">
        <f t="shared" si="1"/>
        <v>11.882719255118744</v>
      </c>
      <c r="K14" s="12"/>
      <c r="L14" s="36" t="str">
        <f>[1]Coral!B25</f>
        <v xml:space="preserve"> </v>
      </c>
      <c r="M14" s="36" t="str">
        <f>[1]Coral!B37</f>
        <v xml:space="preserve"> </v>
      </c>
      <c r="N14" s="36" t="str">
        <f>[1]Coral!B49</f>
        <v xml:space="preserve"> </v>
      </c>
      <c r="O14" s="36" t="str">
        <f>[1]Coral!B61</f>
        <v xml:space="preserve"> </v>
      </c>
      <c r="P14" s="37" t="s">
        <v>18</v>
      </c>
    </row>
    <row r="15" spans="1:16" ht="15.75" x14ac:dyDescent="0.25">
      <c r="A15" s="1"/>
      <c r="B15" s="12" t="s">
        <v>24</v>
      </c>
      <c r="C15" s="28">
        <f>'[1]Water Quality'!C27</f>
        <v>14.886115721182449</v>
      </c>
      <c r="D15" s="16">
        <f>'[1]Water Quality'!C41</f>
        <v>45.136498249585664</v>
      </c>
      <c r="E15" s="17">
        <f t="shared" si="0"/>
        <v>30.011306985384056</v>
      </c>
      <c r="F15" s="18"/>
      <c r="G15" s="19">
        <f>[1]Seagrass!B25</f>
        <v>15.965127341920375</v>
      </c>
      <c r="H15" s="19">
        <f>[1]Seagrass!B38</f>
        <v>16.244023224043715</v>
      </c>
      <c r="I15" s="19">
        <f>[1]Seagrass!B50</f>
        <v>23.901762738300633</v>
      </c>
      <c r="J15" s="20">
        <f t="shared" si="1"/>
        <v>18.703637768088242</v>
      </c>
      <c r="K15" s="12"/>
      <c r="L15" s="23">
        <f>[1]Coral!B26</f>
        <v>39.812744480126455</v>
      </c>
      <c r="M15" s="23">
        <f>[1]Coral!B38</f>
        <v>23.171408213107394</v>
      </c>
      <c r="N15" s="23">
        <f>[1]Coral!B50</f>
        <v>74.380733715497655</v>
      </c>
      <c r="O15" s="23">
        <f>[1]Coral!B62</f>
        <v>18.877669481210255</v>
      </c>
      <c r="P15" s="25">
        <f>AVERAGE(L15:O15)</f>
        <v>39.060638972485442</v>
      </c>
    </row>
    <row r="16" spans="1:16" x14ac:dyDescent="0.25">
      <c r="A16" s="1"/>
      <c r="B16" s="1"/>
      <c r="C16" s="38"/>
      <c r="D16" s="38"/>
      <c r="E16" s="38"/>
      <c r="F16" s="39"/>
      <c r="G16" s="1"/>
      <c r="H16" s="39"/>
      <c r="I16" s="1"/>
      <c r="J16" s="40"/>
      <c r="K16" s="41"/>
      <c r="L16" s="41"/>
      <c r="M16" s="1"/>
      <c r="N16" s="41"/>
      <c r="O16" s="1"/>
      <c r="P16" s="1"/>
    </row>
    <row r="17" spans="1:16" x14ac:dyDescent="0.25">
      <c r="A17" s="1"/>
      <c r="B17" s="1"/>
      <c r="C17" s="1"/>
      <c r="D17" s="1"/>
      <c r="E17" s="1"/>
      <c r="F17" s="39"/>
      <c r="G17" s="1"/>
      <c r="H17" s="39"/>
      <c r="I17" s="1"/>
      <c r="J17" s="41"/>
      <c r="K17" s="41"/>
      <c r="L17" s="41"/>
      <c r="M17" s="1"/>
      <c r="N17" s="41"/>
      <c r="O17" s="1"/>
      <c r="P17" s="1"/>
    </row>
    <row r="18" spans="1:16" x14ac:dyDescent="0.25">
      <c r="A18" s="1"/>
      <c r="B18" s="42" t="s">
        <v>25</v>
      </c>
      <c r="C18" s="42"/>
      <c r="D18" s="42"/>
      <c r="E18" s="42"/>
      <c r="F18" s="43"/>
      <c r="G18" s="1"/>
      <c r="H18" s="39"/>
      <c r="I18" s="1"/>
      <c r="J18" s="1"/>
      <c r="K18" s="1"/>
      <c r="L18" s="1"/>
      <c r="M18" s="1"/>
      <c r="N18" s="1"/>
      <c r="O18" s="1"/>
      <c r="P18" s="1"/>
    </row>
    <row r="19" spans="1:16" ht="31.5" x14ac:dyDescent="0.25">
      <c r="A19" s="1"/>
      <c r="B19" s="44" t="s">
        <v>4</v>
      </c>
      <c r="C19" s="45" t="s">
        <v>1</v>
      </c>
      <c r="D19" s="45" t="s">
        <v>2</v>
      </c>
      <c r="E19" s="45" t="s">
        <v>3</v>
      </c>
      <c r="F19" s="46" t="s">
        <v>26</v>
      </c>
      <c r="G19" s="1"/>
      <c r="H19" s="39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47" t="s">
        <v>17</v>
      </c>
      <c r="C20" s="48">
        <f t="shared" ref="C20:C26" si="2">E9</f>
        <v>34.5</v>
      </c>
      <c r="D20" s="49">
        <f t="shared" ref="D20:D26" si="3">J9</f>
        <v>42.604533720388332</v>
      </c>
      <c r="E20" s="50" t="s">
        <v>18</v>
      </c>
      <c r="F20" s="51">
        <f>AVERAGE(C20:D20)</f>
        <v>38.552266860194166</v>
      </c>
      <c r="G20" s="1"/>
      <c r="H20" s="52" t="s">
        <v>27</v>
      </c>
      <c r="I20" s="47" t="s">
        <v>28</v>
      </c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47" t="s">
        <v>19</v>
      </c>
      <c r="C21" s="48">
        <f t="shared" si="2"/>
        <v>38.5</v>
      </c>
      <c r="D21" s="53">
        <f t="shared" si="3"/>
        <v>23.191641993483049</v>
      </c>
      <c r="E21" s="25">
        <f>P10</f>
        <v>40.625</v>
      </c>
      <c r="F21" s="51">
        <f>AVERAGE(C21:E21)</f>
        <v>34.105547331161013</v>
      </c>
      <c r="G21" s="1"/>
      <c r="H21" s="54" t="s">
        <v>29</v>
      </c>
      <c r="I21" s="47" t="s">
        <v>30</v>
      </c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47" t="s">
        <v>20</v>
      </c>
      <c r="C22" s="48">
        <f t="shared" si="2"/>
        <v>40</v>
      </c>
      <c r="D22" s="55">
        <f t="shared" si="3"/>
        <v>12.531598646827623</v>
      </c>
      <c r="E22" s="53">
        <f>P11</f>
        <v>34.61538461538462</v>
      </c>
      <c r="F22" s="51">
        <f>AVERAGE(C22:E22)</f>
        <v>29.048994420737415</v>
      </c>
      <c r="G22" s="1"/>
      <c r="H22" s="56" t="s">
        <v>31</v>
      </c>
      <c r="I22" s="47" t="s">
        <v>32</v>
      </c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47" t="s">
        <v>21</v>
      </c>
      <c r="C23" s="48">
        <f t="shared" si="2"/>
        <v>22.5</v>
      </c>
      <c r="D23" s="57">
        <f t="shared" si="3"/>
        <v>6.3390801812174535</v>
      </c>
      <c r="E23" s="48">
        <f>P12</f>
        <v>45.616883116883116</v>
      </c>
      <c r="F23" s="51">
        <f>AVERAGE(C23:E23)</f>
        <v>24.818654432700189</v>
      </c>
      <c r="G23" s="1"/>
      <c r="H23" s="58" t="s">
        <v>33</v>
      </c>
      <c r="I23" s="47" t="s">
        <v>34</v>
      </c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47" t="s">
        <v>22</v>
      </c>
      <c r="C24" s="25">
        <f t="shared" si="2"/>
        <v>27</v>
      </c>
      <c r="D24" s="55">
        <f t="shared" si="3"/>
        <v>39.0387980433377</v>
      </c>
      <c r="E24" s="48">
        <f>P13</f>
        <v>31.44230769230769</v>
      </c>
      <c r="F24" s="51">
        <f>AVERAGE(C24:E24)</f>
        <v>32.493701911881793</v>
      </c>
      <c r="G24" s="1"/>
      <c r="H24" s="59" t="s">
        <v>35</v>
      </c>
      <c r="I24" s="47" t="s">
        <v>36</v>
      </c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60" t="s">
        <v>23</v>
      </c>
      <c r="C25" s="61">
        <f t="shared" si="2"/>
        <v>41.5</v>
      </c>
      <c r="D25" s="55">
        <f t="shared" si="3"/>
        <v>11.882719255118744</v>
      </c>
      <c r="E25" s="62" t="s">
        <v>18</v>
      </c>
      <c r="F25" s="63">
        <f>AVERAGE(C25:D25)</f>
        <v>26.691359627559372</v>
      </c>
      <c r="G25" s="1"/>
      <c r="H25" s="39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64" t="s">
        <v>24</v>
      </c>
      <c r="C26" s="48">
        <f t="shared" si="2"/>
        <v>30.011306985384056</v>
      </c>
      <c r="D26" s="49">
        <f t="shared" si="3"/>
        <v>18.703637768088242</v>
      </c>
      <c r="E26" s="48">
        <f>P15</f>
        <v>39.060638972485442</v>
      </c>
      <c r="F26" s="51">
        <f>AVERAGE(C26:E26)</f>
        <v>29.258527908652582</v>
      </c>
      <c r="G26" s="1"/>
      <c r="H26" s="39"/>
      <c r="I26" s="1"/>
      <c r="J26" s="1"/>
      <c r="K26" s="1"/>
      <c r="L26" s="1"/>
      <c r="M26" s="1"/>
      <c r="N26" s="1"/>
      <c r="O26" s="1"/>
      <c r="P26" s="1"/>
    </row>
  </sheetData>
  <mergeCells count="4">
    <mergeCell ref="C7:E7"/>
    <mergeCell ref="G7:J7"/>
    <mergeCell ref="L7:P7"/>
    <mergeCell ref="B18:E18"/>
  </mergeCells>
  <conditionalFormatting sqref="C9:E15 C20:D26 E21:E24 E26:F26 F20:F25 G9:J15 L10:P13 L15:P15">
    <cfRule type="cellIs" dxfId="43" priority="1" stopIfTrue="1" operator="greaterThanOrEqual">
      <formula>40</formula>
    </cfRule>
    <cfRule type="cellIs" dxfId="42" priority="2" stopIfTrue="1" operator="greaterThanOrEqual">
      <formula>20</formula>
    </cfRule>
    <cfRule type="cellIs" dxfId="41" priority="3" stopIfTrue="1" operator="less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8"/>
  <sheetViews>
    <sheetView workbookViewId="0">
      <selection activeCell="D35" sqref="D35"/>
    </sheetView>
  </sheetViews>
  <sheetFormatPr defaultRowHeight="15" x14ac:dyDescent="0.25"/>
  <sheetData>
    <row r="2" spans="1:25" ht="18.75" x14ac:dyDescent="0.3">
      <c r="B2" s="65" t="s">
        <v>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</row>
    <row r="3" spans="1:25" ht="15.75" x14ac:dyDescent="0.25">
      <c r="B3" s="67" t="s">
        <v>5</v>
      </c>
      <c r="C3" s="67"/>
      <c r="D3" s="67"/>
      <c r="E3" s="67"/>
      <c r="F3" s="67"/>
      <c r="G3" s="68"/>
      <c r="H3" s="69" t="s">
        <v>6</v>
      </c>
      <c r="I3" s="69"/>
      <c r="J3" s="69"/>
      <c r="K3" s="69"/>
      <c r="L3" s="69"/>
      <c r="M3" s="70"/>
      <c r="N3" s="67" t="s">
        <v>37</v>
      </c>
      <c r="O3" s="67"/>
      <c r="P3" s="67"/>
      <c r="Q3" s="67"/>
      <c r="R3" s="67"/>
      <c r="S3" s="71"/>
    </row>
    <row r="4" spans="1:25" x14ac:dyDescent="0.25">
      <c r="A4" s="72" t="s">
        <v>4</v>
      </c>
      <c r="B4" s="72" t="s">
        <v>38</v>
      </c>
      <c r="C4" s="72" t="s">
        <v>39</v>
      </c>
      <c r="D4" s="72" t="s">
        <v>40</v>
      </c>
      <c r="E4" s="72" t="s">
        <v>41</v>
      </c>
      <c r="F4" s="72" t="s">
        <v>42</v>
      </c>
      <c r="G4" s="72" t="s">
        <v>43</v>
      </c>
      <c r="H4" s="73" t="s">
        <v>38</v>
      </c>
      <c r="I4" s="72" t="s">
        <v>39</v>
      </c>
      <c r="J4" s="72" t="s">
        <v>40</v>
      </c>
      <c r="K4" s="72" t="s">
        <v>41</v>
      </c>
      <c r="L4" s="74" t="s">
        <v>42</v>
      </c>
      <c r="M4" s="75" t="s">
        <v>43</v>
      </c>
      <c r="N4" s="72" t="s">
        <v>38</v>
      </c>
      <c r="O4" s="72" t="s">
        <v>39</v>
      </c>
      <c r="P4" s="72" t="s">
        <v>40</v>
      </c>
      <c r="Q4" s="72" t="s">
        <v>41</v>
      </c>
      <c r="R4" s="72" t="s">
        <v>42</v>
      </c>
      <c r="S4" s="72" t="s">
        <v>43</v>
      </c>
      <c r="V4" s="76" t="s">
        <v>44</v>
      </c>
      <c r="W4" s="76"/>
    </row>
    <row r="5" spans="1:25" x14ac:dyDescent="0.25">
      <c r="A5" t="s">
        <v>17</v>
      </c>
      <c r="B5" s="16">
        <v>30</v>
      </c>
      <c r="C5" s="16">
        <v>32</v>
      </c>
      <c r="D5" s="16">
        <v>44</v>
      </c>
      <c r="E5" s="16">
        <v>39</v>
      </c>
      <c r="F5" s="16">
        <v>44</v>
      </c>
      <c r="G5" s="16">
        <v>27</v>
      </c>
      <c r="H5" s="77">
        <v>47</v>
      </c>
      <c r="I5" s="16">
        <v>25</v>
      </c>
      <c r="J5" s="16">
        <v>49</v>
      </c>
      <c r="K5" s="16">
        <v>29</v>
      </c>
      <c r="L5" s="16">
        <v>55</v>
      </c>
      <c r="M5" s="16">
        <f>'[1]Summary '!D9</f>
        <v>42</v>
      </c>
      <c r="N5" s="77">
        <v>38.5</v>
      </c>
      <c r="O5" s="16">
        <v>28.5</v>
      </c>
      <c r="P5" s="16">
        <v>46.5</v>
      </c>
      <c r="Q5" s="16">
        <v>34</v>
      </c>
      <c r="R5" s="16">
        <v>49.5</v>
      </c>
      <c r="S5" s="16">
        <f>'[1]Summary '!E9</f>
        <v>34.5</v>
      </c>
      <c r="V5" s="52" t="s">
        <v>27</v>
      </c>
      <c r="W5" s="47" t="s">
        <v>28</v>
      </c>
    </row>
    <row r="6" spans="1:25" x14ac:dyDescent="0.25">
      <c r="A6" t="s">
        <v>19</v>
      </c>
      <c r="B6" s="16">
        <v>22</v>
      </c>
      <c r="C6" s="16">
        <v>15</v>
      </c>
      <c r="D6" s="16">
        <v>30</v>
      </c>
      <c r="E6" s="16">
        <v>16</v>
      </c>
      <c r="F6" s="16">
        <v>19</v>
      </c>
      <c r="G6" s="16">
        <v>7</v>
      </c>
      <c r="H6" s="78">
        <v>50</v>
      </c>
      <c r="I6" s="16">
        <v>41</v>
      </c>
      <c r="J6" s="16">
        <v>68</v>
      </c>
      <c r="K6" s="16">
        <v>60</v>
      </c>
      <c r="L6" s="16">
        <v>77</v>
      </c>
      <c r="M6" s="16">
        <f>'[1]Summary '!D10</f>
        <v>70</v>
      </c>
      <c r="N6" s="78">
        <v>36</v>
      </c>
      <c r="O6" s="16">
        <v>28</v>
      </c>
      <c r="P6" s="16">
        <v>49</v>
      </c>
      <c r="Q6" s="16">
        <v>38</v>
      </c>
      <c r="R6" s="16">
        <v>48</v>
      </c>
      <c r="S6" s="16">
        <f>'[1]Summary '!E10</f>
        <v>38.5</v>
      </c>
      <c r="V6" s="54" t="s">
        <v>29</v>
      </c>
      <c r="W6" s="47" t="s">
        <v>30</v>
      </c>
    </row>
    <row r="7" spans="1:25" x14ac:dyDescent="0.25">
      <c r="A7" t="s">
        <v>20</v>
      </c>
      <c r="B7" s="16">
        <v>43</v>
      </c>
      <c r="C7" s="16">
        <v>44</v>
      </c>
      <c r="D7" s="16">
        <v>36</v>
      </c>
      <c r="E7" s="16">
        <v>33</v>
      </c>
      <c r="F7" s="16">
        <v>35</v>
      </c>
      <c r="G7" s="16">
        <v>23</v>
      </c>
      <c r="H7" s="78">
        <v>22</v>
      </c>
      <c r="I7" s="16">
        <v>26</v>
      </c>
      <c r="J7" s="16">
        <v>44</v>
      </c>
      <c r="K7" s="16">
        <v>46</v>
      </c>
      <c r="L7" s="16">
        <v>61</v>
      </c>
      <c r="M7" s="16">
        <f>'[1]Summary '!D11</f>
        <v>57</v>
      </c>
      <c r="N7" s="78">
        <v>32.5</v>
      </c>
      <c r="O7" s="16">
        <v>35</v>
      </c>
      <c r="P7" s="16">
        <v>40</v>
      </c>
      <c r="Q7" s="16">
        <v>39.5</v>
      </c>
      <c r="R7" s="16">
        <v>48</v>
      </c>
      <c r="S7" s="16">
        <f>'[1]Summary '!E11</f>
        <v>40</v>
      </c>
      <c r="V7" s="56" t="s">
        <v>31</v>
      </c>
      <c r="W7" s="47" t="s">
        <v>32</v>
      </c>
    </row>
    <row r="8" spans="1:25" x14ac:dyDescent="0.25">
      <c r="A8" t="s">
        <v>21</v>
      </c>
      <c r="B8" s="16">
        <v>75</v>
      </c>
      <c r="C8" s="16">
        <v>69</v>
      </c>
      <c r="D8" s="16">
        <v>63</v>
      </c>
      <c r="E8" s="16">
        <v>67</v>
      </c>
      <c r="F8" s="16">
        <v>68</v>
      </c>
      <c r="G8" s="28">
        <v>29</v>
      </c>
      <c r="H8" s="78">
        <v>11</v>
      </c>
      <c r="I8" s="16">
        <v>5</v>
      </c>
      <c r="J8" s="16">
        <v>13</v>
      </c>
      <c r="K8" s="16">
        <v>16</v>
      </c>
      <c r="L8" s="16">
        <v>31</v>
      </c>
      <c r="M8" s="16">
        <f>'[1]Summary '!D12</f>
        <v>16</v>
      </c>
      <c r="N8" s="78">
        <v>43</v>
      </c>
      <c r="O8" s="16">
        <v>37</v>
      </c>
      <c r="P8" s="16">
        <v>38</v>
      </c>
      <c r="Q8" s="16">
        <v>41.5</v>
      </c>
      <c r="R8" s="16">
        <v>49.5</v>
      </c>
      <c r="S8" s="16">
        <f>'[1]Summary '!E12</f>
        <v>22.5</v>
      </c>
      <c r="V8" s="58" t="s">
        <v>33</v>
      </c>
      <c r="W8" s="47" t="s">
        <v>34</v>
      </c>
    </row>
    <row r="9" spans="1:25" x14ac:dyDescent="0.25">
      <c r="A9" t="s">
        <v>22</v>
      </c>
      <c r="B9" s="16">
        <v>49</v>
      </c>
      <c r="C9" s="16">
        <v>49</v>
      </c>
      <c r="D9" s="16">
        <v>40</v>
      </c>
      <c r="E9" s="16">
        <v>45</v>
      </c>
      <c r="F9" s="16">
        <v>34</v>
      </c>
      <c r="G9" s="28">
        <v>3</v>
      </c>
      <c r="H9" s="78">
        <v>43</v>
      </c>
      <c r="I9" s="16">
        <v>41</v>
      </c>
      <c r="J9" s="16">
        <v>44</v>
      </c>
      <c r="K9" s="16">
        <v>47</v>
      </c>
      <c r="L9" s="16">
        <v>57</v>
      </c>
      <c r="M9" s="16">
        <f>'[1]Summary '!D13</f>
        <v>51</v>
      </c>
      <c r="N9" s="78">
        <v>46</v>
      </c>
      <c r="O9" s="16">
        <v>45</v>
      </c>
      <c r="P9" s="16">
        <v>42</v>
      </c>
      <c r="Q9" s="16">
        <v>46</v>
      </c>
      <c r="R9" s="16">
        <v>45.5</v>
      </c>
      <c r="S9" s="16">
        <f>'[1]Summary '!E13</f>
        <v>27</v>
      </c>
      <c r="V9" s="59" t="s">
        <v>35</v>
      </c>
      <c r="W9" s="47" t="s">
        <v>36</v>
      </c>
    </row>
    <row r="10" spans="1:25" x14ac:dyDescent="0.25">
      <c r="A10" t="s">
        <v>23</v>
      </c>
      <c r="B10" s="16">
        <v>61</v>
      </c>
      <c r="C10" s="16">
        <v>64</v>
      </c>
      <c r="D10" s="16">
        <v>39</v>
      </c>
      <c r="E10" s="16">
        <v>49</v>
      </c>
      <c r="F10" s="16">
        <v>17</v>
      </c>
      <c r="G10" s="31">
        <v>4</v>
      </c>
      <c r="H10" s="78">
        <v>87</v>
      </c>
      <c r="I10" s="16">
        <v>82</v>
      </c>
      <c r="J10" s="16">
        <v>85</v>
      </c>
      <c r="K10" s="16">
        <v>90</v>
      </c>
      <c r="L10" s="16">
        <v>88</v>
      </c>
      <c r="M10" s="16">
        <f>'[1]Summary '!D14</f>
        <v>79</v>
      </c>
      <c r="N10" s="78">
        <v>74</v>
      </c>
      <c r="O10" s="16">
        <v>73</v>
      </c>
      <c r="P10" s="16">
        <v>62</v>
      </c>
      <c r="Q10" s="16">
        <v>69.5</v>
      </c>
      <c r="R10" s="16">
        <v>52.5</v>
      </c>
      <c r="S10" s="16">
        <f>'[1]Summary '!E14</f>
        <v>41.5</v>
      </c>
    </row>
    <row r="11" spans="1:25" x14ac:dyDescent="0.25">
      <c r="A11" t="s">
        <v>24</v>
      </c>
      <c r="B11" s="16">
        <v>51.391739844594909</v>
      </c>
      <c r="C11" s="16">
        <v>49.07989533707628</v>
      </c>
      <c r="D11" s="16">
        <v>44.156107545300415</v>
      </c>
      <c r="E11" s="16">
        <v>44.762037039909259</v>
      </c>
      <c r="F11" s="16">
        <v>41.5955631633217</v>
      </c>
      <c r="G11" s="28">
        <v>15</v>
      </c>
      <c r="H11" s="78">
        <v>30.656379167513531</v>
      </c>
      <c r="I11" s="16">
        <v>27.960568916936015</v>
      </c>
      <c r="J11" s="16">
        <v>38.578717647126368</v>
      </c>
      <c r="K11" s="16">
        <v>39.96997881486557</v>
      </c>
      <c r="L11" s="16">
        <v>53.292713888659577</v>
      </c>
      <c r="M11" s="16">
        <f>'[1]Summary '!D15</f>
        <v>45.136498249585664</v>
      </c>
      <c r="N11" s="78">
        <v>41.024059506054222</v>
      </c>
      <c r="O11" s="16">
        <v>38.520232127006146</v>
      </c>
      <c r="P11" s="16">
        <v>41.367412596213391</v>
      </c>
      <c r="Q11" s="16">
        <v>42.366007927387415</v>
      </c>
      <c r="R11" s="16">
        <v>47.444138525990638</v>
      </c>
      <c r="S11" s="16">
        <f>'[1]Summary '!E15</f>
        <v>30.011306985384056</v>
      </c>
    </row>
    <row r="14" spans="1:25" ht="18.75" x14ac:dyDescent="0.3">
      <c r="B14" s="65" t="s">
        <v>2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6"/>
    </row>
    <row r="15" spans="1:25" x14ac:dyDescent="0.25">
      <c r="B15" s="76" t="s">
        <v>45</v>
      </c>
      <c r="C15" s="76"/>
      <c r="D15" s="76"/>
      <c r="E15" s="76"/>
      <c r="F15" s="76"/>
      <c r="G15" s="79"/>
      <c r="H15" s="80" t="s">
        <v>46</v>
      </c>
      <c r="I15" s="80"/>
      <c r="J15" s="80"/>
      <c r="K15" s="80"/>
      <c r="L15" s="80"/>
      <c r="M15" s="79"/>
      <c r="N15" s="76" t="s">
        <v>47</v>
      </c>
      <c r="O15" s="76"/>
      <c r="P15" s="76"/>
      <c r="Q15" s="76"/>
      <c r="R15" s="76"/>
      <c r="S15" s="79"/>
      <c r="T15" s="81" t="s">
        <v>11</v>
      </c>
      <c r="U15" s="81"/>
      <c r="V15" s="81"/>
      <c r="W15" s="81"/>
      <c r="X15" s="81"/>
      <c r="Y15" s="82"/>
    </row>
    <row r="16" spans="1:25" x14ac:dyDescent="0.25">
      <c r="A16" s="72" t="s">
        <v>4</v>
      </c>
      <c r="B16" s="72" t="s">
        <v>38</v>
      </c>
      <c r="C16" s="72" t="s">
        <v>39</v>
      </c>
      <c r="D16" s="72" t="s">
        <v>40</v>
      </c>
      <c r="E16" s="72" t="s">
        <v>41</v>
      </c>
      <c r="F16" s="72" t="s">
        <v>42</v>
      </c>
      <c r="G16" s="72" t="s">
        <v>43</v>
      </c>
      <c r="H16" s="73" t="s">
        <v>38</v>
      </c>
      <c r="I16" s="72" t="s">
        <v>39</v>
      </c>
      <c r="J16" s="72" t="s">
        <v>40</v>
      </c>
      <c r="K16" s="72" t="s">
        <v>41</v>
      </c>
      <c r="L16" s="74" t="s">
        <v>42</v>
      </c>
      <c r="M16" s="72" t="s">
        <v>43</v>
      </c>
      <c r="N16" s="72" t="s">
        <v>38</v>
      </c>
      <c r="O16" s="72" t="s">
        <v>39</v>
      </c>
      <c r="P16" s="72" t="s">
        <v>40</v>
      </c>
      <c r="Q16" s="72" t="s">
        <v>41</v>
      </c>
      <c r="R16" s="72" t="s">
        <v>42</v>
      </c>
      <c r="S16" s="72" t="s">
        <v>43</v>
      </c>
      <c r="T16" s="73" t="s">
        <v>38</v>
      </c>
      <c r="U16" s="72" t="s">
        <v>39</v>
      </c>
      <c r="V16" s="72" t="s">
        <v>40</v>
      </c>
      <c r="W16" s="72" t="s">
        <v>41</v>
      </c>
      <c r="X16" s="72" t="s">
        <v>42</v>
      </c>
      <c r="Y16" s="72" t="s">
        <v>43</v>
      </c>
    </row>
    <row r="17" spans="1:31" ht="15.75" x14ac:dyDescent="0.25">
      <c r="A17" t="s">
        <v>17</v>
      </c>
      <c r="B17" s="16">
        <v>80</v>
      </c>
      <c r="C17" s="16">
        <v>20</v>
      </c>
      <c r="D17" s="16">
        <v>30</v>
      </c>
      <c r="E17" s="16">
        <v>37.5</v>
      </c>
      <c r="F17" s="16">
        <v>68.75</v>
      </c>
      <c r="G17" s="16">
        <f>'[1]Summary '!G9</f>
        <v>15</v>
      </c>
      <c r="H17" s="78">
        <v>62.5</v>
      </c>
      <c r="I17" s="16">
        <v>0</v>
      </c>
      <c r="J17" s="16">
        <v>25</v>
      </c>
      <c r="K17" s="16">
        <v>37.5</v>
      </c>
      <c r="L17" s="16">
        <v>87.5</v>
      </c>
      <c r="M17" s="16">
        <f>'[1]Summary '!H9</f>
        <v>62.5</v>
      </c>
      <c r="N17" s="78">
        <v>44.747474745000005</v>
      </c>
      <c r="O17" s="16">
        <v>43.411212485416755</v>
      </c>
      <c r="P17" s="16">
        <v>63.556314889999996</v>
      </c>
      <c r="Q17" s="16">
        <v>48.835501677500005</v>
      </c>
      <c r="R17" s="16">
        <v>50.017181791249996</v>
      </c>
      <c r="S17" s="16">
        <f>'[1]Summary '!I9</f>
        <v>50.313601161165003</v>
      </c>
      <c r="T17" s="78">
        <v>62.415824915000002</v>
      </c>
      <c r="U17" s="16">
        <v>21.13707082847225</v>
      </c>
      <c r="V17" s="16">
        <v>39.518771629999996</v>
      </c>
      <c r="W17" s="16">
        <v>41.278500559166666</v>
      </c>
      <c r="X17" s="16">
        <v>68.755727263749989</v>
      </c>
      <c r="Y17" s="20">
        <v>42.604533720388332</v>
      </c>
    </row>
    <row r="18" spans="1:31" ht="15.75" x14ac:dyDescent="0.25">
      <c r="A18" t="s">
        <v>19</v>
      </c>
      <c r="B18" s="16">
        <v>50</v>
      </c>
      <c r="C18" s="16">
        <v>42.708333333333336</v>
      </c>
      <c r="D18" s="16">
        <v>49.107142857142854</v>
      </c>
      <c r="E18" s="16">
        <v>55.357142857142854</v>
      </c>
      <c r="F18" s="16">
        <v>46.428571428571431</v>
      </c>
      <c r="G18" s="16">
        <f>'[1]Summary '!G10</f>
        <v>35.714285714285715</v>
      </c>
      <c r="H18" s="78">
        <v>0</v>
      </c>
      <c r="I18" s="16">
        <v>0</v>
      </c>
      <c r="J18" s="16">
        <v>0</v>
      </c>
      <c r="K18" s="16">
        <v>21.875</v>
      </c>
      <c r="L18" s="16">
        <v>15.625</v>
      </c>
      <c r="M18" s="16">
        <f>'[1]Summary '!H10</f>
        <v>9.375</v>
      </c>
      <c r="N18" s="78">
        <v>10.439909158333247</v>
      </c>
      <c r="O18" s="16">
        <v>43.509182739166697</v>
      </c>
      <c r="P18" s="16">
        <v>35.288275513791632</v>
      </c>
      <c r="Q18" s="16">
        <v>27.512509588552106</v>
      </c>
      <c r="R18" s="16">
        <v>40.799582971398806</v>
      </c>
      <c r="S18" s="16">
        <f>'[1]Summary '!I10</f>
        <v>24.485640266163436</v>
      </c>
      <c r="T18" s="78">
        <v>20.146636386111084</v>
      </c>
      <c r="U18" s="16">
        <v>28.739172024166677</v>
      </c>
      <c r="V18" s="16">
        <v>28.131806123644832</v>
      </c>
      <c r="W18" s="16">
        <v>34.914884148564987</v>
      </c>
      <c r="X18" s="16">
        <v>34.284384799990079</v>
      </c>
      <c r="Y18" s="20">
        <v>23.191641993483049</v>
      </c>
    </row>
    <row r="19" spans="1:31" ht="15.75" x14ac:dyDescent="0.25">
      <c r="A19" t="s">
        <v>20</v>
      </c>
      <c r="B19" s="16">
        <v>70.3125</v>
      </c>
      <c r="C19" s="16">
        <v>43.75</v>
      </c>
      <c r="D19" s="16">
        <v>53.125</v>
      </c>
      <c r="E19" s="16">
        <v>31.25</v>
      </c>
      <c r="F19" s="16">
        <v>8.3333333333333339</v>
      </c>
      <c r="G19" s="16">
        <f>'[1]Summary '!G11</f>
        <v>7.8125</v>
      </c>
      <c r="H19" s="78">
        <v>50</v>
      </c>
      <c r="I19" s="16">
        <v>75</v>
      </c>
      <c r="J19" s="16">
        <v>25</v>
      </c>
      <c r="K19" s="16">
        <v>50</v>
      </c>
      <c r="L19" s="16">
        <v>50</v>
      </c>
      <c r="M19" s="16">
        <f>'[1]Summary '!H11</f>
        <v>12.5</v>
      </c>
      <c r="N19" s="78" t="s">
        <v>18</v>
      </c>
      <c r="O19" s="16">
        <v>46.024447222500001</v>
      </c>
      <c r="P19" s="16">
        <v>43.03482377041675</v>
      </c>
      <c r="Q19" s="16">
        <v>38.342708494270873</v>
      </c>
      <c r="R19" s="16">
        <v>38.843548888541619</v>
      </c>
      <c r="S19" s="16">
        <f>'[1]Summary '!I11</f>
        <v>17.282295940482872</v>
      </c>
      <c r="T19" s="78">
        <v>60.15625</v>
      </c>
      <c r="U19" s="16">
        <v>54.924815740833331</v>
      </c>
      <c r="V19" s="16">
        <v>40.386607923472248</v>
      </c>
      <c r="W19" s="16">
        <v>39.86423616475696</v>
      </c>
      <c r="X19" s="16">
        <v>32.392294073958318</v>
      </c>
      <c r="Y19" s="20">
        <v>12.531598646827623</v>
      </c>
    </row>
    <row r="20" spans="1:31" ht="15.75" x14ac:dyDescent="0.25">
      <c r="A20" t="s">
        <v>21</v>
      </c>
      <c r="B20" s="16">
        <v>52.272727272727273</v>
      </c>
      <c r="C20" s="16">
        <v>50</v>
      </c>
      <c r="D20" s="16">
        <v>30</v>
      </c>
      <c r="E20" s="16">
        <v>36.666666666666664</v>
      </c>
      <c r="F20" s="16">
        <v>22.916666666666668</v>
      </c>
      <c r="G20" s="16">
        <f>'[1]Summary '!G12</f>
        <v>5.3571428571428568</v>
      </c>
      <c r="H20" s="78">
        <v>25</v>
      </c>
      <c r="I20" s="16">
        <v>13</v>
      </c>
      <c r="J20" s="16">
        <v>29.166666666666668</v>
      </c>
      <c r="K20" s="16">
        <v>8.3333333333333339</v>
      </c>
      <c r="L20" s="16">
        <v>12.5</v>
      </c>
      <c r="M20" s="16">
        <f>'[1]Summary '!H12</f>
        <v>0</v>
      </c>
      <c r="N20" s="78" t="s">
        <v>18</v>
      </c>
      <c r="O20" s="16">
        <v>30</v>
      </c>
      <c r="P20" s="16">
        <v>31.894841816319417</v>
      </c>
      <c r="Q20" s="16">
        <v>17.329117532569498</v>
      </c>
      <c r="R20" s="16">
        <v>37.985815397222247</v>
      </c>
      <c r="S20" s="16">
        <f>'[1]Summary '!I12</f>
        <v>13.660097686509502</v>
      </c>
      <c r="T20" s="78">
        <v>38.63636363636364</v>
      </c>
      <c r="U20" s="16">
        <v>50</v>
      </c>
      <c r="V20" s="16">
        <v>30.35383616099536</v>
      </c>
      <c r="W20" s="16">
        <v>20.7763725108565</v>
      </c>
      <c r="X20" s="16">
        <v>24.467494021296307</v>
      </c>
      <c r="Y20" s="20">
        <v>6.3390801812174535</v>
      </c>
    </row>
    <row r="21" spans="1:31" ht="15.75" x14ac:dyDescent="0.25">
      <c r="A21" t="s">
        <v>22</v>
      </c>
      <c r="B21" s="16">
        <v>53.125</v>
      </c>
      <c r="C21" s="16">
        <v>46.875</v>
      </c>
      <c r="D21" s="16">
        <v>46.428571428571431</v>
      </c>
      <c r="E21" s="16">
        <v>35.416666666666664</v>
      </c>
      <c r="F21" s="16">
        <v>46.428571428571431</v>
      </c>
      <c r="G21" s="16">
        <f>'[1]Summary '!G13</f>
        <v>28.125</v>
      </c>
      <c r="H21" s="78">
        <v>68.75</v>
      </c>
      <c r="I21" s="16">
        <v>6</v>
      </c>
      <c r="J21" s="16">
        <v>25</v>
      </c>
      <c r="K21" s="16">
        <v>29.166666666666668</v>
      </c>
      <c r="L21" s="16">
        <v>33.333333333333336</v>
      </c>
      <c r="M21" s="16">
        <f>'[1]Summary '!H13</f>
        <v>45.833333333333336</v>
      </c>
      <c r="N21" s="78">
        <v>79.130434785000006</v>
      </c>
      <c r="O21" s="16">
        <v>68</v>
      </c>
      <c r="P21" s="16">
        <v>50.597081202013918</v>
      </c>
      <c r="Q21" s="16">
        <v>42.196015773333329</v>
      </c>
      <c r="R21" s="16">
        <v>56.871521227777748</v>
      </c>
      <c r="S21" s="16">
        <f>'[1]Summary '!I13</f>
        <v>43.158060796679756</v>
      </c>
      <c r="T21" s="78">
        <v>67.001811595000007</v>
      </c>
      <c r="U21" s="16">
        <v>46.875</v>
      </c>
      <c r="V21" s="16">
        <v>40.675217543528447</v>
      </c>
      <c r="W21" s="16">
        <v>35.593116368888886</v>
      </c>
      <c r="X21" s="16">
        <v>45.544475329894169</v>
      </c>
      <c r="Y21" s="20">
        <v>39.0387980433377</v>
      </c>
    </row>
    <row r="22" spans="1:31" ht="15.75" x14ac:dyDescent="0.25">
      <c r="A22" t="s">
        <v>23</v>
      </c>
      <c r="B22" s="16">
        <v>18.75</v>
      </c>
      <c r="C22" s="16">
        <v>0</v>
      </c>
      <c r="D22" s="16">
        <v>15</v>
      </c>
      <c r="E22" s="16">
        <v>10</v>
      </c>
      <c r="F22" s="16">
        <v>8.9285714285714288</v>
      </c>
      <c r="G22" s="16">
        <f>'[1]Summary '!G14</f>
        <v>5.3571428571428568</v>
      </c>
      <c r="H22" s="78">
        <v>25</v>
      </c>
      <c r="I22" s="16">
        <v>0</v>
      </c>
      <c r="J22" s="16">
        <v>18.75</v>
      </c>
      <c r="K22" s="16">
        <v>50</v>
      </c>
      <c r="L22" s="16">
        <v>6.25</v>
      </c>
      <c r="M22" s="16">
        <f>'[1]Summary '!H14</f>
        <v>0</v>
      </c>
      <c r="N22" s="78">
        <v>62.665794065</v>
      </c>
      <c r="O22" s="16">
        <v>100</v>
      </c>
      <c r="P22" s="16">
        <v>39.0966996855555</v>
      </c>
      <c r="Q22" s="16">
        <v>41.65403182114575</v>
      </c>
      <c r="R22" s="16">
        <v>47.793184288888995</v>
      </c>
      <c r="S22" s="16">
        <f>'[1]Summary '!I14</f>
        <v>30.291014908213377</v>
      </c>
      <c r="T22" s="78">
        <v>35.471931355000002</v>
      </c>
      <c r="U22" s="16">
        <v>33.333333333333336</v>
      </c>
      <c r="V22" s="16">
        <v>24.282233228518503</v>
      </c>
      <c r="W22" s="16">
        <v>33.884677273715248</v>
      </c>
      <c r="X22" s="16">
        <v>20.990585239153475</v>
      </c>
      <c r="Y22" s="35">
        <v>11.882719255118744</v>
      </c>
    </row>
    <row r="23" spans="1:31" ht="15.75" x14ac:dyDescent="0.25">
      <c r="A23" t="s">
        <v>24</v>
      </c>
      <c r="B23" s="16">
        <v>47.032766990291265</v>
      </c>
      <c r="C23" s="16">
        <v>39.625</v>
      </c>
      <c r="D23" s="16">
        <v>45.939915105386405</v>
      </c>
      <c r="E23" s="16">
        <v>35.457064793130371</v>
      </c>
      <c r="F23" s="16">
        <v>24.011514441842316</v>
      </c>
      <c r="G23" s="16">
        <f>'[1]Summary '!G15</f>
        <v>15.965127341920375</v>
      </c>
      <c r="H23" s="78">
        <v>35.716019417475728</v>
      </c>
      <c r="I23" s="16">
        <v>50.090909090909086</v>
      </c>
      <c r="J23" s="16">
        <v>21.033128415300549</v>
      </c>
      <c r="K23" s="16">
        <v>35.991290983606554</v>
      </c>
      <c r="L23" s="16">
        <v>33.692793715846989</v>
      </c>
      <c r="M23" s="16">
        <f>'[1]Summary '!H15</f>
        <v>16.244023224043715</v>
      </c>
      <c r="N23" s="78">
        <v>49.987299982048512</v>
      </c>
      <c r="O23" s="16">
        <v>50.187655939600006</v>
      </c>
      <c r="P23" s="16">
        <v>41.610567673947415</v>
      </c>
      <c r="Q23" s="16">
        <v>34.865176255717131</v>
      </c>
      <c r="R23" s="16">
        <v>43.154316602453406</v>
      </c>
      <c r="S23" s="16">
        <f>'[1]Summary '!I15</f>
        <v>23.901762738300633</v>
      </c>
      <c r="T23" s="78">
        <v>44.245362129938506</v>
      </c>
      <c r="U23" s="16">
        <v>46.634521676836364</v>
      </c>
      <c r="V23" s="16">
        <v>36.194537064878126</v>
      </c>
      <c r="W23" s="16">
        <v>35.437844010818019</v>
      </c>
      <c r="X23" s="16">
        <v>33.619541586714234</v>
      </c>
      <c r="Y23" s="20">
        <v>18.703637768088242</v>
      </c>
    </row>
    <row r="26" spans="1:31" ht="18.75" x14ac:dyDescent="0.3">
      <c r="B26" s="65" t="s">
        <v>3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</row>
    <row r="27" spans="1:31" x14ac:dyDescent="0.25">
      <c r="B27" s="76" t="s">
        <v>48</v>
      </c>
      <c r="C27" s="76"/>
      <c r="D27" s="76"/>
      <c r="E27" s="76"/>
      <c r="F27" s="76"/>
      <c r="G27" s="79"/>
      <c r="H27" s="80" t="s">
        <v>49</v>
      </c>
      <c r="I27" s="80"/>
      <c r="J27" s="80"/>
      <c r="K27" s="80"/>
      <c r="L27" s="80"/>
      <c r="M27" s="79"/>
      <c r="N27" s="76" t="s">
        <v>50</v>
      </c>
      <c r="O27" s="76"/>
      <c r="P27" s="76"/>
      <c r="Q27" s="76"/>
      <c r="R27" s="76"/>
      <c r="S27" s="79"/>
      <c r="T27" s="81" t="s">
        <v>15</v>
      </c>
      <c r="U27" s="81"/>
      <c r="V27" s="81"/>
      <c r="W27" s="81"/>
      <c r="X27" s="81"/>
      <c r="Y27" s="83"/>
      <c r="Z27" s="81" t="s">
        <v>16</v>
      </c>
      <c r="AA27" s="81"/>
      <c r="AB27" s="81"/>
      <c r="AC27" s="81"/>
      <c r="AD27" s="81"/>
    </row>
    <row r="28" spans="1:31" x14ac:dyDescent="0.25">
      <c r="A28" s="72" t="s">
        <v>4</v>
      </c>
      <c r="B28" s="72" t="s">
        <v>38</v>
      </c>
      <c r="C28" s="84" t="s">
        <v>39</v>
      </c>
      <c r="D28" s="72" t="s">
        <v>40</v>
      </c>
      <c r="E28" s="72" t="s">
        <v>41</v>
      </c>
      <c r="F28" s="72" t="s">
        <v>42</v>
      </c>
      <c r="G28" s="72" t="s">
        <v>43</v>
      </c>
      <c r="H28" s="85" t="s">
        <v>38</v>
      </c>
      <c r="I28" s="86" t="s">
        <v>39</v>
      </c>
      <c r="J28" s="86" t="s">
        <v>40</v>
      </c>
      <c r="K28" s="86" t="s">
        <v>41</v>
      </c>
      <c r="L28" s="87" t="s">
        <v>42</v>
      </c>
      <c r="M28" s="72" t="s">
        <v>43</v>
      </c>
      <c r="N28" s="72" t="s">
        <v>38</v>
      </c>
      <c r="O28" s="72" t="s">
        <v>39</v>
      </c>
      <c r="P28" s="72" t="s">
        <v>40</v>
      </c>
      <c r="Q28" s="72" t="s">
        <v>41</v>
      </c>
      <c r="R28" s="72" t="s">
        <v>42</v>
      </c>
      <c r="S28" s="72" t="s">
        <v>43</v>
      </c>
      <c r="T28" s="73" t="s">
        <v>38</v>
      </c>
      <c r="U28" s="72" t="s">
        <v>39</v>
      </c>
      <c r="V28" s="72" t="s">
        <v>40</v>
      </c>
      <c r="W28" s="72" t="s">
        <v>41</v>
      </c>
      <c r="X28" s="72" t="s">
        <v>42</v>
      </c>
      <c r="Y28" s="72" t="s">
        <v>43</v>
      </c>
      <c r="Z28" s="73" t="s">
        <v>38</v>
      </c>
      <c r="AA28" s="72" t="s">
        <v>39</v>
      </c>
      <c r="AB28" s="72" t="s">
        <v>40</v>
      </c>
      <c r="AC28" s="72" t="s">
        <v>41</v>
      </c>
      <c r="AD28" s="72" t="s">
        <v>42</v>
      </c>
      <c r="AE28" s="72" t="s">
        <v>43</v>
      </c>
    </row>
    <row r="29" spans="1:31" x14ac:dyDescent="0.25">
      <c r="A29" t="s">
        <v>17</v>
      </c>
      <c r="B29" s="16" t="s">
        <v>18</v>
      </c>
      <c r="C29" s="16" t="s">
        <v>18</v>
      </c>
      <c r="D29" s="16" t="s">
        <v>18</v>
      </c>
      <c r="E29" s="16" t="s">
        <v>18</v>
      </c>
      <c r="F29" s="16" t="s">
        <v>18</v>
      </c>
      <c r="G29" s="88" t="s">
        <v>0</v>
      </c>
      <c r="H29" s="78" t="s">
        <v>18</v>
      </c>
      <c r="I29" s="16" t="s">
        <v>18</v>
      </c>
      <c r="J29" s="16" t="s">
        <v>18</v>
      </c>
      <c r="K29" s="16" t="s">
        <v>18</v>
      </c>
      <c r="L29" s="16" t="s">
        <v>18</v>
      </c>
      <c r="M29" s="88" t="s">
        <v>0</v>
      </c>
      <c r="N29" s="78" t="s">
        <v>18</v>
      </c>
      <c r="O29" s="16" t="s">
        <v>18</v>
      </c>
      <c r="P29" s="16" t="s">
        <v>18</v>
      </c>
      <c r="Q29" s="16" t="s">
        <v>18</v>
      </c>
      <c r="R29" s="16" t="s">
        <v>18</v>
      </c>
      <c r="S29" s="88" t="s">
        <v>0</v>
      </c>
      <c r="T29" s="78" t="s">
        <v>18</v>
      </c>
      <c r="U29" s="16" t="s">
        <v>18</v>
      </c>
      <c r="V29" s="16" t="s">
        <v>18</v>
      </c>
      <c r="W29" s="16" t="s">
        <v>18</v>
      </c>
      <c r="X29" s="16" t="s">
        <v>18</v>
      </c>
      <c r="Y29" s="88" t="s">
        <v>0</v>
      </c>
      <c r="Z29" s="77" t="s">
        <v>18</v>
      </c>
      <c r="AA29" s="16" t="s">
        <v>18</v>
      </c>
      <c r="AB29" s="16" t="s">
        <v>18</v>
      </c>
      <c r="AC29" s="16" t="s">
        <v>18</v>
      </c>
      <c r="AD29" s="16" t="s">
        <v>18</v>
      </c>
      <c r="AE29" s="89" t="s">
        <v>18</v>
      </c>
    </row>
    <row r="30" spans="1:31" x14ac:dyDescent="0.25">
      <c r="A30" t="s">
        <v>19</v>
      </c>
      <c r="B30" s="16" t="s">
        <v>18</v>
      </c>
      <c r="C30" s="16" t="s">
        <v>18</v>
      </c>
      <c r="D30" s="16">
        <v>50</v>
      </c>
      <c r="E30" s="16">
        <v>56.25</v>
      </c>
      <c r="F30" s="16">
        <v>62.5</v>
      </c>
      <c r="G30" s="90">
        <v>37.5</v>
      </c>
      <c r="H30" s="78" t="s">
        <v>18</v>
      </c>
      <c r="I30" s="16" t="s">
        <v>18</v>
      </c>
      <c r="J30" s="16">
        <v>54.347826086956516</v>
      </c>
      <c r="K30" s="16">
        <v>58.695652173913047</v>
      </c>
      <c r="L30" s="16">
        <v>54.2</v>
      </c>
      <c r="M30" s="91">
        <v>35.416666666666671</v>
      </c>
      <c r="N30" s="78" t="s">
        <v>18</v>
      </c>
      <c r="O30" s="16" t="s">
        <v>18</v>
      </c>
      <c r="P30" s="16">
        <v>60.416666666666664</v>
      </c>
      <c r="Q30" s="16">
        <v>66.666666666666657</v>
      </c>
      <c r="R30" s="16">
        <v>62.5</v>
      </c>
      <c r="S30" s="91">
        <v>70.833333333333343</v>
      </c>
      <c r="T30" s="78" t="s">
        <v>18</v>
      </c>
      <c r="U30" s="16" t="s">
        <v>18</v>
      </c>
      <c r="V30" s="16">
        <v>45.833333333333329</v>
      </c>
      <c r="W30" s="16">
        <v>45.833333333333329</v>
      </c>
      <c r="X30" s="16">
        <v>54.166666666666664</v>
      </c>
      <c r="Y30" s="91">
        <v>18.75</v>
      </c>
      <c r="Z30" s="78" t="s">
        <v>18</v>
      </c>
      <c r="AA30" s="16" t="s">
        <v>18</v>
      </c>
      <c r="AB30" s="16">
        <v>52.649456521739125</v>
      </c>
      <c r="AC30" s="16">
        <v>56.861413043478251</v>
      </c>
      <c r="AD30" s="16">
        <v>58.341666666666661</v>
      </c>
      <c r="AE30" s="92">
        <v>40.625</v>
      </c>
    </row>
    <row r="31" spans="1:31" x14ac:dyDescent="0.25">
      <c r="A31" t="s">
        <v>20</v>
      </c>
      <c r="B31" s="16" t="s">
        <v>18</v>
      </c>
      <c r="C31" s="16" t="s">
        <v>18</v>
      </c>
      <c r="D31" s="16">
        <v>34.615384615384613</v>
      </c>
      <c r="E31" s="16">
        <v>26.923076923076923</v>
      </c>
      <c r="F31" s="16">
        <v>26.923076923076923</v>
      </c>
      <c r="G31" s="93">
        <v>19.230769230769234</v>
      </c>
      <c r="H31" s="78" t="s">
        <v>18</v>
      </c>
      <c r="I31" s="16" t="s">
        <v>18</v>
      </c>
      <c r="J31" s="16">
        <v>50</v>
      </c>
      <c r="K31" s="16">
        <v>62.5</v>
      </c>
      <c r="L31" s="16">
        <v>23.076923076923077</v>
      </c>
      <c r="M31" s="94">
        <v>26.923076923076923</v>
      </c>
      <c r="N31" s="78" t="s">
        <v>18</v>
      </c>
      <c r="O31" s="16" t="s">
        <v>18</v>
      </c>
      <c r="P31" s="16">
        <v>42.307692307692307</v>
      </c>
      <c r="Q31" s="16">
        <v>50</v>
      </c>
      <c r="R31" s="16">
        <v>53.846153846153847</v>
      </c>
      <c r="S31" s="90">
        <v>76.923076923076934</v>
      </c>
      <c r="T31" s="78" t="s">
        <v>18</v>
      </c>
      <c r="U31" s="16" t="s">
        <v>18</v>
      </c>
      <c r="V31" s="16">
        <v>34.615384615384613</v>
      </c>
      <c r="W31" s="16">
        <v>34.615384615384613</v>
      </c>
      <c r="X31" s="16">
        <v>46.153846153846153</v>
      </c>
      <c r="Y31" s="93">
        <v>15.384615384615385</v>
      </c>
      <c r="Z31" s="78" t="s">
        <v>18</v>
      </c>
      <c r="AA31" s="16" t="s">
        <v>18</v>
      </c>
      <c r="AB31" s="16">
        <v>40.384615384615387</v>
      </c>
      <c r="AC31" s="16">
        <v>43.50961538461538</v>
      </c>
      <c r="AD31" s="16">
        <v>37.5</v>
      </c>
      <c r="AE31" s="92">
        <v>34.61538461538462</v>
      </c>
    </row>
    <row r="32" spans="1:31" x14ac:dyDescent="0.25">
      <c r="A32" t="s">
        <v>21</v>
      </c>
      <c r="B32" s="16" t="s">
        <v>18</v>
      </c>
      <c r="C32" s="16" t="s">
        <v>18</v>
      </c>
      <c r="D32" s="16">
        <v>71.428571428571431</v>
      </c>
      <c r="E32" s="16">
        <v>67.857142857142861</v>
      </c>
      <c r="F32" s="16">
        <v>57.142857142857139</v>
      </c>
      <c r="G32" s="93">
        <v>53.571428571428569</v>
      </c>
      <c r="H32" s="78" t="s">
        <v>18</v>
      </c>
      <c r="I32" s="16" t="s">
        <v>18</v>
      </c>
      <c r="J32" s="16">
        <v>7.1428571428571423</v>
      </c>
      <c r="K32" s="16">
        <v>14.285714285714285</v>
      </c>
      <c r="L32" s="16">
        <v>7.1428571428571423</v>
      </c>
      <c r="M32" s="93">
        <v>18.181818181818183</v>
      </c>
      <c r="N32" s="78" t="s">
        <v>18</v>
      </c>
      <c r="O32" s="16" t="s">
        <v>18</v>
      </c>
      <c r="P32" s="16">
        <v>85.714285714285708</v>
      </c>
      <c r="Q32" s="16">
        <v>92.857142857142861</v>
      </c>
      <c r="R32" s="16">
        <v>89.285714285714292</v>
      </c>
      <c r="S32" s="95">
        <v>82.142857142857139</v>
      </c>
      <c r="T32" s="78" t="s">
        <v>18</v>
      </c>
      <c r="U32" s="16" t="s">
        <v>18</v>
      </c>
      <c r="V32" s="16">
        <v>57.142857142857139</v>
      </c>
      <c r="W32" s="16">
        <v>60.714285714285708</v>
      </c>
      <c r="X32" s="16">
        <v>39.285714285714285</v>
      </c>
      <c r="Y32" s="91">
        <v>28.571428571428569</v>
      </c>
      <c r="Z32" s="78" t="s">
        <v>18</v>
      </c>
      <c r="AA32" s="16" t="s">
        <v>18</v>
      </c>
      <c r="AB32" s="16">
        <v>55.357142857142854</v>
      </c>
      <c r="AC32" s="16">
        <v>58.928571428571431</v>
      </c>
      <c r="AD32" s="16">
        <v>48.214285714285708</v>
      </c>
      <c r="AE32" s="92">
        <v>45.616883116883116</v>
      </c>
    </row>
    <row r="33" spans="1:31" x14ac:dyDescent="0.25">
      <c r="A33" t="s">
        <v>22</v>
      </c>
      <c r="B33" s="16" t="s">
        <v>18</v>
      </c>
      <c r="C33" s="16" t="s">
        <v>18</v>
      </c>
      <c r="D33" s="16">
        <v>54.166666666666664</v>
      </c>
      <c r="E33" s="16">
        <v>54.166666666666664</v>
      </c>
      <c r="F33" s="16">
        <v>45.833333333333329</v>
      </c>
      <c r="G33" s="90">
        <v>30.76923076923077</v>
      </c>
      <c r="H33" s="78" t="s">
        <v>18</v>
      </c>
      <c r="I33" s="16" t="s">
        <v>18</v>
      </c>
      <c r="J33" s="16">
        <v>50</v>
      </c>
      <c r="K33" s="16">
        <v>50</v>
      </c>
      <c r="L33" s="16">
        <v>25</v>
      </c>
      <c r="M33" s="91">
        <v>20</v>
      </c>
      <c r="N33" s="78" t="s">
        <v>18</v>
      </c>
      <c r="O33" s="16" t="s">
        <v>18</v>
      </c>
      <c r="P33" s="16">
        <v>41.666666666666671</v>
      </c>
      <c r="Q33" s="16">
        <v>25</v>
      </c>
      <c r="R33" s="16">
        <v>66.666666666666657</v>
      </c>
      <c r="S33" s="93">
        <v>66.666666666666657</v>
      </c>
      <c r="T33" s="78" t="s">
        <v>18</v>
      </c>
      <c r="U33" s="16" t="s">
        <v>18</v>
      </c>
      <c r="V33" s="16">
        <v>4.1666666666666661</v>
      </c>
      <c r="W33" s="16">
        <v>8.3333333333333321</v>
      </c>
      <c r="X33" s="16">
        <v>12.5</v>
      </c>
      <c r="Y33" s="94">
        <v>8.3333333333333321</v>
      </c>
      <c r="Z33" s="78" t="s">
        <v>18</v>
      </c>
      <c r="AA33" s="16" t="s">
        <v>18</v>
      </c>
      <c r="AB33" s="16">
        <v>37.499999999999993</v>
      </c>
      <c r="AC33" s="16">
        <v>34.375</v>
      </c>
      <c r="AD33" s="16">
        <v>37.5</v>
      </c>
      <c r="AE33" s="92">
        <v>31.44230769230769</v>
      </c>
    </row>
    <row r="34" spans="1:31" x14ac:dyDescent="0.25">
      <c r="A34" t="s">
        <v>23</v>
      </c>
      <c r="B34" s="16" t="s">
        <v>18</v>
      </c>
      <c r="C34" s="16" t="s">
        <v>18</v>
      </c>
      <c r="D34" s="16" t="s">
        <v>18</v>
      </c>
      <c r="E34" s="16" t="s">
        <v>18</v>
      </c>
      <c r="F34" s="16" t="s">
        <v>18</v>
      </c>
      <c r="G34" s="96" t="s">
        <v>0</v>
      </c>
      <c r="H34" s="78" t="s">
        <v>18</v>
      </c>
      <c r="I34" s="16" t="s">
        <v>18</v>
      </c>
      <c r="J34" s="16" t="s">
        <v>18</v>
      </c>
      <c r="K34" s="16" t="s">
        <v>18</v>
      </c>
      <c r="L34" s="16" t="s">
        <v>18</v>
      </c>
      <c r="M34" s="96" t="s">
        <v>0</v>
      </c>
      <c r="N34" s="78" t="s">
        <v>18</v>
      </c>
      <c r="O34" s="16" t="s">
        <v>18</v>
      </c>
      <c r="P34" s="16" t="s">
        <v>18</v>
      </c>
      <c r="Q34" s="16" t="s">
        <v>18</v>
      </c>
      <c r="R34" s="16" t="s">
        <v>18</v>
      </c>
      <c r="S34" s="96" t="s">
        <v>0</v>
      </c>
      <c r="T34" s="78" t="s">
        <v>18</v>
      </c>
      <c r="U34" s="16" t="s">
        <v>18</v>
      </c>
      <c r="V34" s="16" t="s">
        <v>18</v>
      </c>
      <c r="W34" s="16" t="s">
        <v>18</v>
      </c>
      <c r="X34" s="16" t="s">
        <v>18</v>
      </c>
      <c r="Y34" s="96" t="s">
        <v>0</v>
      </c>
      <c r="Z34" s="78" t="s">
        <v>18</v>
      </c>
      <c r="AA34" s="16" t="s">
        <v>18</v>
      </c>
      <c r="AB34" s="16" t="s">
        <v>18</v>
      </c>
      <c r="AC34" s="16" t="s">
        <v>18</v>
      </c>
      <c r="AD34" s="16" t="s">
        <v>18</v>
      </c>
      <c r="AE34" s="97" t="s">
        <v>18</v>
      </c>
    </row>
    <row r="35" spans="1:31" x14ac:dyDescent="0.25">
      <c r="A35" t="s">
        <v>24</v>
      </c>
      <c r="B35" s="16" t="s">
        <v>18</v>
      </c>
      <c r="C35" s="16" t="s">
        <v>18</v>
      </c>
      <c r="D35" s="16">
        <v>58.080078600464866</v>
      </c>
      <c r="E35" s="16">
        <v>57.32159620303397</v>
      </c>
      <c r="F35" s="16">
        <v>51.900025344231345</v>
      </c>
      <c r="G35" s="90">
        <v>39.812744480126455</v>
      </c>
      <c r="H35" s="78" t="s">
        <v>18</v>
      </c>
      <c r="I35" s="16" t="s">
        <v>18</v>
      </c>
      <c r="J35" s="16">
        <v>34.572398740153915</v>
      </c>
      <c r="K35" s="16">
        <v>39.353455953451288</v>
      </c>
      <c r="L35" s="16">
        <v>24.131959742689357</v>
      </c>
      <c r="M35" s="90">
        <v>23.171408213107394</v>
      </c>
      <c r="N35" s="78" t="s">
        <v>18</v>
      </c>
      <c r="O35" s="16" t="s">
        <v>18</v>
      </c>
      <c r="P35" s="16">
        <v>62.444903391791804</v>
      </c>
      <c r="Q35" s="16">
        <v>61.890904755711624</v>
      </c>
      <c r="R35" s="16">
        <v>73.240159935438896</v>
      </c>
      <c r="S35" s="90">
        <v>74.380733715497655</v>
      </c>
      <c r="T35" s="78" t="s">
        <v>18</v>
      </c>
      <c r="U35" s="16" t="s">
        <v>18</v>
      </c>
      <c r="V35" s="16">
        <v>35.884680412577403</v>
      </c>
      <c r="W35" s="16">
        <v>38.569251444787923</v>
      </c>
      <c r="X35" s="16">
        <v>34.527701078130264</v>
      </c>
      <c r="Y35" s="90">
        <v>18.877669481210255</v>
      </c>
      <c r="Z35" s="78" t="s">
        <v>18</v>
      </c>
      <c r="AA35" s="16" t="s">
        <v>18</v>
      </c>
      <c r="AB35" s="16">
        <v>47.745515286246999</v>
      </c>
      <c r="AC35" s="16">
        <v>49.283802089246208</v>
      </c>
      <c r="AD35" s="16">
        <v>45.949961525122468</v>
      </c>
      <c r="AE35" s="92">
        <v>39.060638972485442</v>
      </c>
    </row>
    <row r="39" spans="1:31" ht="18.75" x14ac:dyDescent="0.3">
      <c r="B39" s="65" t="s">
        <v>51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6"/>
      <c r="AE39" s="48">
        <f t="shared" ref="AE39:AE45" si="0">AG28</f>
        <v>0</v>
      </c>
    </row>
    <row r="40" spans="1:31" x14ac:dyDescent="0.25">
      <c r="B40" s="76" t="s">
        <v>1</v>
      </c>
      <c r="C40" s="76"/>
      <c r="D40" s="76"/>
      <c r="E40" s="76"/>
      <c r="F40" s="76"/>
      <c r="G40" s="79"/>
      <c r="H40" s="80" t="s">
        <v>2</v>
      </c>
      <c r="I40" s="80"/>
      <c r="J40" s="80"/>
      <c r="K40" s="80"/>
      <c r="L40" s="80"/>
      <c r="M40" s="79"/>
      <c r="N40" s="76" t="s">
        <v>3</v>
      </c>
      <c r="O40" s="76"/>
      <c r="P40" s="76"/>
      <c r="Q40" s="76"/>
      <c r="R40" s="76"/>
      <c r="S40" s="79"/>
      <c r="T40" s="81" t="s">
        <v>26</v>
      </c>
      <c r="U40" s="81"/>
      <c r="V40" s="81"/>
      <c r="W40" s="81"/>
      <c r="X40" s="81"/>
      <c r="Y40" s="82"/>
      <c r="AE40" s="48">
        <f t="shared" si="0"/>
        <v>0</v>
      </c>
    </row>
    <row r="41" spans="1:31" x14ac:dyDescent="0.25">
      <c r="A41" s="72" t="s">
        <v>4</v>
      </c>
      <c r="B41" s="72" t="s">
        <v>38</v>
      </c>
      <c r="C41" s="72" t="s">
        <v>39</v>
      </c>
      <c r="D41" s="72" t="s">
        <v>40</v>
      </c>
      <c r="E41" s="72" t="s">
        <v>41</v>
      </c>
      <c r="F41" s="72" t="s">
        <v>42</v>
      </c>
      <c r="G41" s="72"/>
      <c r="H41" s="73" t="s">
        <v>38</v>
      </c>
      <c r="I41" s="72" t="s">
        <v>39</v>
      </c>
      <c r="J41" s="72" t="s">
        <v>40</v>
      </c>
      <c r="K41" s="72" t="s">
        <v>41</v>
      </c>
      <c r="L41" s="74" t="s">
        <v>42</v>
      </c>
      <c r="M41" s="72" t="s">
        <v>43</v>
      </c>
      <c r="N41" s="72" t="s">
        <v>38</v>
      </c>
      <c r="O41" s="72" t="s">
        <v>39</v>
      </c>
      <c r="P41" s="72" t="s">
        <v>40</v>
      </c>
      <c r="Q41" s="72" t="s">
        <v>41</v>
      </c>
      <c r="R41" s="72" t="s">
        <v>42</v>
      </c>
      <c r="S41" s="72" t="s">
        <v>43</v>
      </c>
      <c r="T41" s="73" t="s">
        <v>38</v>
      </c>
      <c r="U41" s="72" t="s">
        <v>39</v>
      </c>
      <c r="V41" s="72" t="s">
        <v>40</v>
      </c>
      <c r="W41" s="72" t="s">
        <v>41</v>
      </c>
      <c r="X41" s="72" t="s">
        <v>42</v>
      </c>
      <c r="Y41" s="72" t="s">
        <v>43</v>
      </c>
      <c r="AE41" s="48">
        <f t="shared" si="0"/>
        <v>0</v>
      </c>
    </row>
    <row r="42" spans="1:31" x14ac:dyDescent="0.25">
      <c r="A42" t="s">
        <v>17</v>
      </c>
      <c r="B42" s="16">
        <v>38.5</v>
      </c>
      <c r="C42" s="16">
        <v>28.5</v>
      </c>
      <c r="D42" s="16">
        <v>46.5</v>
      </c>
      <c r="E42" s="16">
        <v>34</v>
      </c>
      <c r="F42" s="16">
        <v>49.5</v>
      </c>
      <c r="G42" s="55">
        <v>34.5</v>
      </c>
      <c r="H42" s="78">
        <v>62.415824915000002</v>
      </c>
      <c r="I42" s="16">
        <v>21.13707082847225</v>
      </c>
      <c r="J42" s="16">
        <v>39.518771629999996</v>
      </c>
      <c r="K42" s="16">
        <v>41.278500559166666</v>
      </c>
      <c r="L42" s="16">
        <v>68.755727263749989</v>
      </c>
      <c r="M42" s="49">
        <v>42.604533720388332</v>
      </c>
      <c r="N42" s="78" t="s">
        <v>18</v>
      </c>
      <c r="O42" s="16" t="s">
        <v>18</v>
      </c>
      <c r="P42" s="16" t="s">
        <v>18</v>
      </c>
      <c r="Q42" s="16" t="s">
        <v>18</v>
      </c>
      <c r="R42" s="16" t="s">
        <v>18</v>
      </c>
      <c r="S42" s="98" t="s">
        <v>18</v>
      </c>
      <c r="T42" s="78">
        <v>62.415824915000002</v>
      </c>
      <c r="U42" s="16">
        <v>24.818535414236123</v>
      </c>
      <c r="V42" s="16">
        <v>43.009385815000002</v>
      </c>
      <c r="W42" s="16">
        <v>37.639250279583337</v>
      </c>
      <c r="X42" s="16">
        <v>59.127863631874995</v>
      </c>
      <c r="Y42" s="99">
        <v>38.552266860194166</v>
      </c>
      <c r="AE42" s="48">
        <f t="shared" si="0"/>
        <v>0</v>
      </c>
    </row>
    <row r="43" spans="1:31" x14ac:dyDescent="0.25">
      <c r="A43" t="s">
        <v>19</v>
      </c>
      <c r="B43" s="16">
        <v>36</v>
      </c>
      <c r="C43" s="16">
        <v>28</v>
      </c>
      <c r="D43" s="16">
        <v>49</v>
      </c>
      <c r="E43" s="16">
        <v>38</v>
      </c>
      <c r="F43" s="16">
        <v>48</v>
      </c>
      <c r="G43" s="55">
        <v>38.5</v>
      </c>
      <c r="H43" s="78">
        <v>20.146636386111084</v>
      </c>
      <c r="I43" s="16">
        <v>28.739172024166677</v>
      </c>
      <c r="J43" s="16">
        <v>28.131806123644832</v>
      </c>
      <c r="K43" s="16">
        <v>34.914884148564987</v>
      </c>
      <c r="L43" s="16">
        <v>34.284384799990079</v>
      </c>
      <c r="M43" s="100">
        <v>23.191641993483049</v>
      </c>
      <c r="N43" s="78" t="s">
        <v>18</v>
      </c>
      <c r="O43" s="16" t="s">
        <v>18</v>
      </c>
      <c r="P43" s="16">
        <v>52.649456521739125</v>
      </c>
      <c r="Q43" s="16">
        <v>56.861413043478251</v>
      </c>
      <c r="R43" s="16">
        <v>58.341666666666661</v>
      </c>
      <c r="S43" s="92">
        <v>40.625</v>
      </c>
      <c r="T43" s="78">
        <v>20.146636386111084</v>
      </c>
      <c r="U43" s="16">
        <v>28.369586012083339</v>
      </c>
      <c r="V43" s="16">
        <v>43.260420881794651</v>
      </c>
      <c r="W43" s="16">
        <v>43.258765730681084</v>
      </c>
      <c r="X43" s="16">
        <v>46.87535048888558</v>
      </c>
      <c r="Y43" s="99">
        <v>34.105547331161013</v>
      </c>
      <c r="AE43" s="25">
        <f t="shared" si="0"/>
        <v>0</v>
      </c>
    </row>
    <row r="44" spans="1:31" x14ac:dyDescent="0.25">
      <c r="A44" t="s">
        <v>20</v>
      </c>
      <c r="B44" s="16">
        <v>32.5</v>
      </c>
      <c r="C44" s="16">
        <v>35</v>
      </c>
      <c r="D44" s="16">
        <v>40</v>
      </c>
      <c r="E44" s="16">
        <v>39.5</v>
      </c>
      <c r="F44" s="16">
        <v>48</v>
      </c>
      <c r="G44" s="55">
        <v>40</v>
      </c>
      <c r="H44" s="78">
        <v>60.15625</v>
      </c>
      <c r="I44" s="16">
        <v>54.924815740833331</v>
      </c>
      <c r="J44" s="16">
        <v>40.386607923472248</v>
      </c>
      <c r="K44" s="16">
        <v>39.86423616475696</v>
      </c>
      <c r="L44" s="16">
        <v>32.392294073958318</v>
      </c>
      <c r="M44" s="55">
        <v>12.531598646827623</v>
      </c>
      <c r="N44" s="78" t="s">
        <v>18</v>
      </c>
      <c r="O44" s="16" t="s">
        <v>18</v>
      </c>
      <c r="P44" s="16">
        <v>40.384615384615387</v>
      </c>
      <c r="Q44" s="16">
        <v>43.50961538461538</v>
      </c>
      <c r="R44" s="16">
        <v>37.5</v>
      </c>
      <c r="S44" s="100">
        <v>34.61538461538462</v>
      </c>
      <c r="T44" s="78">
        <v>60.15625</v>
      </c>
      <c r="U44" s="16">
        <v>44.962407870416669</v>
      </c>
      <c r="V44" s="16">
        <v>40.257074436029207</v>
      </c>
      <c r="W44" s="16">
        <v>40.957950516457451</v>
      </c>
      <c r="X44" s="16">
        <v>39.297431357986106</v>
      </c>
      <c r="Y44" s="99">
        <v>29.048994420737415</v>
      </c>
      <c r="AE44" s="61">
        <f t="shared" si="0"/>
        <v>0</v>
      </c>
    </row>
    <row r="45" spans="1:31" x14ac:dyDescent="0.25">
      <c r="A45" t="s">
        <v>21</v>
      </c>
      <c r="B45" s="16">
        <v>43</v>
      </c>
      <c r="C45" s="16">
        <v>37</v>
      </c>
      <c r="D45" s="16">
        <v>38</v>
      </c>
      <c r="E45" s="16">
        <v>41.5</v>
      </c>
      <c r="F45" s="16">
        <v>49.5</v>
      </c>
      <c r="G45" s="55">
        <v>22.5</v>
      </c>
      <c r="H45" s="78">
        <v>38.63636363636364</v>
      </c>
      <c r="I45" s="16">
        <v>50</v>
      </c>
      <c r="J45" s="16">
        <v>30.35383616099536</v>
      </c>
      <c r="K45" s="16">
        <v>20.7763725108565</v>
      </c>
      <c r="L45" s="16">
        <v>24.467494021296307</v>
      </c>
      <c r="M45" s="57">
        <v>6.3390801812174535</v>
      </c>
      <c r="N45" s="78" t="s">
        <v>18</v>
      </c>
      <c r="O45" s="16" t="s">
        <v>18</v>
      </c>
      <c r="P45" s="16">
        <v>55.357142857142854</v>
      </c>
      <c r="Q45" s="16">
        <v>58.928571428571431</v>
      </c>
      <c r="R45" s="16">
        <v>48.214285714285708</v>
      </c>
      <c r="S45" s="55">
        <v>45.616883116883116</v>
      </c>
      <c r="T45" s="78">
        <v>38.63636363636364</v>
      </c>
      <c r="U45" s="16">
        <v>43.5</v>
      </c>
      <c r="V45" s="16">
        <v>41.23699300604607</v>
      </c>
      <c r="W45" s="16">
        <v>40.401647979809312</v>
      </c>
      <c r="X45" s="16">
        <v>40.727259911860671</v>
      </c>
      <c r="Y45" s="99">
        <v>24.818654432700189</v>
      </c>
      <c r="AE45" s="48">
        <f t="shared" si="0"/>
        <v>0</v>
      </c>
    </row>
    <row r="46" spans="1:31" x14ac:dyDescent="0.25">
      <c r="A46" t="s">
        <v>22</v>
      </c>
      <c r="B46" s="16">
        <v>46</v>
      </c>
      <c r="C46" s="16">
        <v>45</v>
      </c>
      <c r="D46" s="16">
        <v>42</v>
      </c>
      <c r="E46" s="16">
        <v>46</v>
      </c>
      <c r="F46" s="16">
        <v>45.5</v>
      </c>
      <c r="G46" s="92">
        <v>27</v>
      </c>
      <c r="H46" s="78">
        <v>67.001811595000007</v>
      </c>
      <c r="I46" s="16">
        <v>46.875</v>
      </c>
      <c r="J46" s="16">
        <v>40.675217543528447</v>
      </c>
      <c r="K46" s="16">
        <v>35.593116368888886</v>
      </c>
      <c r="L46" s="16">
        <v>45.544475329894169</v>
      </c>
      <c r="M46" s="55">
        <v>39.0387980433377</v>
      </c>
      <c r="N46" s="78" t="s">
        <v>18</v>
      </c>
      <c r="O46" s="16" t="s">
        <v>18</v>
      </c>
      <c r="P46" s="16">
        <v>37.499999999999993</v>
      </c>
      <c r="Q46" s="16">
        <v>34.375</v>
      </c>
      <c r="R46" s="16">
        <v>37.5</v>
      </c>
      <c r="S46" s="55">
        <v>31.44230769230769</v>
      </c>
      <c r="T46" s="78">
        <v>67.001811595000007</v>
      </c>
      <c r="U46" s="16">
        <v>45.9375</v>
      </c>
      <c r="V46" s="16">
        <v>40.058405847842813</v>
      </c>
      <c r="W46" s="16">
        <v>38.656038789629626</v>
      </c>
      <c r="X46" s="16">
        <v>42.848158443298054</v>
      </c>
      <c r="Y46" s="99">
        <v>32.493701911881793</v>
      </c>
    </row>
    <row r="47" spans="1:31" x14ac:dyDescent="0.25">
      <c r="A47" t="s">
        <v>23</v>
      </c>
      <c r="B47" s="16">
        <v>74</v>
      </c>
      <c r="C47" s="16">
        <v>73</v>
      </c>
      <c r="D47" s="16">
        <v>62</v>
      </c>
      <c r="E47" s="16">
        <v>69.5</v>
      </c>
      <c r="F47" s="16">
        <v>52.5</v>
      </c>
      <c r="G47" s="61">
        <v>41.5</v>
      </c>
      <c r="H47" s="78">
        <v>35.471931355000002</v>
      </c>
      <c r="I47" s="16">
        <v>33.333333333333336</v>
      </c>
      <c r="J47" s="16">
        <v>24.282233228518503</v>
      </c>
      <c r="K47" s="16">
        <v>33.884677273715248</v>
      </c>
      <c r="L47" s="16">
        <v>20.990585239153475</v>
      </c>
      <c r="M47" s="55">
        <v>11.882719255118744</v>
      </c>
      <c r="N47" s="78" t="s">
        <v>18</v>
      </c>
      <c r="O47" s="16" t="s">
        <v>18</v>
      </c>
      <c r="P47" s="16" t="s">
        <v>18</v>
      </c>
      <c r="Q47" s="16" t="s">
        <v>18</v>
      </c>
      <c r="R47" s="16" t="s">
        <v>18</v>
      </c>
      <c r="S47" s="101" t="s">
        <v>18</v>
      </c>
      <c r="T47" s="78">
        <v>35.471931355000002</v>
      </c>
      <c r="U47" s="16">
        <v>53.166666666666671</v>
      </c>
      <c r="V47" s="16">
        <v>43.141116614259253</v>
      </c>
      <c r="W47" s="16">
        <v>51.692338636857627</v>
      </c>
      <c r="X47" s="16">
        <v>36.745292619576738</v>
      </c>
      <c r="Y47" s="63">
        <v>26.691359627559372</v>
      </c>
    </row>
    <row r="48" spans="1:31" x14ac:dyDescent="0.25">
      <c r="A48" t="s">
        <v>24</v>
      </c>
      <c r="B48" s="16">
        <v>41.024059506054222</v>
      </c>
      <c r="C48" s="16">
        <v>38.520232127006146</v>
      </c>
      <c r="D48" s="16">
        <v>41.367412596213391</v>
      </c>
      <c r="E48" s="16">
        <v>42.366007927387415</v>
      </c>
      <c r="F48" s="16">
        <v>47.444138525990638</v>
      </c>
      <c r="G48" s="55">
        <v>30.011306985384056</v>
      </c>
      <c r="H48" s="78">
        <v>44.245362129938506</v>
      </c>
      <c r="I48" s="16">
        <v>46.634521676836364</v>
      </c>
      <c r="J48" s="16">
        <v>36.194537064878126</v>
      </c>
      <c r="K48" s="16">
        <v>35.437844010818019</v>
      </c>
      <c r="L48" s="16">
        <v>33.619541586714234</v>
      </c>
      <c r="M48" s="49">
        <v>18.703637768088242</v>
      </c>
      <c r="N48" s="78" t="s">
        <v>18</v>
      </c>
      <c r="O48" s="16" t="s">
        <v>18</v>
      </c>
      <c r="P48" s="16">
        <v>47.745515286246999</v>
      </c>
      <c r="Q48" s="16">
        <v>49.283802089246208</v>
      </c>
      <c r="R48" s="16">
        <v>45.949961525122468</v>
      </c>
      <c r="S48" s="55">
        <v>39.060638972485442</v>
      </c>
      <c r="T48" s="78">
        <v>44.245362129938506</v>
      </c>
      <c r="U48" s="16">
        <v>42.577376901921255</v>
      </c>
      <c r="V48" s="16">
        <v>41.769154982446175</v>
      </c>
      <c r="W48" s="16">
        <v>42.362551342483883</v>
      </c>
      <c r="X48" s="16">
        <v>42.337880545942447</v>
      </c>
      <c r="Y48" s="99">
        <v>29.258527908652582</v>
      </c>
    </row>
  </sheetData>
  <mergeCells count="21">
    <mergeCell ref="B39:X39"/>
    <mergeCell ref="B40:F40"/>
    <mergeCell ref="H40:L40"/>
    <mergeCell ref="N40:R40"/>
    <mergeCell ref="T40:X40"/>
    <mergeCell ref="B15:F15"/>
    <mergeCell ref="H15:L15"/>
    <mergeCell ref="N15:R15"/>
    <mergeCell ref="T15:X15"/>
    <mergeCell ref="B26:AD26"/>
    <mergeCell ref="B27:F27"/>
    <mergeCell ref="H27:L27"/>
    <mergeCell ref="N27:R27"/>
    <mergeCell ref="T27:X27"/>
    <mergeCell ref="Z27:AD27"/>
    <mergeCell ref="B2:R2"/>
    <mergeCell ref="B3:F3"/>
    <mergeCell ref="H3:L3"/>
    <mergeCell ref="N3:R3"/>
    <mergeCell ref="V4:W4"/>
    <mergeCell ref="B14:X14"/>
  </mergeCells>
  <conditionalFormatting sqref="N19:N20">
    <cfRule type="expression" dxfId="40" priority="1" stopIfTrue="1">
      <formula>NOT(ISERROR(SEARCH("n/a",N19)))</formula>
    </cfRule>
    <cfRule type="cellIs" dxfId="39" priority="2" stopIfTrue="1" operator="greaterThanOrEqual">
      <formula>60</formula>
    </cfRule>
  </conditionalFormatting>
  <conditionalFormatting sqref="B5:F11 B17:M23 B29:F35 B42:F48 H5:S11 H29:L35 H42:L48 N17:N18 N21:N23 N29:R35 N42:R48 O17:X23 T29:X35 T42:X48 Z29:AD35">
    <cfRule type="cellIs" dxfId="38" priority="3" stopIfTrue="1" operator="lessThan">
      <formula>20</formula>
    </cfRule>
    <cfRule type="cellIs" dxfId="37" priority="4" stopIfTrue="1" operator="greaterThanOrEqual">
      <formula>40</formula>
    </cfRule>
    <cfRule type="cellIs" dxfId="36" priority="5" stopIfTrue="1" operator="greaterThanOrEqual">
      <formula>20</formula>
    </cfRule>
  </conditionalFormatting>
  <conditionalFormatting sqref="G5:G11">
    <cfRule type="cellIs" dxfId="35" priority="6" stopIfTrue="1" operator="greaterThanOrEqual">
      <formula>40</formula>
    </cfRule>
    <cfRule type="cellIs" dxfId="34" priority="7" stopIfTrue="1" operator="greaterThanOrEqual">
      <formula>20</formula>
    </cfRule>
    <cfRule type="cellIs" dxfId="33" priority="8" stopIfTrue="1" operator="lessThan">
      <formula>20</formula>
    </cfRule>
  </conditionalFormatting>
  <conditionalFormatting sqref="Y17:Y23">
    <cfRule type="cellIs" dxfId="32" priority="9" stopIfTrue="1" operator="greaterThanOrEqual">
      <formula>40</formula>
    </cfRule>
    <cfRule type="cellIs" dxfId="31" priority="10" stopIfTrue="1" operator="greaterThanOrEqual">
      <formula>20</formula>
    </cfRule>
    <cfRule type="cellIs" dxfId="30" priority="11" stopIfTrue="1" operator="lessThan">
      <formula>20</formula>
    </cfRule>
  </conditionalFormatting>
  <conditionalFormatting sqref="G30:G33 G35">
    <cfRule type="cellIs" dxfId="29" priority="12" stopIfTrue="1" operator="greaterThanOrEqual">
      <formula>40</formula>
    </cfRule>
    <cfRule type="cellIs" dxfId="28" priority="13" stopIfTrue="1" operator="greaterThanOrEqual">
      <formula>20</formula>
    </cfRule>
    <cfRule type="cellIs" dxfId="27" priority="14" stopIfTrue="1" operator="lessThan">
      <formula>20</formula>
    </cfRule>
  </conditionalFormatting>
  <conditionalFormatting sqref="M30:M33 M35">
    <cfRule type="cellIs" dxfId="26" priority="15" stopIfTrue="1" operator="greaterThanOrEqual">
      <formula>40</formula>
    </cfRule>
    <cfRule type="cellIs" dxfId="25" priority="16" stopIfTrue="1" operator="greaterThanOrEqual">
      <formula>20</formula>
    </cfRule>
    <cfRule type="cellIs" dxfId="24" priority="17" stopIfTrue="1" operator="lessThan">
      <formula>20</formula>
    </cfRule>
  </conditionalFormatting>
  <conditionalFormatting sqref="S30:S33 S35">
    <cfRule type="cellIs" dxfId="23" priority="18" stopIfTrue="1" operator="greaterThanOrEqual">
      <formula>40</formula>
    </cfRule>
    <cfRule type="cellIs" dxfId="22" priority="19" stopIfTrue="1" operator="greaterThanOrEqual">
      <formula>20</formula>
    </cfRule>
    <cfRule type="cellIs" dxfId="21" priority="20" stopIfTrue="1" operator="lessThan">
      <formula>20</formula>
    </cfRule>
  </conditionalFormatting>
  <conditionalFormatting sqref="Y30:Y33 Y35">
    <cfRule type="cellIs" dxfId="20" priority="21" stopIfTrue="1" operator="greaterThanOrEqual">
      <formula>40</formula>
    </cfRule>
    <cfRule type="cellIs" dxfId="19" priority="22" stopIfTrue="1" operator="greaterThanOrEqual">
      <formula>20</formula>
    </cfRule>
    <cfRule type="cellIs" dxfId="18" priority="23" stopIfTrue="1" operator="lessThan">
      <formula>20</formula>
    </cfRule>
  </conditionalFormatting>
  <conditionalFormatting sqref="AE30:AE33 AE35">
    <cfRule type="cellIs" dxfId="17" priority="24" stopIfTrue="1" operator="greaterThanOrEqual">
      <formula>40</formula>
    </cfRule>
    <cfRule type="cellIs" dxfId="16" priority="25" stopIfTrue="1" operator="greaterThanOrEqual">
      <formula>20</formula>
    </cfRule>
    <cfRule type="cellIs" dxfId="15" priority="26" stopIfTrue="1" operator="lessThan">
      <formula>20</formula>
    </cfRule>
  </conditionalFormatting>
  <conditionalFormatting sqref="AE39:AE45">
    <cfRule type="cellIs" dxfId="14" priority="27" stopIfTrue="1" operator="greaterThanOrEqual">
      <formula>40</formula>
    </cfRule>
    <cfRule type="cellIs" dxfId="13" priority="28" stopIfTrue="1" operator="greaterThanOrEqual">
      <formula>20</formula>
    </cfRule>
    <cfRule type="cellIs" dxfId="12" priority="29" stopIfTrue="1" operator="lessThan">
      <formula>20</formula>
    </cfRule>
  </conditionalFormatting>
  <conditionalFormatting sqref="G42:G48">
    <cfRule type="cellIs" dxfId="11" priority="30" stopIfTrue="1" operator="greaterThanOrEqual">
      <formula>40</formula>
    </cfRule>
    <cfRule type="cellIs" dxfId="10" priority="31" stopIfTrue="1" operator="greaterThanOrEqual">
      <formula>20</formula>
    </cfRule>
    <cfRule type="cellIs" dxfId="9" priority="32" stopIfTrue="1" operator="lessThan">
      <formula>20</formula>
    </cfRule>
  </conditionalFormatting>
  <conditionalFormatting sqref="M42:M48">
    <cfRule type="cellIs" dxfId="8" priority="33" stopIfTrue="1" operator="greaterThanOrEqual">
      <formula>40</formula>
    </cfRule>
    <cfRule type="cellIs" dxfId="7" priority="34" stopIfTrue="1" operator="greaterThanOrEqual">
      <formula>20</formula>
    </cfRule>
    <cfRule type="cellIs" dxfId="6" priority="35" stopIfTrue="1" operator="lessThan">
      <formula>20</formula>
    </cfRule>
  </conditionalFormatting>
  <conditionalFormatting sqref="S43:S46 S48">
    <cfRule type="cellIs" dxfId="5" priority="36" stopIfTrue="1" operator="greaterThanOrEqual">
      <formula>40</formula>
    </cfRule>
    <cfRule type="cellIs" dxfId="4" priority="37" stopIfTrue="1" operator="greaterThanOrEqual">
      <formula>20</formula>
    </cfRule>
    <cfRule type="cellIs" dxfId="3" priority="38" stopIfTrue="1" operator="lessThan">
      <formula>20</formula>
    </cfRule>
  </conditionalFormatting>
  <conditionalFormatting sqref="Y42:Y48">
    <cfRule type="cellIs" dxfId="2" priority="39" stopIfTrue="1" operator="greaterThanOrEqual">
      <formula>40</formula>
    </cfRule>
    <cfRule type="cellIs" dxfId="1" priority="40" stopIfTrue="1" operator="greaterThanOrEqual">
      <formula>20</formula>
    </cfRule>
    <cfRule type="cellIs" dxfId="0" priority="41" stopIfTrue="1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 Series</vt:lpstr>
    </vt:vector>
  </TitlesOfParts>
  <Company>Faculty of EAIT, The 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Gebers</dc:creator>
  <cp:lastModifiedBy>Andre Gebers</cp:lastModifiedBy>
  <dcterms:created xsi:type="dcterms:W3CDTF">2014-03-07T02:28:58Z</dcterms:created>
  <dcterms:modified xsi:type="dcterms:W3CDTF">2014-03-07T02:30:21Z</dcterms:modified>
</cp:coreProperties>
</file>