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q.sharepoint.com/teams/lbf4g4a1/DXDCSTraining/Excel/"/>
    </mc:Choice>
  </mc:AlternateContent>
  <xr:revisionPtr revIDLastSave="10" documentId="11_CAA0FD4C08344DA1287DCB447663278DBB7B030F" xr6:coauthVersionLast="47" xr6:coauthVersionMax="47" xr10:uidLastSave="{473FB239-07DA-4A22-B8FE-02A1FA122848}"/>
  <bookViews>
    <workbookView xWindow="-18900" yWindow="3850" windowWidth="19180" windowHeight="7240" tabRatio="886" xr2:uid="{00000000-000D-0000-FFFF-FFFF00000000}"/>
  </bookViews>
  <sheets>
    <sheet name="Relative and Absolute cells" sheetId="1" r:id="rId1"/>
    <sheet name="If Statement" sheetId="26" r:id="rId2"/>
    <sheet name="EXERCISE - Basic If " sheetId="19" r:id="rId3"/>
    <sheet name="VLookup" sheetId="20" r:id="rId4"/>
    <sheet name="EXERCISE - Vlookup" sheetId="21" r:id="rId5"/>
    <sheet name="Fees PivotTable Data" sheetId="15" r:id="rId6"/>
    <sheet name="EXERCISE - Pivot Table" sheetId="22" r:id="rId7"/>
    <sheet name="Sort &amp; Filter" sheetId="3" r:id="rId8"/>
    <sheet name="Remove Duplicates" sheetId="18" r:id="rId9"/>
  </sheets>
  <definedNames>
    <definedName name="__123Graph_AGRAPH1" localSheetId="6" hidden="1">'EXERCISE - Pivot Table'!$B$3:$B$13</definedName>
    <definedName name="_xlnm._FilterDatabase" localSheetId="5" hidden="1">'Fees PivotTable Data'!$A$1:$N$62</definedName>
    <definedName name="_xlnm._FilterDatabase" localSheetId="8" hidden="1">'Remove Duplicates'!#REF!</definedName>
    <definedName name="_xlnm._FilterDatabase" localSheetId="7" hidden="1">'Sort &amp; Filter'!$A$1:$J$62</definedName>
    <definedName name="_Key1" localSheetId="6" hidden="1">'EXERCISE - Pivot Table'!$H$1</definedName>
    <definedName name="_Order1" localSheetId="6" hidden="1">255</definedName>
    <definedName name="_Regression_Int" localSheetId="6" hidden="1">1</definedName>
    <definedName name="_Sort" localSheetId="6" hidden="1">'EXERCISE - Pivot Table'!$A$2:$H$31</definedName>
    <definedName name="_Table2_In1" localSheetId="6" hidden="1">'EXERCISE - Pivot Table'!$A$1</definedName>
    <definedName name="_Table2_In2" localSheetId="6" hidden="1">'EXERCISE - Pivot Table'!$A$1</definedName>
    <definedName name="_Table2_Out" localSheetId="6" hidden="1">'EXERCISE - Pivot Table'!$A$1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5" l="1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18" i="18"/>
  <c r="E71" i="18"/>
  <c r="E54" i="18"/>
  <c r="E43" i="18"/>
  <c r="E77" i="18"/>
  <c r="E67" i="18"/>
  <c r="E37" i="18"/>
  <c r="E63" i="18"/>
  <c r="E61" i="18"/>
  <c r="E12" i="18"/>
  <c r="E5" i="18"/>
  <c r="E58" i="18"/>
  <c r="E47" i="18"/>
  <c r="E34" i="18"/>
  <c r="E44" i="18"/>
  <c r="E10" i="18"/>
  <c r="E53" i="18"/>
  <c r="E33" i="18"/>
  <c r="E74" i="18"/>
  <c r="E21" i="18"/>
  <c r="E68" i="18"/>
  <c r="E32" i="18"/>
  <c r="E17" i="18"/>
  <c r="E15" i="18"/>
  <c r="E73" i="18"/>
  <c r="E59" i="18"/>
  <c r="E11" i="18"/>
  <c r="E8" i="18"/>
  <c r="E87" i="18"/>
  <c r="E72" i="18"/>
  <c r="E55" i="18"/>
  <c r="E22" i="18"/>
  <c r="E48" i="18"/>
  <c r="E26" i="18"/>
  <c r="E39" i="18"/>
  <c r="E38" i="18"/>
  <c r="E70" i="18"/>
  <c r="E27" i="18"/>
  <c r="E64" i="18"/>
  <c r="E35" i="18"/>
  <c r="E14" i="18"/>
  <c r="E86" i="18"/>
  <c r="E82" i="18"/>
  <c r="E49" i="18"/>
  <c r="E40" i="18"/>
  <c r="E60" i="18"/>
  <c r="E6" i="18"/>
  <c r="E30" i="18"/>
  <c r="E51" i="18"/>
  <c r="E50" i="18"/>
  <c r="E65" i="18"/>
  <c r="E42" i="18"/>
  <c r="E9" i="18"/>
  <c r="E29" i="18"/>
  <c r="E25" i="18"/>
  <c r="E24" i="18"/>
  <c r="E41" i="18"/>
  <c r="E57" i="18"/>
  <c r="E76" i="18"/>
  <c r="E20" i="18"/>
  <c r="E23" i="18"/>
  <c r="E85" i="18"/>
  <c r="E80" i="18"/>
  <c r="E78" i="18"/>
  <c r="E66" i="18"/>
  <c r="E84" i="18"/>
  <c r="E83" i="18"/>
  <c r="E46" i="18"/>
  <c r="E13" i="18"/>
  <c r="E19" i="18"/>
  <c r="E56" i="18"/>
  <c r="E75" i="18"/>
  <c r="E45" i="18"/>
  <c r="E81" i="18"/>
  <c r="E7" i="18"/>
  <c r="E16" i="18"/>
  <c r="E4" i="18"/>
  <c r="E69" i="18"/>
  <c r="E62" i="18"/>
  <c r="E52" i="18"/>
  <c r="E36" i="18"/>
  <c r="E28" i="18"/>
  <c r="E31" i="18"/>
  <c r="E2" i="18"/>
  <c r="E79" i="18"/>
  <c r="E3" i="18"/>
  <c r="E62" i="3"/>
  <c r="E51" i="3"/>
  <c r="E59" i="3"/>
  <c r="E61" i="3"/>
  <c r="E47" i="3"/>
  <c r="E12" i="3"/>
  <c r="E60" i="3"/>
  <c r="E58" i="3"/>
  <c r="E57" i="3"/>
  <c r="E56" i="3"/>
  <c r="E54" i="3"/>
  <c r="E33" i="3"/>
  <c r="E53" i="3"/>
  <c r="E52" i="3"/>
  <c r="E50" i="3"/>
  <c r="E45" i="3"/>
  <c r="E44" i="3"/>
  <c r="E43" i="3"/>
  <c r="E41" i="3"/>
  <c r="E40" i="3"/>
  <c r="E39" i="3"/>
  <c r="E38" i="3"/>
  <c r="E37" i="3"/>
  <c r="E36" i="3"/>
  <c r="E35" i="3"/>
  <c r="E30" i="3"/>
  <c r="E29" i="3"/>
  <c r="E49" i="3"/>
  <c r="E48" i="3"/>
  <c r="E55" i="3"/>
  <c r="E46" i="3"/>
  <c r="E26" i="3"/>
  <c r="E10" i="3"/>
  <c r="E42" i="3"/>
  <c r="E25" i="3"/>
  <c r="E24" i="3"/>
  <c r="E22" i="3"/>
  <c r="E28" i="3"/>
  <c r="E27" i="3"/>
  <c r="E21" i="3"/>
  <c r="E15" i="3"/>
  <c r="E34" i="3"/>
  <c r="E32" i="3"/>
  <c r="E31" i="3"/>
  <c r="E13" i="3"/>
  <c r="E11" i="3"/>
  <c r="E9" i="3"/>
  <c r="E7" i="3"/>
  <c r="E20" i="3"/>
  <c r="E19" i="3"/>
  <c r="E14" i="3"/>
  <c r="E18" i="3"/>
  <c r="E17" i="3"/>
  <c r="E4" i="3"/>
  <c r="E16" i="3"/>
  <c r="E6" i="3"/>
  <c r="E5" i="3"/>
  <c r="E8" i="3"/>
  <c r="E3" i="3"/>
  <c r="E23" i="3"/>
  <c r="E2" i="3"/>
  <c r="K28" i="1" l="1"/>
  <c r="L28" i="1"/>
  <c r="M6" i="20"/>
  <c r="M7" i="20"/>
  <c r="M8" i="20"/>
  <c r="M9" i="20"/>
  <c r="M10" i="20"/>
  <c r="M11" i="20"/>
  <c r="M12" i="20"/>
  <c r="M13" i="20"/>
  <c r="M14" i="20"/>
  <c r="M15" i="20"/>
  <c r="M16" i="20"/>
  <c r="M17" i="20"/>
  <c r="M5" i="20"/>
  <c r="F22" i="20" s="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L64" i="15" l="1"/>
  <c r="K64" i="15"/>
  <c r="M2" i="15"/>
  <c r="M11" i="15"/>
  <c r="M44" i="15"/>
  <c r="M29" i="15"/>
  <c r="M15" i="15"/>
  <c r="M30" i="15"/>
  <c r="M16" i="15"/>
  <c r="M17" i="15"/>
  <c r="M31" i="15"/>
  <c r="M18" i="15"/>
  <c r="M32" i="15"/>
  <c r="M12" i="15"/>
  <c r="M19" i="15"/>
  <c r="M33" i="15"/>
  <c r="M20" i="15"/>
  <c r="M45" i="15"/>
  <c r="M59" i="15"/>
  <c r="M34" i="15"/>
  <c r="M35" i="15"/>
  <c r="M13" i="15"/>
  <c r="M46" i="15"/>
  <c r="M36" i="15"/>
  <c r="M47" i="15"/>
  <c r="M21" i="15"/>
  <c r="M43" i="15"/>
  <c r="M5" i="15"/>
  <c r="M37" i="15"/>
  <c r="M54" i="15"/>
  <c r="M51" i="15"/>
  <c r="M7" i="15"/>
  <c r="M55" i="15"/>
  <c r="M56" i="15"/>
  <c r="M38" i="15"/>
  <c r="M57" i="15"/>
  <c r="M22" i="15"/>
  <c r="M58" i="15"/>
  <c r="M8" i="15"/>
  <c r="M23" i="15"/>
  <c r="M24" i="15"/>
  <c r="M41" i="15"/>
  <c r="M50" i="15"/>
  <c r="M9" i="15"/>
  <c r="M52" i="15"/>
  <c r="M39" i="15"/>
  <c r="M25" i="15"/>
  <c r="M40" i="15"/>
  <c r="M53" i="15"/>
  <c r="M10" i="15"/>
  <c r="M60" i="15"/>
  <c r="M61" i="15"/>
  <c r="M6" i="15"/>
  <c r="M26" i="15"/>
  <c r="M3" i="15"/>
  <c r="M42" i="15"/>
  <c r="M27" i="15"/>
  <c r="M14" i="15"/>
  <c r="M48" i="15"/>
  <c r="M28" i="15"/>
  <c r="M49" i="15"/>
  <c r="M62" i="15"/>
  <c r="M4" i="15"/>
  <c r="N4" i="15"/>
  <c r="N2" i="15"/>
  <c r="N11" i="15"/>
  <c r="N44" i="15"/>
  <c r="N29" i="15"/>
  <c r="N15" i="15"/>
  <c r="N30" i="15"/>
  <c r="N16" i="15"/>
  <c r="N17" i="15"/>
  <c r="N31" i="15"/>
  <c r="N18" i="15"/>
  <c r="N32" i="15"/>
  <c r="N12" i="15"/>
  <c r="N19" i="15"/>
  <c r="N33" i="15"/>
  <c r="N20" i="15"/>
  <c r="N45" i="15"/>
  <c r="N59" i="15"/>
  <c r="N34" i="15"/>
  <c r="N35" i="15"/>
  <c r="N13" i="15"/>
  <c r="N46" i="15"/>
  <c r="N36" i="15"/>
  <c r="N47" i="15"/>
  <c r="N21" i="15"/>
  <c r="N43" i="15"/>
  <c r="N5" i="15"/>
  <c r="N37" i="15"/>
  <c r="N54" i="15"/>
  <c r="N51" i="15"/>
  <c r="N7" i="15"/>
  <c r="N55" i="15"/>
  <c r="N56" i="15"/>
  <c r="N38" i="15"/>
  <c r="N57" i="15"/>
  <c r="N22" i="15"/>
  <c r="N58" i="15"/>
  <c r="N8" i="15"/>
  <c r="N23" i="15"/>
  <c r="N24" i="15"/>
  <c r="N41" i="15"/>
  <c r="N50" i="15"/>
  <c r="N9" i="15"/>
  <c r="N52" i="15"/>
  <c r="N39" i="15"/>
  <c r="N25" i="15"/>
  <c r="N40" i="15"/>
  <c r="N53" i="15"/>
  <c r="N10" i="15"/>
  <c r="N60" i="15"/>
  <c r="N61" i="15"/>
  <c r="N6" i="15"/>
  <c r="N26" i="15"/>
  <c r="N3" i="15"/>
  <c r="N42" i="15"/>
  <c r="N27" i="15"/>
  <c r="N14" i="15"/>
  <c r="N48" i="15"/>
  <c r="N28" i="15"/>
  <c r="N49" i="15"/>
  <c r="N62" i="15"/>
  <c r="M64" i="15" l="1"/>
</calcChain>
</file>

<file path=xl/sharedStrings.xml><?xml version="1.0" encoding="utf-8"?>
<sst xmlns="http://schemas.openxmlformats.org/spreadsheetml/2006/main" count="1810" uniqueCount="321">
  <si>
    <t>App No</t>
  </si>
  <si>
    <t>FirstName</t>
  </si>
  <si>
    <t>LastName</t>
  </si>
  <si>
    <t>Date Of Birth</t>
  </si>
  <si>
    <t xml:space="preserve">Age </t>
  </si>
  <si>
    <t>Status</t>
  </si>
  <si>
    <t>Year of Study</t>
  </si>
  <si>
    <t>Faculty</t>
  </si>
  <si>
    <t>Field of Study</t>
  </si>
  <si>
    <t>Degree Type</t>
  </si>
  <si>
    <t>Fees Due</t>
  </si>
  <si>
    <t>Fees Paid</t>
  </si>
  <si>
    <t>%Paid</t>
  </si>
  <si>
    <t>% Total Fees Paid</t>
  </si>
  <si>
    <t>Bruce</t>
  </si>
  <si>
    <t>Baker</t>
  </si>
  <si>
    <t>Under Graduate</t>
  </si>
  <si>
    <t>Arts</t>
  </si>
  <si>
    <t>Accounting</t>
  </si>
  <si>
    <t>Bachelor</t>
  </si>
  <si>
    <t>Clarke</t>
  </si>
  <si>
    <t>Carruthers</t>
  </si>
  <si>
    <t>Economics</t>
  </si>
  <si>
    <t>Chris</t>
  </si>
  <si>
    <t>Bennett</t>
  </si>
  <si>
    <t>Linguistics</t>
  </si>
  <si>
    <t xml:space="preserve">Carol </t>
  </si>
  <si>
    <t>Wardlaw</t>
  </si>
  <si>
    <t>Film &amp; Television</t>
  </si>
  <si>
    <t>Charlotte</t>
  </si>
  <si>
    <t>Green</t>
  </si>
  <si>
    <t>Tom</t>
  </si>
  <si>
    <t>Griffin</t>
  </si>
  <si>
    <t>Colin</t>
  </si>
  <si>
    <t>White</t>
  </si>
  <si>
    <t xml:space="preserve"> Kevin</t>
  </si>
  <si>
    <t>Brooks</t>
  </si>
  <si>
    <t>Post Graduate</t>
  </si>
  <si>
    <t>Education</t>
  </si>
  <si>
    <t>GradCert</t>
  </si>
  <si>
    <t>Caroline</t>
  </si>
  <si>
    <t>Watson</t>
  </si>
  <si>
    <t>Mason</t>
  </si>
  <si>
    <t>Somers</t>
  </si>
  <si>
    <t>Grad Cert</t>
  </si>
  <si>
    <t xml:space="preserve">Jasmine </t>
  </si>
  <si>
    <t>Lee</t>
  </si>
  <si>
    <t xml:space="preserve">Zenab </t>
  </si>
  <si>
    <t>Umar</t>
  </si>
  <si>
    <t>Matt</t>
  </si>
  <si>
    <t>Marcum</t>
  </si>
  <si>
    <t>Thomas</t>
  </si>
  <si>
    <t>Baxter</t>
  </si>
  <si>
    <t>Faris</t>
  </si>
  <si>
    <t>Pandeya</t>
  </si>
  <si>
    <t>Maura</t>
  </si>
  <si>
    <t>Hadeley</t>
  </si>
  <si>
    <t>Daisy</t>
  </si>
  <si>
    <t>Turnbull</t>
  </si>
  <si>
    <t>Journalism</t>
  </si>
  <si>
    <t>Joseph</t>
  </si>
  <si>
    <t>Cooper</t>
  </si>
  <si>
    <t>James</t>
  </si>
  <si>
    <t>Klein</t>
  </si>
  <si>
    <t>Arts (Masters)</t>
  </si>
  <si>
    <t>Philosophy</t>
  </si>
  <si>
    <t>Masters</t>
  </si>
  <si>
    <t>Sue</t>
  </si>
  <si>
    <t>Thomson</t>
  </si>
  <si>
    <t>Joe</t>
  </si>
  <si>
    <t>Diamond</t>
  </si>
  <si>
    <t>Adrian</t>
  </si>
  <si>
    <t>Fisher</t>
  </si>
  <si>
    <t>Tim</t>
  </si>
  <si>
    <t>Warren</t>
  </si>
  <si>
    <t>Johan</t>
  </si>
  <si>
    <t>Singh</t>
  </si>
  <si>
    <t>Lynn</t>
  </si>
  <si>
    <t>Walker</t>
  </si>
  <si>
    <t xml:space="preserve">Duncan </t>
  </si>
  <si>
    <t>Spencer</t>
  </si>
  <si>
    <t>Name</t>
  </si>
  <si>
    <t>Target</t>
  </si>
  <si>
    <t>Sales</t>
  </si>
  <si>
    <t>Commission</t>
  </si>
  <si>
    <t>Assessment</t>
  </si>
  <si>
    <t>Alwyn</t>
  </si>
  <si>
    <t>Eddie</t>
  </si>
  <si>
    <t>Alison</t>
  </si>
  <si>
    <t>Una</t>
  </si>
  <si>
    <t>Naomi</t>
  </si>
  <si>
    <t>Daniel</t>
  </si>
  <si>
    <t>Create two IF statements based on the information in the following statements…</t>
  </si>
  <si>
    <t>If the salesperson reaches their target they are paid 2% commision on their sales, otherwise they get nothing.</t>
  </si>
  <si>
    <t>If the commision paid is greater than or equal to 300 they get an assessment of Excellent otherwise it is Poor.</t>
  </si>
  <si>
    <t>Duration</t>
  </si>
  <si>
    <t>Exam 1</t>
  </si>
  <si>
    <t>Exam 2</t>
  </si>
  <si>
    <t>Final Exam</t>
  </si>
  <si>
    <t>Overall Score</t>
  </si>
  <si>
    <t>Final Grade</t>
  </si>
  <si>
    <t>Kate</t>
  </si>
  <si>
    <t>Miller</t>
  </si>
  <si>
    <t>Science</t>
  </si>
  <si>
    <t>Environmental Science</t>
  </si>
  <si>
    <t>Diana</t>
  </si>
  <si>
    <t>Collins</t>
  </si>
  <si>
    <t>Richard</t>
  </si>
  <si>
    <t>Prior</t>
  </si>
  <si>
    <t>Mitch</t>
  </si>
  <si>
    <t>Walters</t>
  </si>
  <si>
    <t>Robbie</t>
  </si>
  <si>
    <t>Coulter</t>
  </si>
  <si>
    <t>Gordon</t>
  </si>
  <si>
    <t>Fuller</t>
  </si>
  <si>
    <t>Geraldine</t>
  </si>
  <si>
    <t>Parker</t>
  </si>
  <si>
    <t>Sally</t>
  </si>
  <si>
    <t>Ranger</t>
  </si>
  <si>
    <t>Serena</t>
  </si>
  <si>
    <t>Peters</t>
  </si>
  <si>
    <t>Joshua</t>
  </si>
  <si>
    <t>Payne</t>
  </si>
  <si>
    <t>1. In cell L2 calculate the Average of the 3 exams.  This will give the Overall Score</t>
  </si>
  <si>
    <t>2. Use an IF statement to find the Final Grade.  Students who score 75 or more get an A.  Everyone else gets a B.</t>
  </si>
  <si>
    <t>Table 1</t>
  </si>
  <si>
    <t>Table 2</t>
  </si>
  <si>
    <t>Column Numbers</t>
  </si>
  <si>
    <t>Student No.</t>
  </si>
  <si>
    <t>S6634567</t>
  </si>
  <si>
    <t>Kate Miller</t>
  </si>
  <si>
    <t>S6611223</t>
  </si>
  <si>
    <t>Diana Collins</t>
  </si>
  <si>
    <t>S6621432</t>
  </si>
  <si>
    <t>Richard Prior</t>
  </si>
  <si>
    <t>S6612345</t>
  </si>
  <si>
    <t>Mitch Walker</t>
  </si>
  <si>
    <t>S6645454</t>
  </si>
  <si>
    <t>Eddie Walters</t>
  </si>
  <si>
    <t>Mason Somers</t>
  </si>
  <si>
    <t>S6678901</t>
  </si>
  <si>
    <t>Jasmine  Lee</t>
  </si>
  <si>
    <t>S6655443</t>
  </si>
  <si>
    <t>Robbie Coulter</t>
  </si>
  <si>
    <t>S6677889</t>
  </si>
  <si>
    <t>Gordon Fuller</t>
  </si>
  <si>
    <t>S6612312</t>
  </si>
  <si>
    <t>Geraldine Parker</t>
  </si>
  <si>
    <t>S6654321</t>
  </si>
  <si>
    <t>Sally Ranger</t>
  </si>
  <si>
    <t>S6644882</t>
  </si>
  <si>
    <t>Serena Peters</t>
  </si>
  <si>
    <t>S6698765</t>
  </si>
  <si>
    <t>Joshua Payne</t>
  </si>
  <si>
    <t>Names and Results</t>
  </si>
  <si>
    <t>1. Find the students first name based on the Student No.</t>
  </si>
  <si>
    <t>2. Find the Overall Score based on the Student No.</t>
  </si>
  <si>
    <t>3. Enter the Table 1 information as displayed in the manual</t>
  </si>
  <si>
    <t>4. Find the students final grade based on the Overall Score</t>
  </si>
  <si>
    <t>Currency coversion for holiday money</t>
  </si>
  <si>
    <t>1. Click on cell B3</t>
  </si>
  <si>
    <t>Select a country</t>
  </si>
  <si>
    <t>2. Use the drop down list in B3 to display a country of your choice</t>
  </si>
  <si>
    <t>Enter amount in $'s to change:</t>
  </si>
  <si>
    <t>3.  In cell B4 enter an amount of dollars to change e.g. 10</t>
  </si>
  <si>
    <t>The name of currency used is:</t>
  </si>
  <si>
    <t>Total Currency is:</t>
  </si>
  <si>
    <t>4. In cell B6 create a vlookup function to retrieve the currency name from the table</t>
  </si>
  <si>
    <r>
      <t xml:space="preserve">5. In cell B7 create a formula that will calculate the amount received after exchange.  </t>
    </r>
    <r>
      <rPr>
        <b/>
        <sz val="12"/>
        <rFont val="Arial"/>
        <family val="2"/>
      </rPr>
      <t/>
    </r>
  </si>
  <si>
    <t>Country</t>
  </si>
  <si>
    <t>Name of Currency</t>
  </si>
  <si>
    <t>Exchange Rate per $</t>
  </si>
  <si>
    <t>Hint: Use a vlookup function to find the correct exchange rate and multiply it by the value in cell B4</t>
  </si>
  <si>
    <t>Argentina</t>
  </si>
  <si>
    <t>Argentine Peso</t>
  </si>
  <si>
    <t>Canada</t>
  </si>
  <si>
    <t>Canadian Dollar</t>
  </si>
  <si>
    <t>6. Test your functions by changing the country (cell B3) or the amount to change (cell B4).</t>
  </si>
  <si>
    <t>England</t>
  </si>
  <si>
    <t>Pound</t>
  </si>
  <si>
    <t>France</t>
  </si>
  <si>
    <t>Euro</t>
  </si>
  <si>
    <t>Iceland</t>
  </si>
  <si>
    <t>Icelandic Krona</t>
  </si>
  <si>
    <t>India</t>
  </si>
  <si>
    <t>Rupees</t>
  </si>
  <si>
    <t>Romania</t>
  </si>
  <si>
    <t>Romanian New Leu</t>
  </si>
  <si>
    <t>Singapore</t>
  </si>
  <si>
    <t>Singapore Dollar</t>
  </si>
  <si>
    <t>South Africa</t>
  </si>
  <si>
    <t>Rand</t>
  </si>
  <si>
    <t>Turkey</t>
  </si>
  <si>
    <t>Turkish Lira</t>
  </si>
  <si>
    <t>USA</t>
  </si>
  <si>
    <t>US Dollar</t>
  </si>
  <si>
    <t>Zimbabwae</t>
  </si>
  <si>
    <t>Zimbabwean Dollar</t>
  </si>
  <si>
    <t>Fees Owing</t>
  </si>
  <si>
    <t xml:space="preserve">Susan </t>
  </si>
  <si>
    <t>Jamieson</t>
  </si>
  <si>
    <t>EAIT</t>
  </si>
  <si>
    <t>Architecture</t>
  </si>
  <si>
    <t>John</t>
  </si>
  <si>
    <t>Brown</t>
  </si>
  <si>
    <t>Health Science</t>
  </si>
  <si>
    <t>Dentistry</t>
  </si>
  <si>
    <t>Michelle</t>
  </si>
  <si>
    <t>Dempsey</t>
  </si>
  <si>
    <t>Law</t>
  </si>
  <si>
    <t>Business Law</t>
  </si>
  <si>
    <t>Dieter</t>
  </si>
  <si>
    <t>Campbell</t>
  </si>
  <si>
    <t>Reed</t>
  </si>
  <si>
    <t>Wallman</t>
  </si>
  <si>
    <t>Peter</t>
  </si>
  <si>
    <t>Hansen</t>
  </si>
  <si>
    <t>Andrew</t>
  </si>
  <si>
    <t>Page</t>
  </si>
  <si>
    <t>Janesh</t>
  </si>
  <si>
    <t>Sampat</t>
  </si>
  <si>
    <t>Environmental Management</t>
  </si>
  <si>
    <t>Sarah</t>
  </si>
  <si>
    <t>Lin</t>
  </si>
  <si>
    <t>Agriculture</t>
  </si>
  <si>
    <t>Shamik</t>
  </si>
  <si>
    <t>Rahman</t>
  </si>
  <si>
    <t>David</t>
  </si>
  <si>
    <t>Cole</t>
  </si>
  <si>
    <t>Debbie</t>
  </si>
  <si>
    <t>Warner</t>
  </si>
  <si>
    <t>Nursing</t>
  </si>
  <si>
    <t>Karen</t>
  </si>
  <si>
    <t>Smith</t>
  </si>
  <si>
    <t>Information Technology</t>
  </si>
  <si>
    <t>Logan</t>
  </si>
  <si>
    <t>Lennox</t>
  </si>
  <si>
    <t>Blanche</t>
  </si>
  <si>
    <t>Jones</t>
  </si>
  <si>
    <t>Marine Studies</t>
  </si>
  <si>
    <t>Lauren</t>
  </si>
  <si>
    <t>Hayes</t>
  </si>
  <si>
    <t>Callum</t>
  </si>
  <si>
    <t>Bridges</t>
  </si>
  <si>
    <t>Physiotherapy</t>
  </si>
  <si>
    <t>Megan</t>
  </si>
  <si>
    <t>Daniels</t>
  </si>
  <si>
    <t>Ben</t>
  </si>
  <si>
    <t>Anderson</t>
  </si>
  <si>
    <t>Medical</t>
  </si>
  <si>
    <t>Louise</t>
  </si>
  <si>
    <t>Martin</t>
  </si>
  <si>
    <t xml:space="preserve">Warren </t>
  </si>
  <si>
    <t>Bright</t>
  </si>
  <si>
    <t>Jessica</t>
  </si>
  <si>
    <t>Shaw</t>
  </si>
  <si>
    <t>Jin</t>
  </si>
  <si>
    <t>Fan</t>
  </si>
  <si>
    <t>Julia</t>
  </si>
  <si>
    <t>Matthews</t>
  </si>
  <si>
    <t>Science (Masters)</t>
  </si>
  <si>
    <t>NO</t>
  </si>
  <si>
    <t>FIRST</t>
  </si>
  <si>
    <t>SURNAME</t>
  </si>
  <si>
    <t>SEX</t>
  </si>
  <si>
    <t>LOCATION</t>
  </si>
  <si>
    <t>SALARY</t>
  </si>
  <si>
    <t>DOB</t>
  </si>
  <si>
    <t>AGE</t>
  </si>
  <si>
    <t>Pivot Table Layout</t>
  </si>
  <si>
    <t>Joan</t>
  </si>
  <si>
    <t>F</t>
  </si>
  <si>
    <t>Brisbane</t>
  </si>
  <si>
    <t>Steve</t>
  </si>
  <si>
    <t>Price</t>
  </si>
  <si>
    <t>M</t>
  </si>
  <si>
    <t>Perth</t>
  </si>
  <si>
    <t>Edwards</t>
  </si>
  <si>
    <t>Melbourne</t>
  </si>
  <si>
    <t>Sandra</t>
  </si>
  <si>
    <t>Senna</t>
  </si>
  <si>
    <t>Went</t>
  </si>
  <si>
    <t>Adelaide</t>
  </si>
  <si>
    <t>Robin</t>
  </si>
  <si>
    <t>Lorraine</t>
  </si>
  <si>
    <t>Jack</t>
  </si>
  <si>
    <t>Day</t>
  </si>
  <si>
    <t>Sydney</t>
  </si>
  <si>
    <t>Rachel</t>
  </si>
  <si>
    <t>Stone</t>
  </si>
  <si>
    <t>Darwin</t>
  </si>
  <si>
    <t>Johnson</t>
  </si>
  <si>
    <t>Clive</t>
  </si>
  <si>
    <t>Horsfield</t>
  </si>
  <si>
    <t>Arkwright</t>
  </si>
  <si>
    <t>Howard</t>
  </si>
  <si>
    <t>Bill</t>
  </si>
  <si>
    <t>Jean</t>
  </si>
  <si>
    <t>Newby</t>
  </si>
  <si>
    <t>Joyce</t>
  </si>
  <si>
    <t>Hall</t>
  </si>
  <si>
    <t>Claire</t>
  </si>
  <si>
    <t>Woodley</t>
  </si>
  <si>
    <t>Eric</t>
  </si>
  <si>
    <t>Jackson</t>
  </si>
  <si>
    <t>Mike</t>
  </si>
  <si>
    <t>Sonia</t>
  </si>
  <si>
    <t>Aston</t>
  </si>
  <si>
    <t>Ruth</t>
  </si>
  <si>
    <t>Harding</t>
  </si>
  <si>
    <t>Catherine</t>
  </si>
  <si>
    <t>Gordan</t>
  </si>
  <si>
    <t>Mark</t>
  </si>
  <si>
    <t>Roberts</t>
  </si>
  <si>
    <t>Carol</t>
  </si>
  <si>
    <t>Corrish</t>
  </si>
  <si>
    <t>Julie</t>
  </si>
  <si>
    <t>Richards</t>
  </si>
  <si>
    <t>Tony</t>
  </si>
  <si>
    <t>Tracey</t>
  </si>
  <si>
    <t>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</si>
</sst>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General_)"/>
    <numFmt numFmtId="166" formatCode="&quot;£&quot;#,##0.00_);[Red]\(&quot;£&quot;#,##0.00\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Helv"/>
    </font>
    <font>
      <sz val="12"/>
      <color indexed="16"/>
      <name val="Arial"/>
      <family val="2"/>
    </font>
    <font>
      <b/>
      <sz val="12"/>
      <color indexed="10"/>
      <name val="Calibri"/>
      <family val="2"/>
      <scheme val="minor"/>
    </font>
    <font>
      <sz val="12"/>
      <name val="Calibri"/>
      <family val="2"/>
      <scheme val="minor"/>
    </font>
    <font>
      <sz val="12"/>
      <color indexed="17"/>
      <name val="Calibri"/>
      <family val="2"/>
      <scheme val="minor"/>
    </font>
    <font>
      <sz val="12"/>
      <color indexed="18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165" fontId="7" fillId="0" borderId="0"/>
    <xf numFmtId="44" fontId="7" fillId="0" borderId="0" applyFont="0" applyFill="0" applyBorder="0" applyAlignment="0" applyProtection="0"/>
    <xf numFmtId="0" fontId="1" fillId="5" borderId="0" applyNumberFormat="0" applyBorder="0" applyAlignment="0" applyProtection="0"/>
    <xf numFmtId="0" fontId="15" fillId="0" borderId="3" applyNumberFormat="0" applyFill="0" applyAlignment="0" applyProtection="0"/>
  </cellStyleXfs>
  <cellXfs count="56">
    <xf numFmtId="0" fontId="0" fillId="0" borderId="0" xfId="0"/>
    <xf numFmtId="0" fontId="3" fillId="0" borderId="0" xfId="0" applyFont="1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2" applyNumberFormat="1" applyFont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9" fontId="0" fillId="0" borderId="0" xfId="1" applyFont="1" applyAlignment="1">
      <alignment horizontal="center"/>
    </xf>
    <xf numFmtId="44" fontId="0" fillId="0" borderId="0" xfId="2" applyFont="1"/>
    <xf numFmtId="164" fontId="0" fillId="0" borderId="0" xfId="0" applyNumberFormat="1"/>
    <xf numFmtId="0" fontId="2" fillId="0" borderId="0" xfId="0" applyFont="1" applyAlignment="1">
      <alignment vertical="center"/>
    </xf>
    <xf numFmtId="0" fontId="5" fillId="0" borderId="0" xfId="3" applyFont="1"/>
    <xf numFmtId="0" fontId="6" fillId="0" borderId="0" xfId="3" applyFont="1"/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 wrapText="1"/>
    </xf>
    <xf numFmtId="165" fontId="8" fillId="0" borderId="0" xfId="4" applyFont="1" applyAlignment="1">
      <alignment horizontal="left"/>
    </xf>
    <xf numFmtId="165" fontId="8" fillId="0" borderId="0" xfId="4" applyFont="1" applyAlignment="1">
      <alignment horizontal="center"/>
    </xf>
    <xf numFmtId="165" fontId="4" fillId="0" borderId="0" xfId="4" applyFont="1"/>
    <xf numFmtId="165" fontId="4" fillId="0" borderId="0" xfId="4" applyFont="1" applyAlignment="1">
      <alignment horizontal="left"/>
    </xf>
    <xf numFmtId="165" fontId="4" fillId="0" borderId="0" xfId="4" applyFont="1" applyAlignment="1">
      <alignment horizontal="center"/>
    </xf>
    <xf numFmtId="165" fontId="7" fillId="0" borderId="0" xfId="4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0" fillId="2" borderId="0" xfId="0" applyFill="1" applyAlignment="1">
      <alignment horizontal="center"/>
    </xf>
    <xf numFmtId="0" fontId="2" fillId="3" borderId="2" xfId="0" applyFont="1" applyFill="1" applyBorder="1"/>
    <xf numFmtId="0" fontId="2" fillId="4" borderId="2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2" fontId="0" fillId="4" borderId="2" xfId="0" applyNumberFormat="1" applyFill="1" applyBorder="1"/>
    <xf numFmtId="0" fontId="0" fillId="3" borderId="2" xfId="0" applyFill="1" applyBorder="1" applyAlignment="1">
      <alignment horizontal="center"/>
    </xf>
    <xf numFmtId="0" fontId="9" fillId="0" borderId="0" xfId="3" applyFont="1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2" fillId="0" borderId="0" xfId="3" applyFont="1"/>
    <xf numFmtId="0" fontId="13" fillId="0" borderId="0" xfId="3" applyFont="1"/>
    <xf numFmtId="0" fontId="14" fillId="0" borderId="0" xfId="3" applyFont="1" applyAlignment="1">
      <alignment horizontal="right"/>
    </xf>
    <xf numFmtId="0" fontId="1" fillId="5" borderId="0" xfId="6"/>
    <xf numFmtId="2" fontId="0" fillId="0" borderId="0" xfId="0" applyNumberFormat="1" applyAlignment="1">
      <alignment horizontal="center"/>
    </xf>
    <xf numFmtId="165" fontId="3" fillId="0" borderId="0" xfId="4" applyFont="1"/>
    <xf numFmtId="165" fontId="3" fillId="0" borderId="0" xfId="4" applyFont="1" applyAlignment="1">
      <alignment horizontal="left"/>
    </xf>
    <xf numFmtId="165" fontId="3" fillId="0" borderId="0" xfId="4" applyFont="1" applyAlignment="1">
      <alignment horizontal="center"/>
    </xf>
    <xf numFmtId="44" fontId="3" fillId="0" borderId="0" xfId="5" applyFont="1" applyAlignment="1" applyProtection="1">
      <alignment horizontal="center"/>
    </xf>
    <xf numFmtId="14" fontId="3" fillId="0" borderId="0" xfId="4" applyNumberFormat="1" applyFont="1" applyAlignment="1">
      <alignment horizontal="center"/>
    </xf>
    <xf numFmtId="165" fontId="3" fillId="4" borderId="0" xfId="4" applyFont="1" applyFill="1"/>
    <xf numFmtId="166" fontId="3" fillId="0" borderId="0" xfId="4" applyNumberFormat="1" applyFont="1" applyAlignment="1">
      <alignment horizontal="center"/>
    </xf>
    <xf numFmtId="15" fontId="3" fillId="0" borderId="0" xfId="4" applyNumberFormat="1" applyFont="1" applyAlignment="1">
      <alignment horizontal="center"/>
    </xf>
    <xf numFmtId="0" fontId="15" fillId="3" borderId="3" xfId="7" applyFill="1" applyAlignment="1">
      <alignment horizontal="center"/>
    </xf>
    <xf numFmtId="0" fontId="5" fillId="0" borderId="0" xfId="3" applyFont="1" applyAlignment="1">
      <alignment horizontal="center"/>
    </xf>
  </cellXfs>
  <cellStyles count="8">
    <cellStyle name="20% - Accent1" xfId="6" builtinId="30"/>
    <cellStyle name="Currency" xfId="2" builtinId="4"/>
    <cellStyle name="Currency 2" xfId="5" xr:uid="{00000000-0005-0000-0000-000002000000}"/>
    <cellStyle name="Heading 1" xfId="7" builtinId="16"/>
    <cellStyle name="Normal" xfId="0" builtinId="0"/>
    <cellStyle name="Normal 2" xfId="3" xr:uid="{00000000-0005-0000-0000-000005000000}"/>
    <cellStyle name="Normal 3" xfId="4" xr:uid="{00000000-0005-0000-0000-000006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zoomScale="120" zoomScaleNormal="120" workbookViewId="0">
      <selection activeCell="I6" sqref="I6"/>
    </sheetView>
  </sheetViews>
  <sheetFormatPr defaultRowHeight="14.4" x14ac:dyDescent="0.3"/>
  <cols>
    <col min="1" max="1" width="7.88671875" customWidth="1"/>
    <col min="2" max="2" width="9.6640625" customWidth="1"/>
    <col min="3" max="3" width="9.88671875" customWidth="1"/>
    <col min="4" max="4" width="12.44140625" style="6" bestFit="1" customWidth="1"/>
    <col min="5" max="5" width="9.109375" style="6" hidden="1" customWidth="1"/>
    <col min="6" max="6" width="16.109375" customWidth="1"/>
    <col min="7" max="7" width="12.6640625" style="6" bestFit="1" customWidth="1"/>
    <col min="8" max="8" width="17.33203125" customWidth="1"/>
    <col min="9" max="9" width="26.6640625" bestFit="1" customWidth="1"/>
    <col min="10" max="10" width="13.6640625" style="6" customWidth="1"/>
    <col min="11" max="11" width="13.109375" customWidth="1"/>
    <col min="12" max="12" width="12.33203125" customWidth="1"/>
    <col min="13" max="13" width="12.6640625" style="6" customWidth="1"/>
    <col min="14" max="14" width="16.44140625" bestFit="1" customWidth="1"/>
    <col min="15" max="15" width="18.33203125" bestFit="1" customWidth="1"/>
  </cols>
  <sheetData>
    <row r="1" spans="1:1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2" t="s">
        <v>10</v>
      </c>
      <c r="L1" s="12" t="s">
        <v>11</v>
      </c>
      <c r="M1" s="10" t="s">
        <v>12</v>
      </c>
      <c r="N1" s="10" t="s">
        <v>13</v>
      </c>
      <c r="O1" s="4"/>
    </row>
    <row r="2" spans="1:15" x14ac:dyDescent="0.3">
      <c r="A2" s="8">
        <v>2</v>
      </c>
      <c r="B2" t="s">
        <v>14</v>
      </c>
      <c r="C2" t="s">
        <v>15</v>
      </c>
      <c r="D2" s="7">
        <v>36348</v>
      </c>
      <c r="E2" s="5"/>
      <c r="F2" t="s">
        <v>16</v>
      </c>
      <c r="G2" s="6">
        <v>1</v>
      </c>
      <c r="H2" t="s">
        <v>17</v>
      </c>
      <c r="I2" s="3" t="s">
        <v>18</v>
      </c>
      <c r="J2" s="6" t="s">
        <v>19</v>
      </c>
      <c r="K2" s="9">
        <v>9000</v>
      </c>
      <c r="L2" s="9">
        <v>7500</v>
      </c>
      <c r="M2"/>
      <c r="O2" s="14"/>
    </row>
    <row r="3" spans="1:15" x14ac:dyDescent="0.3">
      <c r="A3" s="8">
        <v>3</v>
      </c>
      <c r="B3" t="s">
        <v>20</v>
      </c>
      <c r="C3" t="s">
        <v>21</v>
      </c>
      <c r="D3" s="7">
        <v>34397</v>
      </c>
      <c r="E3" s="5"/>
      <c r="F3" t="s">
        <v>16</v>
      </c>
      <c r="G3" s="6">
        <v>2</v>
      </c>
      <c r="H3" t="s">
        <v>17</v>
      </c>
      <c r="I3" s="3" t="s">
        <v>22</v>
      </c>
      <c r="J3" s="6" t="s">
        <v>19</v>
      </c>
      <c r="K3" s="9">
        <v>8200</v>
      </c>
      <c r="L3" s="9">
        <v>2600</v>
      </c>
      <c r="M3"/>
      <c r="O3" s="14"/>
    </row>
    <row r="4" spans="1:15" x14ac:dyDescent="0.3">
      <c r="A4" s="8">
        <v>4</v>
      </c>
      <c r="B4" t="s">
        <v>23</v>
      </c>
      <c r="C4" t="s">
        <v>24</v>
      </c>
      <c r="D4" s="7">
        <v>33544</v>
      </c>
      <c r="E4" s="5"/>
      <c r="F4" t="s">
        <v>16</v>
      </c>
      <c r="G4" s="6">
        <v>1</v>
      </c>
      <c r="H4" t="s">
        <v>17</v>
      </c>
      <c r="I4" s="3" t="s">
        <v>25</v>
      </c>
      <c r="J4" s="6" t="s">
        <v>19</v>
      </c>
      <c r="K4" s="9">
        <v>8695</v>
      </c>
      <c r="L4" s="9">
        <v>8695</v>
      </c>
      <c r="M4"/>
      <c r="O4" s="14"/>
    </row>
    <row r="5" spans="1:15" x14ac:dyDescent="0.3">
      <c r="A5" s="8">
        <v>5</v>
      </c>
      <c r="B5" t="s">
        <v>26</v>
      </c>
      <c r="C5" t="s">
        <v>27</v>
      </c>
      <c r="D5" s="7">
        <v>35420</v>
      </c>
      <c r="E5" s="5"/>
      <c r="F5" t="s">
        <v>16</v>
      </c>
      <c r="G5" s="6">
        <v>3</v>
      </c>
      <c r="H5" t="s">
        <v>17</v>
      </c>
      <c r="I5" s="3" t="s">
        <v>28</v>
      </c>
      <c r="J5" s="6" t="s">
        <v>19</v>
      </c>
      <c r="K5" s="9">
        <v>9715</v>
      </c>
      <c r="L5" s="9">
        <v>9500</v>
      </c>
      <c r="M5"/>
      <c r="O5" s="14"/>
    </row>
    <row r="6" spans="1:15" x14ac:dyDescent="0.3">
      <c r="A6" s="8">
        <v>7</v>
      </c>
      <c r="B6" t="s">
        <v>29</v>
      </c>
      <c r="C6" t="s">
        <v>30</v>
      </c>
      <c r="D6" s="7">
        <v>35524</v>
      </c>
      <c r="E6" s="5"/>
      <c r="F6" t="s">
        <v>16</v>
      </c>
      <c r="G6" s="6">
        <v>2</v>
      </c>
      <c r="H6" t="s">
        <v>17</v>
      </c>
      <c r="I6" s="3" t="s">
        <v>28</v>
      </c>
      <c r="J6" s="6" t="s">
        <v>19</v>
      </c>
      <c r="K6" s="9">
        <v>9715</v>
      </c>
      <c r="L6" s="9">
        <v>9715</v>
      </c>
      <c r="M6"/>
      <c r="O6" s="14"/>
    </row>
    <row r="7" spans="1:15" x14ac:dyDescent="0.3">
      <c r="A7" s="8">
        <v>10</v>
      </c>
      <c r="B7" t="s">
        <v>31</v>
      </c>
      <c r="C7" t="s">
        <v>32</v>
      </c>
      <c r="D7" s="7">
        <v>33529</v>
      </c>
      <c r="E7" s="5"/>
      <c r="F7" t="s">
        <v>16</v>
      </c>
      <c r="G7" s="6">
        <v>2</v>
      </c>
      <c r="H7" t="s">
        <v>17</v>
      </c>
      <c r="I7" s="3" t="s">
        <v>28</v>
      </c>
      <c r="J7" s="6" t="s">
        <v>19</v>
      </c>
      <c r="K7" s="9">
        <v>9715</v>
      </c>
      <c r="L7" s="9">
        <v>9715</v>
      </c>
      <c r="M7"/>
      <c r="O7" s="14"/>
    </row>
    <row r="8" spans="1:15" x14ac:dyDescent="0.3">
      <c r="A8" s="8">
        <v>12</v>
      </c>
      <c r="B8" t="s">
        <v>33</v>
      </c>
      <c r="C8" t="s">
        <v>34</v>
      </c>
      <c r="D8" s="7">
        <v>36128</v>
      </c>
      <c r="E8" s="5"/>
      <c r="F8" t="s">
        <v>16</v>
      </c>
      <c r="G8" s="6">
        <v>3</v>
      </c>
      <c r="H8" t="s">
        <v>17</v>
      </c>
      <c r="I8" s="3" t="s">
        <v>28</v>
      </c>
      <c r="J8" s="6" t="s">
        <v>19</v>
      </c>
      <c r="K8" s="9">
        <v>9715</v>
      </c>
      <c r="L8" s="9">
        <v>4596</v>
      </c>
      <c r="M8"/>
      <c r="O8" s="14"/>
    </row>
    <row r="9" spans="1:15" x14ac:dyDescent="0.3">
      <c r="A9" s="8">
        <v>13</v>
      </c>
      <c r="B9" t="s">
        <v>35</v>
      </c>
      <c r="C9" t="s">
        <v>36</v>
      </c>
      <c r="D9" s="7">
        <v>34395</v>
      </c>
      <c r="E9" s="5"/>
      <c r="F9" t="s">
        <v>37</v>
      </c>
      <c r="G9" s="6">
        <v>1</v>
      </c>
      <c r="H9" t="s">
        <v>17</v>
      </c>
      <c r="I9" s="3" t="s">
        <v>38</v>
      </c>
      <c r="J9" s="6" t="s">
        <v>39</v>
      </c>
      <c r="K9" s="9">
        <v>9600</v>
      </c>
      <c r="L9" s="9">
        <v>4587</v>
      </c>
      <c r="M9"/>
      <c r="O9" s="14"/>
    </row>
    <row r="10" spans="1:15" x14ac:dyDescent="0.3">
      <c r="A10" s="8">
        <v>15</v>
      </c>
      <c r="B10" t="s">
        <v>40</v>
      </c>
      <c r="C10" t="s">
        <v>41</v>
      </c>
      <c r="D10" s="7">
        <v>35542</v>
      </c>
      <c r="E10" s="5"/>
      <c r="F10" t="s">
        <v>16</v>
      </c>
      <c r="G10" s="6">
        <v>3</v>
      </c>
      <c r="H10" t="s">
        <v>17</v>
      </c>
      <c r="I10" s="3" t="s">
        <v>28</v>
      </c>
      <c r="J10" s="6" t="s">
        <v>19</v>
      </c>
      <c r="K10" s="9">
        <v>9715</v>
      </c>
      <c r="L10" s="9">
        <v>9715</v>
      </c>
      <c r="M10"/>
      <c r="O10" s="14"/>
    </row>
    <row r="11" spans="1:15" x14ac:dyDescent="0.3">
      <c r="A11" s="8">
        <v>16</v>
      </c>
      <c r="B11" t="s">
        <v>42</v>
      </c>
      <c r="C11" t="s">
        <v>43</v>
      </c>
      <c r="D11" s="7">
        <v>34523</v>
      </c>
      <c r="E11" s="5"/>
      <c r="F11" t="s">
        <v>37</v>
      </c>
      <c r="G11" s="6">
        <v>1</v>
      </c>
      <c r="H11" t="s">
        <v>17</v>
      </c>
      <c r="I11" s="3" t="s">
        <v>38</v>
      </c>
      <c r="J11" s="6" t="s">
        <v>44</v>
      </c>
      <c r="K11" s="9">
        <v>9600</v>
      </c>
      <c r="L11" s="9">
        <v>8000</v>
      </c>
      <c r="M11"/>
      <c r="O11" s="14"/>
    </row>
    <row r="12" spans="1:15" x14ac:dyDescent="0.3">
      <c r="A12" s="8">
        <v>17</v>
      </c>
      <c r="B12" t="s">
        <v>45</v>
      </c>
      <c r="C12" t="s">
        <v>46</v>
      </c>
      <c r="D12" s="7">
        <v>33545</v>
      </c>
      <c r="E12" s="5"/>
      <c r="F12" t="s">
        <v>16</v>
      </c>
      <c r="G12" s="6">
        <v>2</v>
      </c>
      <c r="H12" t="s">
        <v>17</v>
      </c>
      <c r="I12" s="3" t="s">
        <v>25</v>
      </c>
      <c r="J12" s="6" t="s">
        <v>19</v>
      </c>
      <c r="K12" s="9">
        <v>8695</v>
      </c>
      <c r="L12" s="9">
        <v>7500</v>
      </c>
      <c r="M12"/>
      <c r="O12" s="14"/>
    </row>
    <row r="13" spans="1:15" x14ac:dyDescent="0.3">
      <c r="A13" s="8">
        <v>19</v>
      </c>
      <c r="B13" t="s">
        <v>47</v>
      </c>
      <c r="C13" t="s">
        <v>48</v>
      </c>
      <c r="D13" s="7">
        <v>33546</v>
      </c>
      <c r="E13" s="5"/>
      <c r="F13" t="s">
        <v>16</v>
      </c>
      <c r="G13" s="6">
        <v>2</v>
      </c>
      <c r="H13" t="s">
        <v>17</v>
      </c>
      <c r="I13" s="3" t="s">
        <v>28</v>
      </c>
      <c r="J13" s="6" t="s">
        <v>19</v>
      </c>
      <c r="K13" s="9">
        <v>9715</v>
      </c>
      <c r="L13" s="9">
        <v>9715</v>
      </c>
      <c r="M13"/>
      <c r="O13" s="14"/>
    </row>
    <row r="14" spans="1:15" x14ac:dyDescent="0.3">
      <c r="A14" s="8">
        <v>20</v>
      </c>
      <c r="B14" t="s">
        <v>49</v>
      </c>
      <c r="C14" t="s">
        <v>50</v>
      </c>
      <c r="D14" s="7">
        <v>28350</v>
      </c>
      <c r="E14" s="5"/>
      <c r="F14" t="s">
        <v>16</v>
      </c>
      <c r="G14" s="6">
        <v>3</v>
      </c>
      <c r="H14" t="s">
        <v>17</v>
      </c>
      <c r="I14" s="3" t="s">
        <v>28</v>
      </c>
      <c r="J14" s="6" t="s">
        <v>19</v>
      </c>
      <c r="K14" s="9">
        <v>9715</v>
      </c>
      <c r="L14" s="9">
        <v>7200</v>
      </c>
      <c r="M14"/>
      <c r="O14" s="14"/>
    </row>
    <row r="15" spans="1:15" x14ac:dyDescent="0.3">
      <c r="A15" s="8">
        <v>21</v>
      </c>
      <c r="B15" t="s">
        <v>51</v>
      </c>
      <c r="C15" t="s">
        <v>52</v>
      </c>
      <c r="D15" s="7">
        <v>33747</v>
      </c>
      <c r="E15" s="5"/>
      <c r="F15" t="s">
        <v>37</v>
      </c>
      <c r="G15" s="6">
        <v>1</v>
      </c>
      <c r="H15" t="s">
        <v>17</v>
      </c>
      <c r="I15" s="3" t="s">
        <v>38</v>
      </c>
      <c r="J15" s="6" t="s">
        <v>44</v>
      </c>
      <c r="K15" s="9">
        <v>9600</v>
      </c>
      <c r="L15" s="9">
        <v>4587</v>
      </c>
      <c r="M15"/>
      <c r="O15" s="14"/>
    </row>
    <row r="16" spans="1:15" x14ac:dyDescent="0.3">
      <c r="A16" s="8">
        <v>22</v>
      </c>
      <c r="B16" t="s">
        <v>53</v>
      </c>
      <c r="C16" t="s">
        <v>54</v>
      </c>
      <c r="D16" s="7">
        <v>33582</v>
      </c>
      <c r="E16" s="5"/>
      <c r="F16" t="s">
        <v>16</v>
      </c>
      <c r="G16" s="6">
        <v>2</v>
      </c>
      <c r="H16" t="s">
        <v>17</v>
      </c>
      <c r="I16" s="3" t="s">
        <v>25</v>
      </c>
      <c r="J16" s="6" t="s">
        <v>19</v>
      </c>
      <c r="K16" s="9">
        <v>8695</v>
      </c>
      <c r="L16" s="9">
        <v>4500</v>
      </c>
      <c r="M16"/>
      <c r="O16" s="14"/>
    </row>
    <row r="17" spans="1:15" x14ac:dyDescent="0.3">
      <c r="A17" s="8">
        <v>23</v>
      </c>
      <c r="B17" t="s">
        <v>55</v>
      </c>
      <c r="C17" t="s">
        <v>56</v>
      </c>
      <c r="D17" s="7">
        <v>35493</v>
      </c>
      <c r="E17" s="5"/>
      <c r="F17" t="s">
        <v>16</v>
      </c>
      <c r="G17" s="6">
        <v>3</v>
      </c>
      <c r="H17" t="s">
        <v>17</v>
      </c>
      <c r="I17" s="3" t="s">
        <v>28</v>
      </c>
      <c r="J17" s="6" t="s">
        <v>19</v>
      </c>
      <c r="K17" s="9">
        <v>9715</v>
      </c>
      <c r="L17" s="9">
        <v>6731</v>
      </c>
      <c r="M17"/>
      <c r="O17" s="14"/>
    </row>
    <row r="18" spans="1:15" x14ac:dyDescent="0.3">
      <c r="A18" s="8">
        <v>26</v>
      </c>
      <c r="B18" t="s">
        <v>57</v>
      </c>
      <c r="C18" t="s">
        <v>58</v>
      </c>
      <c r="D18" s="7">
        <v>33867</v>
      </c>
      <c r="E18" s="5"/>
      <c r="F18" t="s">
        <v>16</v>
      </c>
      <c r="G18" s="6">
        <v>2</v>
      </c>
      <c r="H18" t="s">
        <v>17</v>
      </c>
      <c r="I18" s="3" t="s">
        <v>59</v>
      </c>
      <c r="J18" s="6" t="s">
        <v>19</v>
      </c>
      <c r="K18" s="9">
        <v>7850</v>
      </c>
      <c r="L18" s="9">
        <v>6521</v>
      </c>
      <c r="M18"/>
      <c r="O18" s="14"/>
    </row>
    <row r="19" spans="1:15" x14ac:dyDescent="0.3">
      <c r="A19" s="8">
        <v>28</v>
      </c>
      <c r="B19" t="s">
        <v>60</v>
      </c>
      <c r="C19" t="s">
        <v>61</v>
      </c>
      <c r="D19" s="7">
        <v>36057</v>
      </c>
      <c r="E19" s="5"/>
      <c r="F19" t="s">
        <v>16</v>
      </c>
      <c r="G19" s="6">
        <v>1</v>
      </c>
      <c r="H19" t="s">
        <v>17</v>
      </c>
      <c r="I19" s="3" t="s">
        <v>28</v>
      </c>
      <c r="J19" s="6" t="s">
        <v>19</v>
      </c>
      <c r="K19" s="9">
        <v>9715</v>
      </c>
      <c r="L19" s="9">
        <v>7458</v>
      </c>
      <c r="M19"/>
      <c r="O19" s="14"/>
    </row>
    <row r="20" spans="1:15" x14ac:dyDescent="0.3">
      <c r="A20" s="8">
        <v>29</v>
      </c>
      <c r="B20" t="s">
        <v>62</v>
      </c>
      <c r="C20" t="s">
        <v>63</v>
      </c>
      <c r="D20" s="7">
        <v>36426</v>
      </c>
      <c r="E20" s="5"/>
      <c r="F20" t="s">
        <v>37</v>
      </c>
      <c r="G20" s="6">
        <v>2</v>
      </c>
      <c r="H20" t="s">
        <v>64</v>
      </c>
      <c r="I20" s="3" t="s">
        <v>65</v>
      </c>
      <c r="J20" s="6" t="s">
        <v>66</v>
      </c>
      <c r="K20" s="9">
        <v>9760</v>
      </c>
      <c r="L20" s="9">
        <v>8745</v>
      </c>
      <c r="M20"/>
      <c r="O20" s="14"/>
    </row>
    <row r="21" spans="1:15" x14ac:dyDescent="0.3">
      <c r="A21" s="8">
        <v>32</v>
      </c>
      <c r="B21" t="s">
        <v>67</v>
      </c>
      <c r="C21" t="s">
        <v>68</v>
      </c>
      <c r="D21" s="7">
        <v>28877</v>
      </c>
      <c r="E21" s="5"/>
      <c r="F21" t="s">
        <v>37</v>
      </c>
      <c r="G21" s="6">
        <v>1</v>
      </c>
      <c r="H21" t="s">
        <v>64</v>
      </c>
      <c r="I21" s="3" t="s">
        <v>65</v>
      </c>
      <c r="J21" s="6" t="s">
        <v>66</v>
      </c>
      <c r="K21" s="9">
        <v>9760</v>
      </c>
      <c r="L21" s="9">
        <v>7400</v>
      </c>
      <c r="M21"/>
      <c r="O21" s="14"/>
    </row>
    <row r="22" spans="1:15" x14ac:dyDescent="0.3">
      <c r="A22" s="8">
        <v>33</v>
      </c>
      <c r="B22" t="s">
        <v>69</v>
      </c>
      <c r="C22" t="s">
        <v>70</v>
      </c>
      <c r="D22" s="7">
        <v>32205</v>
      </c>
      <c r="E22" s="5"/>
      <c r="F22" t="s">
        <v>37</v>
      </c>
      <c r="G22" s="6">
        <v>2</v>
      </c>
      <c r="H22" t="s">
        <v>64</v>
      </c>
      <c r="I22" s="3" t="s">
        <v>65</v>
      </c>
      <c r="J22" s="6" t="s">
        <v>66</v>
      </c>
      <c r="K22" s="9">
        <v>9760</v>
      </c>
      <c r="L22" s="9">
        <v>9760</v>
      </c>
      <c r="M22"/>
      <c r="O22" s="14"/>
    </row>
    <row r="23" spans="1:15" x14ac:dyDescent="0.3">
      <c r="A23" s="8">
        <v>34</v>
      </c>
      <c r="B23" t="s">
        <v>71</v>
      </c>
      <c r="C23" t="s">
        <v>72</v>
      </c>
      <c r="D23" s="7">
        <v>35349</v>
      </c>
      <c r="E23" s="5"/>
      <c r="F23" t="s">
        <v>16</v>
      </c>
      <c r="G23" s="6">
        <v>3</v>
      </c>
      <c r="H23" t="s">
        <v>17</v>
      </c>
      <c r="I23" s="3" t="s">
        <v>28</v>
      </c>
      <c r="J23" s="6" t="s">
        <v>19</v>
      </c>
      <c r="K23" s="9">
        <v>9715</v>
      </c>
      <c r="L23" s="9">
        <v>9715</v>
      </c>
      <c r="M23"/>
      <c r="O23" s="14"/>
    </row>
    <row r="24" spans="1:15" x14ac:dyDescent="0.3">
      <c r="A24" s="8">
        <v>35</v>
      </c>
      <c r="B24" t="s">
        <v>73</v>
      </c>
      <c r="C24" t="s">
        <v>74</v>
      </c>
      <c r="D24" s="7">
        <v>33543</v>
      </c>
      <c r="E24" s="5"/>
      <c r="F24" t="s">
        <v>37</v>
      </c>
      <c r="G24" s="6">
        <v>2</v>
      </c>
      <c r="H24" t="s">
        <v>64</v>
      </c>
      <c r="I24" s="3" t="s">
        <v>65</v>
      </c>
      <c r="J24" s="6" t="s">
        <v>66</v>
      </c>
      <c r="K24" s="9">
        <v>9760</v>
      </c>
      <c r="L24" s="9">
        <v>9760</v>
      </c>
      <c r="M24"/>
      <c r="O24" s="14"/>
    </row>
    <row r="25" spans="1:15" x14ac:dyDescent="0.3">
      <c r="A25" s="8">
        <v>37</v>
      </c>
      <c r="B25" t="s">
        <v>75</v>
      </c>
      <c r="C25" t="s">
        <v>76</v>
      </c>
      <c r="D25" s="7">
        <v>34313</v>
      </c>
      <c r="E25" s="5"/>
      <c r="F25" t="s">
        <v>37</v>
      </c>
      <c r="G25" s="6">
        <v>2</v>
      </c>
      <c r="H25" t="s">
        <v>64</v>
      </c>
      <c r="I25" s="3" t="s">
        <v>65</v>
      </c>
      <c r="J25" s="6" t="s">
        <v>66</v>
      </c>
      <c r="K25" s="9">
        <v>9760</v>
      </c>
      <c r="L25" s="9">
        <v>3685</v>
      </c>
      <c r="M25"/>
      <c r="O25" s="14"/>
    </row>
    <row r="26" spans="1:15" x14ac:dyDescent="0.3">
      <c r="A26" s="8">
        <v>45</v>
      </c>
      <c r="B26" t="s">
        <v>77</v>
      </c>
      <c r="C26" t="s">
        <v>78</v>
      </c>
      <c r="D26" s="7">
        <v>35909</v>
      </c>
      <c r="E26" s="5"/>
      <c r="F26" t="s">
        <v>16</v>
      </c>
      <c r="G26" s="6">
        <v>3</v>
      </c>
      <c r="H26" t="s">
        <v>17</v>
      </c>
      <c r="I26" s="3" t="s">
        <v>28</v>
      </c>
      <c r="J26" s="6" t="s">
        <v>19</v>
      </c>
      <c r="K26" s="9">
        <v>9715</v>
      </c>
      <c r="L26" s="9">
        <v>6520</v>
      </c>
      <c r="M26"/>
      <c r="O26" s="14"/>
    </row>
    <row r="27" spans="1:15" x14ac:dyDescent="0.3">
      <c r="A27" s="8">
        <v>47</v>
      </c>
      <c r="B27" t="s">
        <v>79</v>
      </c>
      <c r="C27" t="s">
        <v>80</v>
      </c>
      <c r="D27" s="7">
        <v>36458</v>
      </c>
      <c r="E27" s="5"/>
      <c r="F27" t="s">
        <v>16</v>
      </c>
      <c r="G27" s="6">
        <v>1</v>
      </c>
      <c r="H27" t="s">
        <v>17</v>
      </c>
      <c r="I27" s="3" t="s">
        <v>28</v>
      </c>
      <c r="J27" s="6" t="s">
        <v>19</v>
      </c>
      <c r="K27" s="9">
        <v>9715</v>
      </c>
      <c r="L27" s="9">
        <v>8563</v>
      </c>
      <c r="M27"/>
      <c r="O27" s="14"/>
    </row>
    <row r="28" spans="1:15" x14ac:dyDescent="0.3">
      <c r="K28" s="15">
        <f t="shared" ref="K28:L28" si="0">SUM(K2:K27)</f>
        <v>245315</v>
      </c>
      <c r="L28" s="15">
        <f t="shared" si="0"/>
        <v>192983</v>
      </c>
      <c r="M28" s="13"/>
    </row>
    <row r="29" spans="1:15" x14ac:dyDescent="0.3">
      <c r="K29" s="15"/>
      <c r="L29" s="15"/>
      <c r="M29" s="13"/>
    </row>
  </sheetData>
  <sortState xmlns:xlrd2="http://schemas.microsoft.com/office/spreadsheetml/2017/richdata2" ref="A2:P27">
    <sortCondition ref="A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7"/>
  <sheetViews>
    <sheetView zoomScale="120" zoomScaleNormal="120" workbookViewId="0">
      <selection activeCell="O30" sqref="O30"/>
    </sheetView>
  </sheetViews>
  <sheetFormatPr defaultColWidth="6.44140625" defaultRowHeight="15.6" x14ac:dyDescent="0.3"/>
  <cols>
    <col min="1" max="1" width="14.5546875" style="39" customWidth="1"/>
    <col min="2" max="2" width="8.33203125" style="39" bestFit="1" customWidth="1"/>
    <col min="3" max="3" width="11" style="39" customWidth="1"/>
    <col min="4" max="4" width="15.109375" style="39" bestFit="1" customWidth="1"/>
    <col min="5" max="5" width="17.33203125" style="39" bestFit="1" customWidth="1"/>
    <col min="6" max="16384" width="6.44140625" style="39"/>
  </cols>
  <sheetData>
    <row r="1" spans="1:5" x14ac:dyDescent="0.3">
      <c r="A1" s="37" t="s">
        <v>81</v>
      </c>
      <c r="B1" s="38" t="s">
        <v>82</v>
      </c>
      <c r="C1" s="38" t="s">
        <v>83</v>
      </c>
      <c r="D1" s="38" t="s">
        <v>84</v>
      </c>
      <c r="E1" s="38" t="s">
        <v>85</v>
      </c>
    </row>
    <row r="2" spans="1:5" x14ac:dyDescent="0.3">
      <c r="A2" s="40" t="s">
        <v>86</v>
      </c>
      <c r="B2" s="41">
        <v>14000</v>
      </c>
      <c r="C2" s="41">
        <v>15000</v>
      </c>
    </row>
    <row r="3" spans="1:5" x14ac:dyDescent="0.3">
      <c r="A3" s="40" t="s">
        <v>87</v>
      </c>
      <c r="B3" s="41">
        <v>10000</v>
      </c>
      <c r="C3" s="41">
        <v>10500</v>
      </c>
    </row>
    <row r="4" spans="1:5" x14ac:dyDescent="0.3">
      <c r="A4" s="40" t="s">
        <v>88</v>
      </c>
      <c r="B4" s="41">
        <v>15000</v>
      </c>
      <c r="C4" s="41">
        <v>19000</v>
      </c>
    </row>
    <row r="5" spans="1:5" x14ac:dyDescent="0.3">
      <c r="A5" s="40" t="s">
        <v>89</v>
      </c>
      <c r="B5" s="41">
        <v>7000</v>
      </c>
      <c r="C5" s="41">
        <v>6500</v>
      </c>
    </row>
    <row r="6" spans="1:5" x14ac:dyDescent="0.3">
      <c r="A6" s="40" t="s">
        <v>62</v>
      </c>
      <c r="B6" s="41">
        <v>900</v>
      </c>
      <c r="C6" s="41">
        <v>9900</v>
      </c>
    </row>
    <row r="7" spans="1:5" x14ac:dyDescent="0.3">
      <c r="A7" s="40" t="s">
        <v>90</v>
      </c>
      <c r="B7" s="41">
        <v>12000</v>
      </c>
      <c r="C7" s="41">
        <v>13000</v>
      </c>
    </row>
    <row r="8" spans="1:5" x14ac:dyDescent="0.3">
      <c r="A8" s="40" t="s">
        <v>91</v>
      </c>
      <c r="B8" s="41">
        <v>11000</v>
      </c>
      <c r="C8" s="41">
        <v>2000</v>
      </c>
    </row>
    <row r="10" spans="1:5" x14ac:dyDescent="0.3">
      <c r="A10" s="39" t="s">
        <v>92</v>
      </c>
    </row>
    <row r="12" spans="1:5" x14ac:dyDescent="0.3">
      <c r="A12" s="42" t="s">
        <v>84</v>
      </c>
    </row>
    <row r="13" spans="1:5" x14ac:dyDescent="0.3">
      <c r="A13" s="39" t="s">
        <v>93</v>
      </c>
    </row>
    <row r="15" spans="1:5" x14ac:dyDescent="0.3">
      <c r="A15" s="42" t="s">
        <v>85</v>
      </c>
    </row>
    <row r="16" spans="1:5" x14ac:dyDescent="0.3">
      <c r="A16" s="39" t="s">
        <v>94</v>
      </c>
    </row>
    <row r="17" spans="2:3" x14ac:dyDescent="0.3">
      <c r="B17" s="43"/>
      <c r="C17" s="43" t="s">
        <v>95</v>
      </c>
    </row>
  </sheetData>
  <printOptions horizontalCentered="1" verticalCentered="1" gridLines="1" gridLinesSet="0"/>
  <pageMargins left="0.74803149606299213" right="0.74803149606299213" top="0.98425196850393704" bottom="0.98425196850393704" header="0.51181102362204722" footer="0.51181102362204722"/>
  <pageSetup paperSize="9" orientation="landscape" horizontalDpi="120" verticalDpi="144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M20"/>
  <sheetViews>
    <sheetView zoomScale="120" zoomScaleNormal="120" workbookViewId="0">
      <selection activeCell="O30" sqref="O30"/>
    </sheetView>
  </sheetViews>
  <sheetFormatPr defaultRowHeight="14.4" x14ac:dyDescent="0.3"/>
  <cols>
    <col min="1" max="1" width="7.5546875" bestFit="1" customWidth="1"/>
    <col min="2" max="2" width="10.109375" bestFit="1" customWidth="1"/>
    <col min="3" max="3" width="9.6640625" bestFit="1" customWidth="1"/>
    <col min="4" max="4" width="12.5546875" bestFit="1" customWidth="1"/>
    <col min="5" max="5" width="7.6640625" bestFit="1" customWidth="1"/>
    <col min="6" max="6" width="21.5546875" bestFit="1" customWidth="1"/>
    <col min="7" max="7" width="12.109375" bestFit="1" customWidth="1"/>
    <col min="8" max="8" width="3.33203125" customWidth="1"/>
    <col min="9" max="10" width="7.109375" bestFit="1" customWidth="1"/>
    <col min="11" max="11" width="10.44140625" bestFit="1" customWidth="1"/>
    <col min="12" max="12" width="12.6640625" bestFit="1" customWidth="1"/>
    <col min="13" max="13" width="11" bestFit="1" customWidth="1"/>
  </cols>
  <sheetData>
    <row r="1" spans="1:13" x14ac:dyDescent="0.3">
      <c r="A1" s="16" t="s">
        <v>0</v>
      </c>
      <c r="B1" s="16" t="s">
        <v>1</v>
      </c>
      <c r="C1" s="16" t="s">
        <v>2</v>
      </c>
      <c r="D1" s="16" t="s">
        <v>6</v>
      </c>
      <c r="E1" s="16" t="s">
        <v>7</v>
      </c>
      <c r="F1" s="16" t="s">
        <v>8</v>
      </c>
      <c r="G1" s="16" t="s">
        <v>9</v>
      </c>
      <c r="H1" s="16"/>
      <c r="I1" s="16" t="s">
        <v>96</v>
      </c>
      <c r="J1" s="16" t="s">
        <v>97</v>
      </c>
      <c r="K1" s="16" t="s">
        <v>98</v>
      </c>
      <c r="L1" s="16" t="s">
        <v>99</v>
      </c>
      <c r="M1" s="16" t="s">
        <v>100</v>
      </c>
    </row>
    <row r="2" spans="1:13" x14ac:dyDescent="0.3">
      <c r="A2" s="6">
        <v>5</v>
      </c>
      <c r="B2" t="s">
        <v>101</v>
      </c>
      <c r="C2" t="s">
        <v>102</v>
      </c>
      <c r="D2" s="6">
        <v>3</v>
      </c>
      <c r="E2" t="s">
        <v>103</v>
      </c>
      <c r="F2" t="s">
        <v>104</v>
      </c>
      <c r="G2" t="s">
        <v>19</v>
      </c>
      <c r="I2">
        <v>45</v>
      </c>
      <c r="J2">
        <v>77</v>
      </c>
      <c r="K2">
        <v>54</v>
      </c>
    </row>
    <row r="3" spans="1:13" x14ac:dyDescent="0.3">
      <c r="A3" s="6">
        <v>7</v>
      </c>
      <c r="B3" t="s">
        <v>105</v>
      </c>
      <c r="C3" t="s">
        <v>106</v>
      </c>
      <c r="D3" s="6">
        <v>3</v>
      </c>
      <c r="E3" t="s">
        <v>103</v>
      </c>
      <c r="F3" t="s">
        <v>104</v>
      </c>
      <c r="G3" t="s">
        <v>19</v>
      </c>
      <c r="I3">
        <v>66</v>
      </c>
      <c r="J3">
        <v>80</v>
      </c>
      <c r="K3">
        <v>67</v>
      </c>
    </row>
    <row r="4" spans="1:13" x14ac:dyDescent="0.3">
      <c r="A4" s="6">
        <v>8</v>
      </c>
      <c r="B4" t="s">
        <v>107</v>
      </c>
      <c r="C4" t="s">
        <v>108</v>
      </c>
      <c r="D4" s="6">
        <v>3</v>
      </c>
      <c r="E4" t="s">
        <v>103</v>
      </c>
      <c r="F4" t="s">
        <v>104</v>
      </c>
      <c r="G4" t="s">
        <v>19</v>
      </c>
      <c r="I4">
        <v>45</v>
      </c>
      <c r="J4">
        <v>41</v>
      </c>
      <c r="K4">
        <v>31</v>
      </c>
    </row>
    <row r="5" spans="1:13" x14ac:dyDescent="0.3">
      <c r="A5" s="6">
        <v>10</v>
      </c>
      <c r="B5" t="s">
        <v>109</v>
      </c>
      <c r="C5" t="s">
        <v>78</v>
      </c>
      <c r="D5" s="6">
        <v>3</v>
      </c>
      <c r="E5" t="s">
        <v>103</v>
      </c>
      <c r="F5" t="s">
        <v>104</v>
      </c>
      <c r="G5" t="s">
        <v>19</v>
      </c>
      <c r="I5">
        <v>85</v>
      </c>
      <c r="J5">
        <v>95</v>
      </c>
      <c r="K5">
        <v>97</v>
      </c>
    </row>
    <row r="6" spans="1:13" x14ac:dyDescent="0.3">
      <c r="A6" s="6">
        <v>13</v>
      </c>
      <c r="B6" t="s">
        <v>87</v>
      </c>
      <c r="C6" t="s">
        <v>110</v>
      </c>
      <c r="D6" s="6">
        <v>3</v>
      </c>
      <c r="E6" t="s">
        <v>103</v>
      </c>
      <c r="F6" t="s">
        <v>104</v>
      </c>
      <c r="G6" t="s">
        <v>19</v>
      </c>
      <c r="I6">
        <v>59</v>
      </c>
      <c r="J6">
        <v>68</v>
      </c>
      <c r="K6">
        <v>73</v>
      </c>
    </row>
    <row r="7" spans="1:13" x14ac:dyDescent="0.3">
      <c r="A7" s="6">
        <v>15</v>
      </c>
      <c r="B7" t="s">
        <v>42</v>
      </c>
      <c r="C7" t="s">
        <v>43</v>
      </c>
      <c r="D7" s="6">
        <v>3</v>
      </c>
      <c r="E7" t="s">
        <v>103</v>
      </c>
      <c r="F7" t="s">
        <v>104</v>
      </c>
      <c r="G7" t="s">
        <v>19</v>
      </c>
      <c r="I7">
        <v>58</v>
      </c>
      <c r="J7">
        <v>69</v>
      </c>
      <c r="K7">
        <v>71</v>
      </c>
    </row>
    <row r="8" spans="1:13" x14ac:dyDescent="0.3">
      <c r="A8" s="6">
        <v>16</v>
      </c>
      <c r="B8" t="s">
        <v>45</v>
      </c>
      <c r="C8" t="s">
        <v>46</v>
      </c>
      <c r="D8" s="6">
        <v>3</v>
      </c>
      <c r="E8" t="s">
        <v>103</v>
      </c>
      <c r="F8" t="s">
        <v>104</v>
      </c>
      <c r="G8" t="s">
        <v>19</v>
      </c>
      <c r="I8">
        <v>72</v>
      </c>
      <c r="J8">
        <v>69</v>
      </c>
      <c r="K8">
        <v>78</v>
      </c>
    </row>
    <row r="9" spans="1:13" x14ac:dyDescent="0.3">
      <c r="A9" s="6">
        <v>24</v>
      </c>
      <c r="B9" t="s">
        <v>111</v>
      </c>
      <c r="C9" t="s">
        <v>112</v>
      </c>
      <c r="D9" s="6">
        <v>3</v>
      </c>
      <c r="E9" t="s">
        <v>103</v>
      </c>
      <c r="F9" t="s">
        <v>104</v>
      </c>
      <c r="G9" t="s">
        <v>19</v>
      </c>
      <c r="I9">
        <v>58</v>
      </c>
      <c r="J9">
        <v>62</v>
      </c>
      <c r="K9">
        <v>70</v>
      </c>
    </row>
    <row r="10" spans="1:13" x14ac:dyDescent="0.3">
      <c r="A10" s="6">
        <v>34</v>
      </c>
      <c r="B10" t="s">
        <v>113</v>
      </c>
      <c r="C10" t="s">
        <v>114</v>
      </c>
      <c r="D10" s="6">
        <v>3</v>
      </c>
      <c r="E10" t="s">
        <v>103</v>
      </c>
      <c r="F10" t="s">
        <v>104</v>
      </c>
      <c r="G10" t="s">
        <v>19</v>
      </c>
      <c r="I10">
        <v>94</v>
      </c>
      <c r="J10">
        <v>91</v>
      </c>
      <c r="K10">
        <v>84</v>
      </c>
    </row>
    <row r="11" spans="1:13" x14ac:dyDescent="0.3">
      <c r="A11" s="6">
        <v>38</v>
      </c>
      <c r="B11" t="s">
        <v>115</v>
      </c>
      <c r="C11" t="s">
        <v>116</v>
      </c>
      <c r="D11" s="6">
        <v>3</v>
      </c>
      <c r="E11" t="s">
        <v>103</v>
      </c>
      <c r="F11" t="s">
        <v>104</v>
      </c>
      <c r="G11" t="s">
        <v>19</v>
      </c>
      <c r="I11">
        <v>86</v>
      </c>
      <c r="J11">
        <v>75</v>
      </c>
      <c r="K11">
        <v>81</v>
      </c>
    </row>
    <row r="12" spans="1:13" x14ac:dyDescent="0.3">
      <c r="A12" s="6">
        <v>39</v>
      </c>
      <c r="B12" t="s">
        <v>117</v>
      </c>
      <c r="C12" t="s">
        <v>118</v>
      </c>
      <c r="D12" s="6">
        <v>3</v>
      </c>
      <c r="E12" t="s">
        <v>103</v>
      </c>
      <c r="F12" t="s">
        <v>104</v>
      </c>
      <c r="G12" t="s">
        <v>19</v>
      </c>
      <c r="I12">
        <v>58</v>
      </c>
      <c r="J12">
        <v>48</v>
      </c>
      <c r="K12">
        <v>62</v>
      </c>
    </row>
    <row r="13" spans="1:13" x14ac:dyDescent="0.3">
      <c r="A13" s="6">
        <v>53</v>
      </c>
      <c r="B13" t="s">
        <v>119</v>
      </c>
      <c r="C13" t="s">
        <v>120</v>
      </c>
      <c r="D13" s="6">
        <v>3</v>
      </c>
      <c r="E13" t="s">
        <v>103</v>
      </c>
      <c r="F13" t="s">
        <v>104</v>
      </c>
      <c r="G13" t="s">
        <v>19</v>
      </c>
      <c r="I13">
        <v>61</v>
      </c>
      <c r="J13">
        <v>72</v>
      </c>
      <c r="K13">
        <v>78</v>
      </c>
    </row>
    <row r="14" spans="1:13" x14ac:dyDescent="0.3">
      <c r="A14" s="6">
        <v>59</v>
      </c>
      <c r="B14" t="s">
        <v>121</v>
      </c>
      <c r="C14" t="s">
        <v>122</v>
      </c>
      <c r="D14" s="6">
        <v>3</v>
      </c>
      <c r="E14" t="s">
        <v>103</v>
      </c>
      <c r="F14" t="s">
        <v>104</v>
      </c>
      <c r="G14" t="s">
        <v>19</v>
      </c>
      <c r="I14">
        <v>63</v>
      </c>
      <c r="J14">
        <v>66</v>
      </c>
      <c r="K14">
        <v>69</v>
      </c>
    </row>
    <row r="16" spans="1:13" x14ac:dyDescent="0.3">
      <c r="A16" s="2" t="s">
        <v>99</v>
      </c>
    </row>
    <row r="17" spans="1:1" x14ac:dyDescent="0.3">
      <c r="A17" t="s">
        <v>123</v>
      </c>
    </row>
    <row r="19" spans="1:1" x14ac:dyDescent="0.3">
      <c r="A19" s="2" t="s">
        <v>100</v>
      </c>
    </row>
    <row r="20" spans="1:1" x14ac:dyDescent="0.3">
      <c r="A20" t="s">
        <v>124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4"/>
  <sheetViews>
    <sheetView zoomScale="120" zoomScaleNormal="120" workbookViewId="0">
      <selection activeCell="D22" sqref="D22"/>
    </sheetView>
  </sheetViews>
  <sheetFormatPr defaultRowHeight="14.4" x14ac:dyDescent="0.3"/>
  <cols>
    <col min="1" max="1" width="13.33203125" customWidth="1"/>
    <col min="2" max="2" width="11.109375" bestFit="1" customWidth="1"/>
    <col min="3" max="3" width="2.44140625" customWidth="1"/>
    <col min="4" max="4" width="18.5546875" customWidth="1"/>
    <col min="5" max="5" width="20.5546875" customWidth="1"/>
    <col min="6" max="6" width="24.44140625" customWidth="1"/>
    <col min="7" max="7" width="14.6640625" customWidth="1"/>
    <col min="8" max="8" width="21.5546875" bestFit="1" customWidth="1"/>
    <col min="9" max="9" width="12.109375" bestFit="1" customWidth="1"/>
    <col min="10" max="11" width="9.88671875" customWidth="1"/>
    <col min="12" max="12" width="12" customWidth="1"/>
    <col min="13" max="13" width="12.6640625" bestFit="1" customWidth="1"/>
    <col min="14" max="14" width="10.44140625" bestFit="1" customWidth="1"/>
    <col min="15" max="16" width="12.6640625" bestFit="1" customWidth="1"/>
    <col min="17" max="17" width="11" bestFit="1" customWidth="1"/>
  </cols>
  <sheetData>
    <row r="1" spans="1:15" x14ac:dyDescent="0.3">
      <c r="A1" s="28" t="s">
        <v>125</v>
      </c>
      <c r="D1" s="29" t="s">
        <v>126</v>
      </c>
    </row>
    <row r="2" spans="1:15" x14ac:dyDescent="0.3">
      <c r="A2" s="27" t="s">
        <v>127</v>
      </c>
      <c r="B2" s="27"/>
      <c r="D2" s="27" t="s">
        <v>127</v>
      </c>
      <c r="E2" s="27"/>
      <c r="F2" s="27"/>
      <c r="G2" s="27"/>
      <c r="H2" s="27"/>
      <c r="I2" s="27"/>
      <c r="J2" s="27"/>
      <c r="K2" s="27"/>
      <c r="L2" s="27"/>
      <c r="M2" s="27"/>
    </row>
    <row r="3" spans="1:15" x14ac:dyDescent="0.3">
      <c r="A3" s="30">
        <v>1</v>
      </c>
      <c r="B3" s="30">
        <v>2</v>
      </c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30">
        <v>8</v>
      </c>
      <c r="L3" s="30">
        <v>9</v>
      </c>
      <c r="M3" s="30">
        <v>10</v>
      </c>
    </row>
    <row r="4" spans="1:15" x14ac:dyDescent="0.3">
      <c r="A4" s="31" t="s">
        <v>99</v>
      </c>
      <c r="B4" s="31" t="s">
        <v>100</v>
      </c>
      <c r="C4" s="2"/>
      <c r="D4" s="32" t="s">
        <v>128</v>
      </c>
      <c r="E4" s="32" t="s">
        <v>81</v>
      </c>
      <c r="F4" s="32" t="s">
        <v>6</v>
      </c>
      <c r="G4" s="32" t="s">
        <v>7</v>
      </c>
      <c r="H4" s="32" t="s">
        <v>8</v>
      </c>
      <c r="I4" s="32" t="s">
        <v>9</v>
      </c>
      <c r="J4" s="32" t="s">
        <v>96</v>
      </c>
      <c r="K4" s="32" t="s">
        <v>97</v>
      </c>
      <c r="L4" s="32" t="s">
        <v>98</v>
      </c>
      <c r="M4" s="32" t="s">
        <v>99</v>
      </c>
      <c r="O4" s="2"/>
    </row>
    <row r="5" spans="1:15" x14ac:dyDescent="0.3">
      <c r="A5" s="36"/>
      <c r="B5" s="36"/>
      <c r="D5" s="33" t="s">
        <v>129</v>
      </c>
      <c r="E5" s="34" t="s">
        <v>130</v>
      </c>
      <c r="F5" s="33">
        <v>3</v>
      </c>
      <c r="G5" s="34" t="s">
        <v>103</v>
      </c>
      <c r="H5" s="34" t="s">
        <v>104</v>
      </c>
      <c r="I5" s="34" t="s">
        <v>19</v>
      </c>
      <c r="J5" s="34">
        <v>45</v>
      </c>
      <c r="K5" s="34">
        <v>77</v>
      </c>
      <c r="L5" s="34">
        <v>54</v>
      </c>
      <c r="M5" s="35">
        <f>AVERAGE(J5:L5)</f>
        <v>58.666666666666664</v>
      </c>
    </row>
    <row r="6" spans="1:15" x14ac:dyDescent="0.3">
      <c r="A6" s="36"/>
      <c r="B6" s="36"/>
      <c r="D6" s="33" t="s">
        <v>131</v>
      </c>
      <c r="E6" s="34" t="s">
        <v>132</v>
      </c>
      <c r="F6" s="33">
        <v>3</v>
      </c>
      <c r="G6" s="34" t="s">
        <v>103</v>
      </c>
      <c r="H6" s="34" t="s">
        <v>104</v>
      </c>
      <c r="I6" s="34" t="s">
        <v>19</v>
      </c>
      <c r="J6" s="34">
        <v>66</v>
      </c>
      <c r="K6" s="34">
        <v>80</v>
      </c>
      <c r="L6" s="34">
        <v>67</v>
      </c>
      <c r="M6" s="35">
        <f t="shared" ref="M6:M17" si="0">AVERAGE(J6:L6)</f>
        <v>71</v>
      </c>
    </row>
    <row r="7" spans="1:15" x14ac:dyDescent="0.3">
      <c r="A7" s="36"/>
      <c r="B7" s="36"/>
      <c r="D7" s="33" t="s">
        <v>133</v>
      </c>
      <c r="E7" s="34" t="s">
        <v>134</v>
      </c>
      <c r="F7" s="33">
        <v>3</v>
      </c>
      <c r="G7" s="34" t="s">
        <v>103</v>
      </c>
      <c r="H7" s="34" t="s">
        <v>104</v>
      </c>
      <c r="I7" s="34" t="s">
        <v>19</v>
      </c>
      <c r="J7" s="34">
        <v>45</v>
      </c>
      <c r="K7" s="34">
        <v>41</v>
      </c>
      <c r="L7" s="34">
        <v>31</v>
      </c>
      <c r="M7" s="35">
        <f t="shared" si="0"/>
        <v>39</v>
      </c>
    </row>
    <row r="8" spans="1:15" x14ac:dyDescent="0.3">
      <c r="A8" s="36"/>
      <c r="B8" s="36"/>
      <c r="D8" s="33" t="s">
        <v>135</v>
      </c>
      <c r="E8" s="34" t="s">
        <v>136</v>
      </c>
      <c r="F8" s="33">
        <v>3</v>
      </c>
      <c r="G8" s="34" t="s">
        <v>103</v>
      </c>
      <c r="H8" s="34" t="s">
        <v>104</v>
      </c>
      <c r="I8" s="34" t="s">
        <v>19</v>
      </c>
      <c r="J8" s="34">
        <v>85</v>
      </c>
      <c r="K8" s="34">
        <v>95</v>
      </c>
      <c r="L8" s="34">
        <v>97</v>
      </c>
      <c r="M8" s="35">
        <f t="shared" si="0"/>
        <v>92.333333333333329</v>
      </c>
    </row>
    <row r="9" spans="1:15" x14ac:dyDescent="0.3">
      <c r="A9" s="36"/>
      <c r="B9" s="36"/>
      <c r="D9" s="33" t="s">
        <v>137</v>
      </c>
      <c r="E9" s="34" t="s">
        <v>138</v>
      </c>
      <c r="F9" s="33">
        <v>3</v>
      </c>
      <c r="G9" s="34" t="s">
        <v>103</v>
      </c>
      <c r="H9" s="34" t="s">
        <v>104</v>
      </c>
      <c r="I9" s="34" t="s">
        <v>19</v>
      </c>
      <c r="J9" s="34">
        <v>59</v>
      </c>
      <c r="K9" s="34">
        <v>68</v>
      </c>
      <c r="L9" s="34">
        <v>73</v>
      </c>
      <c r="M9" s="35">
        <f t="shared" si="0"/>
        <v>66.666666666666671</v>
      </c>
    </row>
    <row r="10" spans="1:15" x14ac:dyDescent="0.3">
      <c r="D10" s="33" t="s">
        <v>135</v>
      </c>
      <c r="E10" s="34" t="s">
        <v>139</v>
      </c>
      <c r="F10" s="33">
        <v>3</v>
      </c>
      <c r="G10" s="34" t="s">
        <v>103</v>
      </c>
      <c r="H10" s="34" t="s">
        <v>104</v>
      </c>
      <c r="I10" s="34" t="s">
        <v>19</v>
      </c>
      <c r="J10" s="34">
        <v>58</v>
      </c>
      <c r="K10" s="34">
        <v>69</v>
      </c>
      <c r="L10" s="34">
        <v>71</v>
      </c>
      <c r="M10" s="35">
        <f t="shared" si="0"/>
        <v>66</v>
      </c>
    </row>
    <row r="11" spans="1:15" x14ac:dyDescent="0.3">
      <c r="D11" s="33" t="s">
        <v>140</v>
      </c>
      <c r="E11" s="34" t="s">
        <v>141</v>
      </c>
      <c r="F11" s="33">
        <v>3</v>
      </c>
      <c r="G11" s="34" t="s">
        <v>103</v>
      </c>
      <c r="H11" s="34" t="s">
        <v>104</v>
      </c>
      <c r="I11" s="34" t="s">
        <v>19</v>
      </c>
      <c r="J11" s="34">
        <v>72</v>
      </c>
      <c r="K11" s="34">
        <v>69</v>
      </c>
      <c r="L11" s="34">
        <v>78</v>
      </c>
      <c r="M11" s="35">
        <f t="shared" si="0"/>
        <v>73</v>
      </c>
    </row>
    <row r="12" spans="1:15" x14ac:dyDescent="0.3">
      <c r="D12" s="33" t="s">
        <v>142</v>
      </c>
      <c r="E12" s="34" t="s">
        <v>143</v>
      </c>
      <c r="F12" s="33">
        <v>3</v>
      </c>
      <c r="G12" s="34" t="s">
        <v>103</v>
      </c>
      <c r="H12" s="34" t="s">
        <v>104</v>
      </c>
      <c r="I12" s="34" t="s">
        <v>19</v>
      </c>
      <c r="J12" s="34">
        <v>58</v>
      </c>
      <c r="K12" s="34">
        <v>62</v>
      </c>
      <c r="L12" s="34">
        <v>70</v>
      </c>
      <c r="M12" s="35">
        <f t="shared" si="0"/>
        <v>63.333333333333336</v>
      </c>
    </row>
    <row r="13" spans="1:15" x14ac:dyDescent="0.3">
      <c r="D13" s="33" t="s">
        <v>144</v>
      </c>
      <c r="E13" s="34" t="s">
        <v>145</v>
      </c>
      <c r="F13" s="33">
        <v>3</v>
      </c>
      <c r="G13" s="34" t="s">
        <v>103</v>
      </c>
      <c r="H13" s="34" t="s">
        <v>104</v>
      </c>
      <c r="I13" s="34" t="s">
        <v>19</v>
      </c>
      <c r="J13" s="34">
        <v>94</v>
      </c>
      <c r="K13" s="34">
        <v>91</v>
      </c>
      <c r="L13" s="34">
        <v>87</v>
      </c>
      <c r="M13" s="35">
        <f t="shared" si="0"/>
        <v>90.666666666666671</v>
      </c>
    </row>
    <row r="14" spans="1:15" x14ac:dyDescent="0.3">
      <c r="D14" s="33" t="s">
        <v>146</v>
      </c>
      <c r="E14" s="34" t="s">
        <v>147</v>
      </c>
      <c r="F14" s="33">
        <v>3</v>
      </c>
      <c r="G14" s="34" t="s">
        <v>103</v>
      </c>
      <c r="H14" s="34" t="s">
        <v>104</v>
      </c>
      <c r="I14" s="34" t="s">
        <v>19</v>
      </c>
      <c r="J14" s="34">
        <v>86</v>
      </c>
      <c r="K14" s="34">
        <v>75</v>
      </c>
      <c r="L14" s="34">
        <v>81</v>
      </c>
      <c r="M14" s="35">
        <f t="shared" si="0"/>
        <v>80.666666666666671</v>
      </c>
    </row>
    <row r="15" spans="1:15" x14ac:dyDescent="0.3">
      <c r="D15" s="33" t="s">
        <v>148</v>
      </c>
      <c r="E15" s="34" t="s">
        <v>149</v>
      </c>
      <c r="F15" s="33">
        <v>3</v>
      </c>
      <c r="G15" s="34" t="s">
        <v>103</v>
      </c>
      <c r="H15" s="34" t="s">
        <v>104</v>
      </c>
      <c r="I15" s="34" t="s">
        <v>19</v>
      </c>
      <c r="J15" s="34">
        <v>58</v>
      </c>
      <c r="K15" s="34">
        <v>48</v>
      </c>
      <c r="L15" s="34">
        <v>62</v>
      </c>
      <c r="M15" s="35">
        <f t="shared" si="0"/>
        <v>56</v>
      </c>
    </row>
    <row r="16" spans="1:15" x14ac:dyDescent="0.3">
      <c r="D16" s="33" t="s">
        <v>150</v>
      </c>
      <c r="E16" s="34" t="s">
        <v>151</v>
      </c>
      <c r="F16" s="33">
        <v>3</v>
      </c>
      <c r="G16" s="34" t="s">
        <v>103</v>
      </c>
      <c r="H16" s="34" t="s">
        <v>104</v>
      </c>
      <c r="I16" s="34" t="s">
        <v>19</v>
      </c>
      <c r="J16" s="34">
        <v>61</v>
      </c>
      <c r="K16" s="34">
        <v>72</v>
      </c>
      <c r="L16" s="34">
        <v>78</v>
      </c>
      <c r="M16" s="35">
        <f t="shared" si="0"/>
        <v>70.333333333333329</v>
      </c>
    </row>
    <row r="17" spans="4:13" x14ac:dyDescent="0.3">
      <c r="D17" s="33" t="s">
        <v>152</v>
      </c>
      <c r="E17" s="34" t="s">
        <v>153</v>
      </c>
      <c r="F17" s="33">
        <v>3</v>
      </c>
      <c r="G17" s="34" t="s">
        <v>103</v>
      </c>
      <c r="H17" s="34" t="s">
        <v>104</v>
      </c>
      <c r="I17" s="34" t="s">
        <v>19</v>
      </c>
      <c r="J17" s="34">
        <v>63</v>
      </c>
      <c r="K17" s="34">
        <v>66</v>
      </c>
      <c r="L17" s="34">
        <v>69</v>
      </c>
      <c r="M17" s="35">
        <f t="shared" si="0"/>
        <v>66</v>
      </c>
    </row>
    <row r="20" spans="4:13" ht="20.399999999999999" thickBot="1" x14ac:dyDescent="0.45">
      <c r="D20" s="54" t="s">
        <v>154</v>
      </c>
      <c r="E20" s="54"/>
      <c r="F20" s="54"/>
      <c r="G20" s="54"/>
    </row>
    <row r="21" spans="4:13" ht="15" thickTop="1" x14ac:dyDescent="0.3">
      <c r="D21" s="4" t="s">
        <v>128</v>
      </c>
      <c r="E21" s="4" t="s">
        <v>81</v>
      </c>
      <c r="F21" s="4" t="s">
        <v>99</v>
      </c>
      <c r="G21" s="4" t="s">
        <v>100</v>
      </c>
      <c r="I21" t="s">
        <v>155</v>
      </c>
    </row>
    <row r="22" spans="4:13" x14ac:dyDescent="0.3">
      <c r="D22" s="6" t="s">
        <v>129</v>
      </c>
      <c r="E22" s="6"/>
      <c r="F22" s="45">
        <f>VLOOKUP(D22,D4:M17,10,FALSE)</f>
        <v>58.666666666666664</v>
      </c>
      <c r="G22" s="6"/>
      <c r="I22" t="s">
        <v>156</v>
      </c>
    </row>
    <row r="23" spans="4:13" x14ac:dyDescent="0.3">
      <c r="D23" s="6"/>
      <c r="I23" t="s">
        <v>157</v>
      </c>
    </row>
    <row r="24" spans="4:13" x14ac:dyDescent="0.3">
      <c r="D24" s="6"/>
      <c r="I24" t="s">
        <v>158</v>
      </c>
    </row>
    <row r="25" spans="4:13" x14ac:dyDescent="0.3">
      <c r="D25" s="6"/>
    </row>
    <row r="26" spans="4:13" x14ac:dyDescent="0.3">
      <c r="D26" s="6"/>
    </row>
    <row r="27" spans="4:13" x14ac:dyDescent="0.3">
      <c r="D27" s="6"/>
    </row>
    <row r="28" spans="4:13" x14ac:dyDescent="0.3">
      <c r="D28" s="6"/>
    </row>
    <row r="29" spans="4:13" x14ac:dyDescent="0.3">
      <c r="D29" s="6"/>
    </row>
    <row r="30" spans="4:13" x14ac:dyDescent="0.3">
      <c r="D30" s="6"/>
    </row>
    <row r="31" spans="4:13" x14ac:dyDescent="0.3">
      <c r="D31" s="6"/>
    </row>
    <row r="32" spans="4:13" x14ac:dyDescent="0.3">
      <c r="D32" s="6"/>
    </row>
    <row r="33" spans="4:4" x14ac:dyDescent="0.3">
      <c r="D33" s="6"/>
    </row>
    <row r="34" spans="4:4" x14ac:dyDescent="0.3">
      <c r="D34" s="6"/>
    </row>
  </sheetData>
  <mergeCells count="1">
    <mergeCell ref="D20:G20"/>
  </mergeCells>
  <dataValidations count="1">
    <dataValidation type="list" allowBlank="1" showInputMessage="1" showErrorMessage="1" sqref="D22" xr:uid="{00000000-0002-0000-0300-000000000000}">
      <formula1>$D$5:$D$17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Q22"/>
  <sheetViews>
    <sheetView zoomScale="120" zoomScaleNormal="120" workbookViewId="0">
      <selection activeCell="O30" sqref="O30"/>
    </sheetView>
  </sheetViews>
  <sheetFormatPr defaultColWidth="9.109375" defaultRowHeight="15" x14ac:dyDescent="0.25"/>
  <cols>
    <col min="1" max="1" width="35.44140625" style="18" bestFit="1" customWidth="1"/>
    <col min="2" max="2" width="25.33203125" style="18" customWidth="1"/>
    <col min="3" max="3" width="26.5546875" style="18" customWidth="1"/>
    <col min="4" max="16384" width="9.109375" style="18"/>
  </cols>
  <sheetData>
    <row r="1" spans="1:17" ht="15.6" x14ac:dyDescent="0.3">
      <c r="A1" s="55" t="s">
        <v>159</v>
      </c>
      <c r="B1" s="55"/>
      <c r="C1" s="55"/>
      <c r="G1" s="44" t="s">
        <v>160</v>
      </c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ht="15.6" x14ac:dyDescent="0.3"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5.6" x14ac:dyDescent="0.3">
      <c r="A3" s="17" t="s">
        <v>161</v>
      </c>
      <c r="G3" s="44" t="s">
        <v>162</v>
      </c>
      <c r="H3" s="44"/>
      <c r="I3" s="44"/>
      <c r="J3" s="44"/>
      <c r="K3" s="44"/>
      <c r="L3" s="44"/>
      <c r="M3" s="44"/>
      <c r="N3" s="44"/>
      <c r="O3" s="44"/>
      <c r="P3" s="44"/>
      <c r="Q3" s="44"/>
    </row>
    <row r="4" spans="1:17" ht="15.6" x14ac:dyDescent="0.3">
      <c r="A4" s="17" t="s">
        <v>163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15.6" x14ac:dyDescent="0.3">
      <c r="A5" s="17"/>
      <c r="G5" s="44" t="s">
        <v>164</v>
      </c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1:17" ht="15.6" x14ac:dyDescent="0.3">
      <c r="A6" s="17" t="s">
        <v>165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1:17" ht="15.6" x14ac:dyDescent="0.3">
      <c r="A7" s="17" t="s">
        <v>166</v>
      </c>
      <c r="G7" s="44" t="s">
        <v>167</v>
      </c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1:17" ht="15.6" x14ac:dyDescent="0.3"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1:17" ht="15.6" x14ac:dyDescent="0.3">
      <c r="G9" s="44" t="s">
        <v>168</v>
      </c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1:17" ht="15.6" x14ac:dyDescent="0.3">
      <c r="A10" s="19" t="s">
        <v>169</v>
      </c>
      <c r="B10" s="20" t="s">
        <v>170</v>
      </c>
      <c r="C10" s="20" t="s">
        <v>171</v>
      </c>
      <c r="G10" s="44" t="s">
        <v>172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ht="15.6" x14ac:dyDescent="0.3">
      <c r="A11" s="19" t="s">
        <v>173</v>
      </c>
      <c r="B11" s="18" t="s">
        <v>174</v>
      </c>
      <c r="C11" s="18">
        <v>7.2069999999999999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ht="15.6" x14ac:dyDescent="0.3">
      <c r="A12" s="19" t="s">
        <v>175</v>
      </c>
      <c r="B12" s="18" t="s">
        <v>176</v>
      </c>
      <c r="C12" s="18">
        <v>1.034</v>
      </c>
      <c r="G12" s="44" t="s">
        <v>177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1:17" ht="15.6" x14ac:dyDescent="0.3">
      <c r="A13" s="19" t="s">
        <v>178</v>
      </c>
      <c r="B13" s="18" t="s">
        <v>179</v>
      </c>
      <c r="C13" s="18">
        <v>0.51</v>
      </c>
    </row>
    <row r="14" spans="1:17" ht="15.6" x14ac:dyDescent="0.3">
      <c r="A14" s="19" t="s">
        <v>180</v>
      </c>
      <c r="B14" s="18" t="s">
        <v>181</v>
      </c>
      <c r="C14" s="18">
        <v>0.70499999999999996</v>
      </c>
    </row>
    <row r="15" spans="1:17" ht="15.6" x14ac:dyDescent="0.3">
      <c r="A15" s="19" t="s">
        <v>182</v>
      </c>
      <c r="B15" s="18" t="s">
        <v>183</v>
      </c>
      <c r="C15" s="18">
        <v>104.63800000000001</v>
      </c>
    </row>
    <row r="16" spans="1:17" ht="15.6" x14ac:dyDescent="0.3">
      <c r="A16" s="19" t="s">
        <v>184</v>
      </c>
      <c r="B16" s="18" t="s">
        <v>185</v>
      </c>
      <c r="C16" s="18">
        <v>51.176000000000002</v>
      </c>
    </row>
    <row r="17" spans="1:3" ht="15.6" x14ac:dyDescent="0.3">
      <c r="A17" s="19" t="s">
        <v>186</v>
      </c>
      <c r="B17" s="18" t="s">
        <v>187</v>
      </c>
      <c r="C17" s="18">
        <v>3.137</v>
      </c>
    </row>
    <row r="18" spans="1:3" ht="15.6" x14ac:dyDescent="0.3">
      <c r="A18" s="19" t="s">
        <v>188</v>
      </c>
      <c r="B18" s="18" t="s">
        <v>189</v>
      </c>
      <c r="C18" s="18">
        <v>1.0640000000000001</v>
      </c>
    </row>
    <row r="19" spans="1:3" ht="15.6" x14ac:dyDescent="0.3">
      <c r="A19" s="19" t="s">
        <v>190</v>
      </c>
      <c r="B19" s="18" t="s">
        <v>191</v>
      </c>
      <c r="C19" s="18">
        <v>9.51</v>
      </c>
    </row>
    <row r="20" spans="1:3" ht="15.6" x14ac:dyDescent="0.3">
      <c r="A20" s="19" t="s">
        <v>192</v>
      </c>
      <c r="B20" s="18" t="s">
        <v>193</v>
      </c>
      <c r="C20" s="18">
        <v>2.0880000000000001</v>
      </c>
    </row>
    <row r="21" spans="1:3" ht="15.6" x14ac:dyDescent="0.3">
      <c r="A21" s="19" t="s">
        <v>194</v>
      </c>
      <c r="B21" s="18" t="s">
        <v>195</v>
      </c>
      <c r="C21" s="18">
        <v>0.80500000000000005</v>
      </c>
    </row>
    <row r="22" spans="1:3" ht="15.6" x14ac:dyDescent="0.3">
      <c r="A22" s="19" t="s">
        <v>196</v>
      </c>
      <c r="B22" s="18" t="s">
        <v>197</v>
      </c>
      <c r="C22" s="18">
        <v>291.35599999999999</v>
      </c>
    </row>
  </sheetData>
  <mergeCells count="1">
    <mergeCell ref="A1:C1"/>
  </mergeCells>
  <dataValidations count="1">
    <dataValidation type="list" allowBlank="1" showInputMessage="1" showErrorMessage="1" sqref="B3" xr:uid="{00000000-0002-0000-0400-000000000000}">
      <formula1>$A$11:$A$22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4"/>
  <sheetViews>
    <sheetView zoomScale="120" zoomScaleNormal="120" workbookViewId="0">
      <selection activeCell="A2" sqref="A2"/>
    </sheetView>
  </sheetViews>
  <sheetFormatPr defaultRowHeight="14.4" x14ac:dyDescent="0.3"/>
  <cols>
    <col min="1" max="1" width="7.5546875" bestFit="1" customWidth="1"/>
    <col min="2" max="2" width="10.109375" bestFit="1" customWidth="1"/>
    <col min="3" max="3" width="10.33203125" bestFit="1" customWidth="1"/>
    <col min="4" max="4" width="12.44140625" bestFit="1" customWidth="1"/>
    <col min="5" max="5" width="4.88671875" bestFit="1" customWidth="1"/>
    <col min="6" max="6" width="15.109375" bestFit="1" customWidth="1"/>
    <col min="7" max="7" width="16.6640625" bestFit="1" customWidth="1"/>
    <col min="8" max="8" width="26.6640625" bestFit="1" customWidth="1"/>
    <col min="9" max="9" width="12.6640625" bestFit="1" customWidth="1"/>
    <col min="10" max="10" width="12.109375" bestFit="1" customWidth="1"/>
    <col min="11" max="12" width="10.5546875" bestFit="1" customWidth="1"/>
    <col min="13" max="13" width="13.109375" customWidth="1"/>
    <col min="14" max="14" width="14.109375" customWidth="1"/>
  </cols>
  <sheetData>
    <row r="1" spans="1:14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7</v>
      </c>
      <c r="H1" s="11" t="s">
        <v>8</v>
      </c>
      <c r="I1" s="10" t="s">
        <v>6</v>
      </c>
      <c r="J1" s="10" t="s">
        <v>9</v>
      </c>
      <c r="K1" s="12" t="s">
        <v>10</v>
      </c>
      <c r="L1" s="12" t="s">
        <v>11</v>
      </c>
      <c r="M1" s="12" t="s">
        <v>198</v>
      </c>
      <c r="N1" s="10" t="s">
        <v>12</v>
      </c>
    </row>
    <row r="2" spans="1:14" x14ac:dyDescent="0.3">
      <c r="A2" s="8">
        <v>2</v>
      </c>
      <c r="B2" t="s">
        <v>14</v>
      </c>
      <c r="C2" t="s">
        <v>15</v>
      </c>
      <c r="D2" s="7">
        <v>36348</v>
      </c>
      <c r="E2" s="5">
        <f t="shared" ref="E2:E33" ca="1" si="0">(TODAY()-D2)/365</f>
        <v>25.468493150684932</v>
      </c>
      <c r="F2" t="s">
        <v>16</v>
      </c>
      <c r="G2" t="s">
        <v>17</v>
      </c>
      <c r="H2" s="3" t="s">
        <v>18</v>
      </c>
      <c r="I2" s="6">
        <v>1</v>
      </c>
      <c r="J2" s="6" t="s">
        <v>19</v>
      </c>
      <c r="K2" s="9">
        <v>9000</v>
      </c>
      <c r="L2" s="9">
        <v>7500</v>
      </c>
      <c r="M2" s="9">
        <f t="shared" ref="M2:M33" si="1">K2-L2</f>
        <v>1500</v>
      </c>
      <c r="N2" s="13">
        <f t="shared" ref="N2:N33" si="2">L2/K2</f>
        <v>0.83333333333333337</v>
      </c>
    </row>
    <row r="3" spans="1:14" x14ac:dyDescent="0.3">
      <c r="A3" s="8">
        <v>1</v>
      </c>
      <c r="B3" s="1" t="s">
        <v>199</v>
      </c>
      <c r="C3" t="s">
        <v>200</v>
      </c>
      <c r="D3" s="7">
        <v>32735</v>
      </c>
      <c r="E3" s="5">
        <f t="shared" ca="1" si="0"/>
        <v>35.367123287671234</v>
      </c>
      <c r="F3" t="s">
        <v>16</v>
      </c>
      <c r="G3" t="s">
        <v>201</v>
      </c>
      <c r="H3" s="3" t="s">
        <v>202</v>
      </c>
      <c r="I3" s="6">
        <v>1</v>
      </c>
      <c r="J3" s="6" t="s">
        <v>19</v>
      </c>
      <c r="K3" s="9">
        <v>7600</v>
      </c>
      <c r="L3" s="9">
        <v>6587</v>
      </c>
      <c r="M3" s="9">
        <f t="shared" si="1"/>
        <v>1013</v>
      </c>
      <c r="N3" s="13">
        <f t="shared" si="2"/>
        <v>0.86671052631578949</v>
      </c>
    </row>
    <row r="4" spans="1:14" x14ac:dyDescent="0.3">
      <c r="A4" s="8">
        <v>43</v>
      </c>
      <c r="B4" t="s">
        <v>203</v>
      </c>
      <c r="C4" t="s">
        <v>204</v>
      </c>
      <c r="D4" s="7">
        <v>33057</v>
      </c>
      <c r="E4" s="5">
        <f t="shared" ca="1" si="0"/>
        <v>34.484931506849314</v>
      </c>
      <c r="F4" t="s">
        <v>16</v>
      </c>
      <c r="G4" t="s">
        <v>205</v>
      </c>
      <c r="H4" s="3" t="s">
        <v>206</v>
      </c>
      <c r="I4" s="6">
        <v>3</v>
      </c>
      <c r="J4" s="6" t="s">
        <v>19</v>
      </c>
      <c r="K4" s="9">
        <v>8750</v>
      </c>
      <c r="L4" s="9">
        <v>7580</v>
      </c>
      <c r="M4" s="9">
        <f t="shared" si="1"/>
        <v>1170</v>
      </c>
      <c r="N4" s="13">
        <f t="shared" si="2"/>
        <v>0.86628571428571433</v>
      </c>
    </row>
    <row r="5" spans="1:14" x14ac:dyDescent="0.3">
      <c r="A5" s="8">
        <v>52</v>
      </c>
      <c r="B5" t="s">
        <v>207</v>
      </c>
      <c r="C5" t="s">
        <v>208</v>
      </c>
      <c r="D5" s="7">
        <v>29364</v>
      </c>
      <c r="E5" s="5">
        <f t="shared" ca="1" si="0"/>
        <v>44.602739726027394</v>
      </c>
      <c r="F5" t="s">
        <v>16</v>
      </c>
      <c r="G5" t="s">
        <v>209</v>
      </c>
      <c r="H5" s="3" t="s">
        <v>210</v>
      </c>
      <c r="I5" s="6">
        <v>4</v>
      </c>
      <c r="J5" s="6" t="s">
        <v>19</v>
      </c>
      <c r="K5" s="9">
        <v>14210</v>
      </c>
      <c r="L5" s="9">
        <v>10493</v>
      </c>
      <c r="M5" s="9">
        <f t="shared" si="1"/>
        <v>3717</v>
      </c>
      <c r="N5" s="13">
        <f t="shared" si="2"/>
        <v>0.738423645320197</v>
      </c>
    </row>
    <row r="6" spans="1:14" x14ac:dyDescent="0.3">
      <c r="A6" s="8">
        <v>31</v>
      </c>
      <c r="B6" t="s">
        <v>211</v>
      </c>
      <c r="C6" t="s">
        <v>212</v>
      </c>
      <c r="D6" s="7">
        <v>33054</v>
      </c>
      <c r="E6" s="5">
        <f t="shared" ca="1" si="0"/>
        <v>34.493150684931507</v>
      </c>
      <c r="F6" t="s">
        <v>16</v>
      </c>
      <c r="G6" t="s">
        <v>205</v>
      </c>
      <c r="H6" s="3" t="s">
        <v>206</v>
      </c>
      <c r="I6" s="6">
        <v>3</v>
      </c>
      <c r="J6" s="6" t="s">
        <v>19</v>
      </c>
      <c r="K6" s="9">
        <v>14210</v>
      </c>
      <c r="L6" s="9">
        <v>13854</v>
      </c>
      <c r="M6" s="9">
        <f t="shared" si="1"/>
        <v>356</v>
      </c>
      <c r="N6" s="13">
        <f t="shared" si="2"/>
        <v>0.97494722026741731</v>
      </c>
    </row>
    <row r="7" spans="1:14" x14ac:dyDescent="0.3">
      <c r="A7" s="8">
        <v>6</v>
      </c>
      <c r="B7" t="s">
        <v>101</v>
      </c>
      <c r="C7" t="s">
        <v>102</v>
      </c>
      <c r="D7" s="7">
        <v>35524</v>
      </c>
      <c r="E7" s="5">
        <f t="shared" ca="1" si="0"/>
        <v>27.726027397260275</v>
      </c>
      <c r="F7" t="s">
        <v>16</v>
      </c>
      <c r="G7" t="s">
        <v>103</v>
      </c>
      <c r="H7" s="3" t="s">
        <v>104</v>
      </c>
      <c r="I7" s="6">
        <v>3</v>
      </c>
      <c r="J7" s="6" t="s">
        <v>19</v>
      </c>
      <c r="K7" s="9">
        <v>13685</v>
      </c>
      <c r="L7" s="9">
        <v>5623</v>
      </c>
      <c r="M7" s="9">
        <f t="shared" si="1"/>
        <v>8062</v>
      </c>
      <c r="N7" s="13">
        <f t="shared" si="2"/>
        <v>0.41088783339422724</v>
      </c>
    </row>
    <row r="8" spans="1:14" x14ac:dyDescent="0.3">
      <c r="A8" s="8">
        <v>27</v>
      </c>
      <c r="B8" t="s">
        <v>213</v>
      </c>
      <c r="C8" t="s">
        <v>214</v>
      </c>
      <c r="D8" s="7">
        <v>36458</v>
      </c>
      <c r="E8" s="5">
        <f t="shared" ca="1" si="0"/>
        <v>25.167123287671235</v>
      </c>
      <c r="F8" t="s">
        <v>16</v>
      </c>
      <c r="G8" t="s">
        <v>209</v>
      </c>
      <c r="H8" s="3" t="s">
        <v>210</v>
      </c>
      <c r="I8" s="6">
        <v>3</v>
      </c>
      <c r="J8" s="6" t="s">
        <v>19</v>
      </c>
      <c r="K8" s="9">
        <v>13685</v>
      </c>
      <c r="L8" s="9">
        <v>11547</v>
      </c>
      <c r="M8" s="9">
        <f t="shared" si="1"/>
        <v>2138</v>
      </c>
      <c r="N8" s="13">
        <f t="shared" si="2"/>
        <v>0.84377055169894044</v>
      </c>
    </row>
    <row r="9" spans="1:14" x14ac:dyDescent="0.3">
      <c r="A9" s="8">
        <v>8</v>
      </c>
      <c r="B9" t="s">
        <v>105</v>
      </c>
      <c r="C9" t="s">
        <v>106</v>
      </c>
      <c r="D9" s="7">
        <v>36128</v>
      </c>
      <c r="E9" s="5">
        <f t="shared" ca="1" si="0"/>
        <v>26.07123287671233</v>
      </c>
      <c r="F9" t="s">
        <v>16</v>
      </c>
      <c r="G9" t="s">
        <v>103</v>
      </c>
      <c r="H9" s="3" t="s">
        <v>104</v>
      </c>
      <c r="I9" s="6">
        <v>1</v>
      </c>
      <c r="J9" s="6" t="s">
        <v>19</v>
      </c>
      <c r="K9" s="9">
        <v>13685</v>
      </c>
      <c r="L9" s="9">
        <v>13685</v>
      </c>
      <c r="M9" s="9">
        <f t="shared" si="1"/>
        <v>0</v>
      </c>
      <c r="N9" s="13">
        <f t="shared" si="2"/>
        <v>1</v>
      </c>
    </row>
    <row r="10" spans="1:14" x14ac:dyDescent="0.3">
      <c r="A10" s="8">
        <v>7</v>
      </c>
      <c r="B10" t="s">
        <v>29</v>
      </c>
      <c r="C10" t="s">
        <v>30</v>
      </c>
      <c r="D10" s="7">
        <v>33529</v>
      </c>
      <c r="E10" s="5">
        <f t="shared" ca="1" si="0"/>
        <v>33.19178082191781</v>
      </c>
      <c r="F10" t="s">
        <v>16</v>
      </c>
      <c r="G10" t="s">
        <v>17</v>
      </c>
      <c r="H10" s="3" t="s">
        <v>28</v>
      </c>
      <c r="I10" s="6">
        <v>3</v>
      </c>
      <c r="J10" s="6" t="s">
        <v>19</v>
      </c>
      <c r="K10" s="9">
        <v>13685</v>
      </c>
      <c r="L10" s="9">
        <v>10586</v>
      </c>
      <c r="M10" s="9">
        <f t="shared" si="1"/>
        <v>3099</v>
      </c>
      <c r="N10" s="13">
        <f t="shared" si="2"/>
        <v>0.77354767994154183</v>
      </c>
    </row>
    <row r="11" spans="1:14" x14ac:dyDescent="0.3">
      <c r="A11" s="8">
        <v>9</v>
      </c>
      <c r="B11" t="s">
        <v>107</v>
      </c>
      <c r="C11" t="s">
        <v>108</v>
      </c>
      <c r="D11" s="7">
        <v>34395</v>
      </c>
      <c r="E11" s="5">
        <f t="shared" ca="1" si="0"/>
        <v>30.81917808219178</v>
      </c>
      <c r="F11" t="s">
        <v>16</v>
      </c>
      <c r="G11" t="s">
        <v>103</v>
      </c>
      <c r="H11" s="3" t="s">
        <v>104</v>
      </c>
      <c r="I11" s="6">
        <v>2</v>
      </c>
      <c r="J11" s="6" t="s">
        <v>19</v>
      </c>
      <c r="K11" s="9">
        <v>8200</v>
      </c>
      <c r="L11" s="9">
        <v>2600</v>
      </c>
      <c r="M11" s="9">
        <f t="shared" si="1"/>
        <v>5600</v>
      </c>
      <c r="N11" s="13">
        <f t="shared" si="2"/>
        <v>0.31707317073170732</v>
      </c>
    </row>
    <row r="12" spans="1:14" x14ac:dyDescent="0.3">
      <c r="A12" s="8">
        <v>35</v>
      </c>
      <c r="B12" t="s">
        <v>73</v>
      </c>
      <c r="C12" t="s">
        <v>74</v>
      </c>
      <c r="D12" s="7">
        <v>31352</v>
      </c>
      <c r="E12" s="5">
        <f t="shared" ca="1" si="0"/>
        <v>39.156164383561645</v>
      </c>
      <c r="F12" t="s">
        <v>37</v>
      </c>
      <c r="G12" t="s">
        <v>64</v>
      </c>
      <c r="H12" s="3" t="s">
        <v>65</v>
      </c>
      <c r="I12" s="6">
        <v>2</v>
      </c>
      <c r="J12" s="6" t="s">
        <v>66</v>
      </c>
      <c r="K12" s="9">
        <v>9600</v>
      </c>
      <c r="L12" s="9">
        <v>4587</v>
      </c>
      <c r="M12" s="9">
        <f t="shared" si="1"/>
        <v>5013</v>
      </c>
      <c r="N12" s="13">
        <f t="shared" si="2"/>
        <v>0.47781249999999997</v>
      </c>
    </row>
    <row r="13" spans="1:14" x14ac:dyDescent="0.3">
      <c r="A13" s="8">
        <v>11</v>
      </c>
      <c r="B13" t="s">
        <v>109</v>
      </c>
      <c r="C13" t="s">
        <v>78</v>
      </c>
      <c r="D13" s="7">
        <v>34523</v>
      </c>
      <c r="E13" s="5">
        <f t="shared" ca="1" si="0"/>
        <v>30.468493150684932</v>
      </c>
      <c r="F13" t="s">
        <v>16</v>
      </c>
      <c r="G13" t="s">
        <v>103</v>
      </c>
      <c r="H13" s="3" t="s">
        <v>104</v>
      </c>
      <c r="I13" s="6">
        <v>3</v>
      </c>
      <c r="J13" s="6" t="s">
        <v>19</v>
      </c>
      <c r="K13" s="9">
        <v>9600</v>
      </c>
      <c r="L13" s="9">
        <v>4587</v>
      </c>
      <c r="M13" s="9">
        <f t="shared" si="1"/>
        <v>5013</v>
      </c>
      <c r="N13" s="13">
        <f t="shared" si="2"/>
        <v>0.47781249999999997</v>
      </c>
    </row>
    <row r="14" spans="1:14" x14ac:dyDescent="0.3">
      <c r="A14" s="8">
        <v>13</v>
      </c>
      <c r="B14" t="s">
        <v>35</v>
      </c>
      <c r="C14" t="s">
        <v>36</v>
      </c>
      <c r="D14" s="7">
        <v>33546</v>
      </c>
      <c r="E14" s="5">
        <f t="shared" ca="1" si="0"/>
        <v>33.145205479452052</v>
      </c>
      <c r="F14" t="s">
        <v>37</v>
      </c>
      <c r="G14" t="s">
        <v>17</v>
      </c>
      <c r="H14" s="3" t="s">
        <v>38</v>
      </c>
      <c r="I14" s="6">
        <v>1</v>
      </c>
      <c r="J14" s="6" t="s">
        <v>39</v>
      </c>
      <c r="K14" s="9">
        <v>10584</v>
      </c>
      <c r="L14" s="9">
        <v>9548</v>
      </c>
      <c r="M14" s="9">
        <f t="shared" si="1"/>
        <v>1036</v>
      </c>
      <c r="N14" s="13">
        <f t="shared" si="2"/>
        <v>0.90211640211640209</v>
      </c>
    </row>
    <row r="15" spans="1:14" x14ac:dyDescent="0.3">
      <c r="A15" s="8">
        <v>36</v>
      </c>
      <c r="B15" t="s">
        <v>113</v>
      </c>
      <c r="C15" t="s">
        <v>114</v>
      </c>
      <c r="D15" s="7">
        <v>33509</v>
      </c>
      <c r="E15" s="5">
        <f t="shared" ca="1" si="0"/>
        <v>33.246575342465754</v>
      </c>
      <c r="F15" t="s">
        <v>16</v>
      </c>
      <c r="G15" t="s">
        <v>103</v>
      </c>
      <c r="H15" s="3" t="s">
        <v>104</v>
      </c>
      <c r="I15" s="6">
        <v>2</v>
      </c>
      <c r="J15" s="6" t="s">
        <v>19</v>
      </c>
      <c r="K15" s="9">
        <v>8750</v>
      </c>
      <c r="L15" s="9">
        <v>6750</v>
      </c>
      <c r="M15" s="9">
        <f t="shared" si="1"/>
        <v>2000</v>
      </c>
      <c r="N15" s="13">
        <f t="shared" si="2"/>
        <v>0.77142857142857146</v>
      </c>
    </row>
    <row r="16" spans="1:14" x14ac:dyDescent="0.3">
      <c r="A16" s="8">
        <v>38</v>
      </c>
      <c r="B16" t="s">
        <v>215</v>
      </c>
      <c r="C16" t="s">
        <v>216</v>
      </c>
      <c r="D16" s="7">
        <v>33420</v>
      </c>
      <c r="E16" s="5">
        <f t="shared" ca="1" si="0"/>
        <v>33.490410958904107</v>
      </c>
      <c r="F16" t="s">
        <v>16</v>
      </c>
      <c r="G16" t="s">
        <v>205</v>
      </c>
      <c r="H16" s="3" t="s">
        <v>206</v>
      </c>
      <c r="I16" s="6">
        <v>2</v>
      </c>
      <c r="J16" s="6" t="s">
        <v>19</v>
      </c>
      <c r="K16" s="9">
        <v>8750</v>
      </c>
      <c r="L16" s="9">
        <v>4587</v>
      </c>
      <c r="M16" s="9">
        <f t="shared" si="1"/>
        <v>4163</v>
      </c>
      <c r="N16" s="13">
        <f t="shared" si="2"/>
        <v>0.52422857142857138</v>
      </c>
    </row>
    <row r="17" spans="1:14" x14ac:dyDescent="0.3">
      <c r="A17" s="8">
        <v>49</v>
      </c>
      <c r="B17" t="s">
        <v>217</v>
      </c>
      <c r="C17" t="s">
        <v>218</v>
      </c>
      <c r="D17" s="7">
        <v>31635</v>
      </c>
      <c r="E17" s="5">
        <f t="shared" ca="1" si="0"/>
        <v>38.38082191780822</v>
      </c>
      <c r="F17" t="s">
        <v>16</v>
      </c>
      <c r="G17" t="s">
        <v>205</v>
      </c>
      <c r="H17" s="3" t="s">
        <v>206</v>
      </c>
      <c r="I17" s="6">
        <v>1</v>
      </c>
      <c r="J17" s="6" t="s">
        <v>19</v>
      </c>
      <c r="K17" s="9">
        <v>8750</v>
      </c>
      <c r="L17" s="9">
        <v>6587</v>
      </c>
      <c r="M17" s="9">
        <f t="shared" si="1"/>
        <v>2163</v>
      </c>
      <c r="N17" s="13">
        <f t="shared" si="2"/>
        <v>0.75280000000000002</v>
      </c>
    </row>
    <row r="18" spans="1:14" x14ac:dyDescent="0.3">
      <c r="A18" s="8">
        <v>3</v>
      </c>
      <c r="B18" t="s">
        <v>20</v>
      </c>
      <c r="C18" t="s">
        <v>21</v>
      </c>
      <c r="D18" s="7">
        <v>34397</v>
      </c>
      <c r="E18" s="5">
        <f t="shared" ca="1" si="0"/>
        <v>30.813698630136987</v>
      </c>
      <c r="F18" t="s">
        <v>16</v>
      </c>
      <c r="G18" t="s">
        <v>17</v>
      </c>
      <c r="H18" s="3" t="s">
        <v>22</v>
      </c>
      <c r="I18" s="6">
        <v>2</v>
      </c>
      <c r="J18" s="6" t="s">
        <v>19</v>
      </c>
      <c r="K18" s="9">
        <v>8750</v>
      </c>
      <c r="L18" s="9">
        <v>6587</v>
      </c>
      <c r="M18" s="9">
        <f t="shared" si="1"/>
        <v>2163</v>
      </c>
      <c r="N18" s="13">
        <f t="shared" si="2"/>
        <v>0.75280000000000002</v>
      </c>
    </row>
    <row r="19" spans="1:14" x14ac:dyDescent="0.3">
      <c r="A19" s="8">
        <v>21</v>
      </c>
      <c r="B19" t="s">
        <v>51</v>
      </c>
      <c r="C19" t="s">
        <v>52</v>
      </c>
      <c r="D19" s="7">
        <v>28877</v>
      </c>
      <c r="E19" s="5">
        <f t="shared" ca="1" si="0"/>
        <v>45.936986301369863</v>
      </c>
      <c r="F19" t="s">
        <v>37</v>
      </c>
      <c r="G19" t="s">
        <v>17</v>
      </c>
      <c r="H19" s="3" t="s">
        <v>38</v>
      </c>
      <c r="I19" s="6">
        <v>1</v>
      </c>
      <c r="J19" s="6" t="s">
        <v>44</v>
      </c>
      <c r="K19" s="9">
        <v>8750</v>
      </c>
      <c r="L19" s="9">
        <v>8250</v>
      </c>
      <c r="M19" s="9">
        <f t="shared" si="1"/>
        <v>500</v>
      </c>
      <c r="N19" s="13">
        <f t="shared" si="2"/>
        <v>0.94285714285714284</v>
      </c>
    </row>
    <row r="20" spans="1:14" x14ac:dyDescent="0.3">
      <c r="A20" s="8">
        <v>57</v>
      </c>
      <c r="B20" t="s">
        <v>219</v>
      </c>
      <c r="C20" t="s">
        <v>220</v>
      </c>
      <c r="D20" s="7">
        <v>32244</v>
      </c>
      <c r="E20" s="5">
        <f t="shared" ca="1" si="0"/>
        <v>36.712328767123289</v>
      </c>
      <c r="F20" t="s">
        <v>37</v>
      </c>
      <c r="G20" t="s">
        <v>103</v>
      </c>
      <c r="H20" s="3" t="s">
        <v>221</v>
      </c>
      <c r="I20" s="6">
        <v>1</v>
      </c>
      <c r="J20" s="6" t="s">
        <v>19</v>
      </c>
      <c r="K20" s="9">
        <v>8750</v>
      </c>
      <c r="L20" s="9">
        <v>7200</v>
      </c>
      <c r="M20" s="9">
        <f t="shared" si="1"/>
        <v>1550</v>
      </c>
      <c r="N20" s="13">
        <f t="shared" si="2"/>
        <v>0.82285714285714284</v>
      </c>
    </row>
    <row r="21" spans="1:14" x14ac:dyDescent="0.3">
      <c r="A21" s="8">
        <v>39</v>
      </c>
      <c r="B21" t="s">
        <v>115</v>
      </c>
      <c r="C21" t="s">
        <v>116</v>
      </c>
      <c r="D21" s="7">
        <v>32743</v>
      </c>
      <c r="E21" s="5">
        <f t="shared" ca="1" si="0"/>
        <v>35.345205479452055</v>
      </c>
      <c r="F21" t="s">
        <v>16</v>
      </c>
      <c r="G21" t="s">
        <v>103</v>
      </c>
      <c r="H21" s="3" t="s">
        <v>104</v>
      </c>
      <c r="I21" s="6">
        <v>3</v>
      </c>
      <c r="J21" s="6" t="s">
        <v>19</v>
      </c>
      <c r="K21" s="9">
        <v>8750</v>
      </c>
      <c r="L21" s="9">
        <v>6587</v>
      </c>
      <c r="M21" s="9">
        <f t="shared" si="1"/>
        <v>2163</v>
      </c>
      <c r="N21" s="13">
        <f t="shared" si="2"/>
        <v>0.75280000000000002</v>
      </c>
    </row>
    <row r="22" spans="1:14" x14ac:dyDescent="0.3">
      <c r="A22" s="8">
        <v>53</v>
      </c>
      <c r="B22" t="s">
        <v>119</v>
      </c>
      <c r="C22" t="s">
        <v>120</v>
      </c>
      <c r="D22" s="7">
        <v>33828</v>
      </c>
      <c r="E22" s="5">
        <f t="shared" ca="1" si="0"/>
        <v>32.372602739726027</v>
      </c>
      <c r="F22" t="s">
        <v>16</v>
      </c>
      <c r="G22" t="s">
        <v>103</v>
      </c>
      <c r="H22" s="3" t="s">
        <v>104</v>
      </c>
      <c r="I22" s="6">
        <v>3</v>
      </c>
      <c r="J22" s="6" t="s">
        <v>19</v>
      </c>
      <c r="K22" s="9">
        <v>8750</v>
      </c>
      <c r="L22" s="9">
        <v>4875</v>
      </c>
      <c r="M22" s="9">
        <f t="shared" si="1"/>
        <v>3875</v>
      </c>
      <c r="N22" s="13">
        <f t="shared" si="2"/>
        <v>0.55714285714285716</v>
      </c>
    </row>
    <row r="23" spans="1:14" x14ac:dyDescent="0.3">
      <c r="A23" s="8">
        <v>54</v>
      </c>
      <c r="B23" t="s">
        <v>222</v>
      </c>
      <c r="C23" t="s">
        <v>223</v>
      </c>
      <c r="D23" s="7">
        <v>34355</v>
      </c>
      <c r="E23" s="5">
        <f t="shared" ca="1" si="0"/>
        <v>30.92876712328767</v>
      </c>
      <c r="F23" t="s">
        <v>16</v>
      </c>
      <c r="G23" t="s">
        <v>103</v>
      </c>
      <c r="H23" s="3" t="s">
        <v>224</v>
      </c>
      <c r="I23" s="6">
        <v>2</v>
      </c>
      <c r="J23" s="6" t="s">
        <v>19</v>
      </c>
      <c r="K23" s="9">
        <v>8750</v>
      </c>
      <c r="L23" s="9">
        <v>4587</v>
      </c>
      <c r="M23" s="9">
        <f t="shared" si="1"/>
        <v>4163</v>
      </c>
      <c r="N23" s="13">
        <f t="shared" si="2"/>
        <v>0.52422857142857138</v>
      </c>
    </row>
    <row r="24" spans="1:14" x14ac:dyDescent="0.3">
      <c r="A24" s="8">
        <v>56</v>
      </c>
      <c r="B24" t="s">
        <v>225</v>
      </c>
      <c r="C24" t="s">
        <v>226</v>
      </c>
      <c r="D24" s="7">
        <v>33014</v>
      </c>
      <c r="E24" s="5">
        <f t="shared" ca="1" si="0"/>
        <v>34.602739726027394</v>
      </c>
      <c r="F24" t="s">
        <v>16</v>
      </c>
      <c r="G24" t="s">
        <v>103</v>
      </c>
      <c r="H24" s="3" t="s">
        <v>104</v>
      </c>
      <c r="I24" s="6">
        <v>2</v>
      </c>
      <c r="J24" s="6" t="s">
        <v>19</v>
      </c>
      <c r="K24" s="9">
        <v>8750</v>
      </c>
      <c r="L24" s="9">
        <v>6594</v>
      </c>
      <c r="M24" s="9">
        <f t="shared" si="1"/>
        <v>2156</v>
      </c>
      <c r="N24" s="13">
        <f t="shared" si="2"/>
        <v>0.75360000000000005</v>
      </c>
    </row>
    <row r="25" spans="1:14" x14ac:dyDescent="0.3">
      <c r="A25" s="8">
        <v>59</v>
      </c>
      <c r="B25" t="s">
        <v>121</v>
      </c>
      <c r="C25" t="s">
        <v>122</v>
      </c>
      <c r="D25" s="7">
        <v>32624</v>
      </c>
      <c r="E25" s="5">
        <f t="shared" ca="1" si="0"/>
        <v>35.671232876712331</v>
      </c>
      <c r="F25" t="s">
        <v>16</v>
      </c>
      <c r="G25" t="s">
        <v>103</v>
      </c>
      <c r="H25" s="3" t="s">
        <v>104</v>
      </c>
      <c r="I25" s="6">
        <v>3</v>
      </c>
      <c r="J25" s="6" t="s">
        <v>19</v>
      </c>
      <c r="K25" s="9">
        <v>8750</v>
      </c>
      <c r="L25" s="9">
        <v>4985</v>
      </c>
      <c r="M25" s="9">
        <f t="shared" si="1"/>
        <v>3765</v>
      </c>
      <c r="N25" s="13">
        <f t="shared" si="2"/>
        <v>0.56971428571428573</v>
      </c>
    </row>
    <row r="26" spans="1:14" x14ac:dyDescent="0.3">
      <c r="A26" s="8">
        <v>10</v>
      </c>
      <c r="B26" t="s">
        <v>31</v>
      </c>
      <c r="C26" t="s">
        <v>32</v>
      </c>
      <c r="D26" s="7">
        <v>35542</v>
      </c>
      <c r="E26" s="5">
        <f t="shared" ca="1" si="0"/>
        <v>27.676712328767124</v>
      </c>
      <c r="F26" t="s">
        <v>16</v>
      </c>
      <c r="G26" t="s">
        <v>17</v>
      </c>
      <c r="H26" s="3" t="s">
        <v>28</v>
      </c>
      <c r="I26" s="6">
        <v>2</v>
      </c>
      <c r="J26" s="6" t="s">
        <v>19</v>
      </c>
      <c r="K26" s="9">
        <v>8750</v>
      </c>
      <c r="L26" s="9">
        <v>4892</v>
      </c>
      <c r="M26" s="9">
        <f t="shared" si="1"/>
        <v>3858</v>
      </c>
      <c r="N26" s="13">
        <f t="shared" si="2"/>
        <v>0.5590857142857143</v>
      </c>
    </row>
    <row r="27" spans="1:14" x14ac:dyDescent="0.3">
      <c r="A27" s="8">
        <v>40</v>
      </c>
      <c r="B27" t="s">
        <v>117</v>
      </c>
      <c r="C27" t="s">
        <v>118</v>
      </c>
      <c r="D27" s="7">
        <v>31565</v>
      </c>
      <c r="E27" s="5">
        <f t="shared" ca="1" si="0"/>
        <v>38.57260273972603</v>
      </c>
      <c r="F27" t="s">
        <v>16</v>
      </c>
      <c r="G27" t="s">
        <v>103</v>
      </c>
      <c r="H27" s="3" t="s">
        <v>104</v>
      </c>
      <c r="I27" s="6">
        <v>3</v>
      </c>
      <c r="J27" s="6" t="s">
        <v>19</v>
      </c>
      <c r="K27" s="9">
        <v>8750</v>
      </c>
      <c r="L27" s="9">
        <v>7458</v>
      </c>
      <c r="M27" s="9">
        <f t="shared" si="1"/>
        <v>1292</v>
      </c>
      <c r="N27" s="13">
        <f t="shared" si="2"/>
        <v>0.85234285714285718</v>
      </c>
    </row>
    <row r="28" spans="1:14" x14ac:dyDescent="0.3">
      <c r="A28" s="8">
        <v>46</v>
      </c>
      <c r="B28" t="s">
        <v>227</v>
      </c>
      <c r="C28" t="s">
        <v>228</v>
      </c>
      <c r="D28" s="7">
        <v>32893</v>
      </c>
      <c r="E28" s="5">
        <f t="shared" ca="1" si="0"/>
        <v>34.934246575342463</v>
      </c>
      <c r="F28" t="s">
        <v>16</v>
      </c>
      <c r="G28" t="s">
        <v>103</v>
      </c>
      <c r="H28" s="3" t="s">
        <v>104</v>
      </c>
      <c r="I28" s="6">
        <v>2</v>
      </c>
      <c r="J28" s="6" t="s">
        <v>19</v>
      </c>
      <c r="K28" s="9">
        <v>8750</v>
      </c>
      <c r="L28" s="9">
        <v>5743</v>
      </c>
      <c r="M28" s="9">
        <f t="shared" si="1"/>
        <v>3007</v>
      </c>
      <c r="N28" s="13">
        <f t="shared" si="2"/>
        <v>0.65634285714285712</v>
      </c>
    </row>
    <row r="29" spans="1:14" x14ac:dyDescent="0.3">
      <c r="A29" s="8">
        <v>23</v>
      </c>
      <c r="B29" t="s">
        <v>55</v>
      </c>
      <c r="C29" t="s">
        <v>56</v>
      </c>
      <c r="D29" s="7">
        <v>35349</v>
      </c>
      <c r="E29" s="5">
        <f t="shared" ca="1" si="0"/>
        <v>28.205479452054796</v>
      </c>
      <c r="F29" t="s">
        <v>16</v>
      </c>
      <c r="G29" t="s">
        <v>17</v>
      </c>
      <c r="H29" s="3" t="s">
        <v>28</v>
      </c>
      <c r="I29" s="6">
        <v>2</v>
      </c>
      <c r="J29" s="6" t="s">
        <v>19</v>
      </c>
      <c r="K29" s="9">
        <v>9715</v>
      </c>
      <c r="L29" s="9">
        <v>9500</v>
      </c>
      <c r="M29" s="9">
        <f t="shared" si="1"/>
        <v>215</v>
      </c>
      <c r="N29" s="13">
        <f t="shared" si="2"/>
        <v>0.97786927431806481</v>
      </c>
    </row>
    <row r="30" spans="1:14" x14ac:dyDescent="0.3">
      <c r="A30" s="8">
        <v>28</v>
      </c>
      <c r="B30" t="s">
        <v>60</v>
      </c>
      <c r="C30" t="s">
        <v>61</v>
      </c>
      <c r="D30" s="7">
        <v>32405</v>
      </c>
      <c r="E30" s="5">
        <f t="shared" ca="1" si="0"/>
        <v>36.271232876712325</v>
      </c>
      <c r="F30" t="s">
        <v>16</v>
      </c>
      <c r="G30" t="s">
        <v>17</v>
      </c>
      <c r="H30" s="3" t="s">
        <v>28</v>
      </c>
      <c r="I30" s="6">
        <v>1</v>
      </c>
      <c r="J30" s="6" t="s">
        <v>19</v>
      </c>
      <c r="K30" s="9">
        <v>9715</v>
      </c>
      <c r="L30" s="9">
        <v>9715</v>
      </c>
      <c r="M30" s="9">
        <f t="shared" si="1"/>
        <v>0</v>
      </c>
      <c r="N30" s="13">
        <f t="shared" si="2"/>
        <v>1</v>
      </c>
    </row>
    <row r="31" spans="1:14" x14ac:dyDescent="0.3">
      <c r="A31" s="8">
        <v>14</v>
      </c>
      <c r="B31" t="s">
        <v>87</v>
      </c>
      <c r="C31" t="s">
        <v>110</v>
      </c>
      <c r="D31" s="7">
        <v>28350</v>
      </c>
      <c r="E31" s="5">
        <f t="shared" ca="1" si="0"/>
        <v>47.38082191780822</v>
      </c>
      <c r="F31" t="s">
        <v>16</v>
      </c>
      <c r="G31" t="s">
        <v>103</v>
      </c>
      <c r="H31" s="3" t="s">
        <v>104</v>
      </c>
      <c r="I31" s="6">
        <v>2</v>
      </c>
      <c r="J31" s="6" t="s">
        <v>19</v>
      </c>
      <c r="K31" s="9">
        <v>9715</v>
      </c>
      <c r="L31" s="9">
        <v>9715</v>
      </c>
      <c r="M31" s="9">
        <f t="shared" si="1"/>
        <v>0</v>
      </c>
      <c r="N31" s="13">
        <f t="shared" si="2"/>
        <v>1</v>
      </c>
    </row>
    <row r="32" spans="1:14" x14ac:dyDescent="0.3">
      <c r="A32" s="8">
        <v>16</v>
      </c>
      <c r="B32" t="s">
        <v>42</v>
      </c>
      <c r="C32" t="s">
        <v>43</v>
      </c>
      <c r="D32" s="7">
        <v>33582</v>
      </c>
      <c r="E32" s="5">
        <f t="shared" ca="1" si="0"/>
        <v>33.046575342465751</v>
      </c>
      <c r="F32" t="s">
        <v>16</v>
      </c>
      <c r="G32" t="s">
        <v>103</v>
      </c>
      <c r="H32" s="3" t="s">
        <v>104</v>
      </c>
      <c r="I32" s="6">
        <v>2</v>
      </c>
      <c r="J32" s="6" t="s">
        <v>19</v>
      </c>
      <c r="K32" s="9">
        <v>9715</v>
      </c>
      <c r="L32" s="9">
        <v>4596</v>
      </c>
      <c r="M32" s="9">
        <f t="shared" si="1"/>
        <v>5119</v>
      </c>
      <c r="N32" s="13">
        <f t="shared" si="2"/>
        <v>0.47308286155429746</v>
      </c>
    </row>
    <row r="33" spans="1:14" x14ac:dyDescent="0.3">
      <c r="A33" s="8">
        <v>30</v>
      </c>
      <c r="B33" t="s">
        <v>229</v>
      </c>
      <c r="C33" t="s">
        <v>230</v>
      </c>
      <c r="D33" s="7">
        <v>32527</v>
      </c>
      <c r="E33" s="5">
        <f t="shared" ca="1" si="0"/>
        <v>35.936986301369863</v>
      </c>
      <c r="F33" t="s">
        <v>16</v>
      </c>
      <c r="G33" t="s">
        <v>205</v>
      </c>
      <c r="H33" s="3" t="s">
        <v>231</v>
      </c>
      <c r="I33" s="6">
        <v>1</v>
      </c>
      <c r="J33" s="6" t="s">
        <v>19</v>
      </c>
      <c r="K33" s="9">
        <v>9715</v>
      </c>
      <c r="L33" s="9">
        <v>9715</v>
      </c>
      <c r="M33" s="9">
        <f t="shared" si="1"/>
        <v>0</v>
      </c>
      <c r="N33" s="13">
        <f t="shared" si="2"/>
        <v>1</v>
      </c>
    </row>
    <row r="34" spans="1:14" x14ac:dyDescent="0.3">
      <c r="A34" s="8">
        <v>25</v>
      </c>
      <c r="B34" t="s">
        <v>111</v>
      </c>
      <c r="C34" t="s">
        <v>112</v>
      </c>
      <c r="D34" s="7">
        <v>34313</v>
      </c>
      <c r="E34" s="5">
        <f t="shared" ref="E34:E62" ca="1" si="3">(TODAY()-D34)/365</f>
        <v>31.043835616438358</v>
      </c>
      <c r="F34" t="s">
        <v>16</v>
      </c>
      <c r="G34" t="s">
        <v>103</v>
      </c>
      <c r="H34" s="3" t="s">
        <v>104</v>
      </c>
      <c r="I34" s="6">
        <v>3</v>
      </c>
      <c r="J34" s="6" t="s">
        <v>19</v>
      </c>
      <c r="K34" s="9">
        <v>9715</v>
      </c>
      <c r="L34" s="9">
        <v>9715</v>
      </c>
      <c r="M34" s="9">
        <f t="shared" ref="M34:M62" si="4">K34-L34</f>
        <v>0</v>
      </c>
      <c r="N34" s="13">
        <f t="shared" ref="N34:N62" si="5">L34/K34</f>
        <v>1</v>
      </c>
    </row>
    <row r="35" spans="1:14" x14ac:dyDescent="0.3">
      <c r="A35" s="8">
        <v>34</v>
      </c>
      <c r="B35" t="s">
        <v>71</v>
      </c>
      <c r="C35" t="s">
        <v>72</v>
      </c>
      <c r="D35" s="7">
        <v>32792</v>
      </c>
      <c r="E35" s="5">
        <f t="shared" ca="1" si="3"/>
        <v>35.210958904109589</v>
      </c>
      <c r="F35" t="s">
        <v>16</v>
      </c>
      <c r="G35" t="s">
        <v>17</v>
      </c>
      <c r="H35" s="3" t="s">
        <v>28</v>
      </c>
      <c r="I35" s="6">
        <v>3</v>
      </c>
      <c r="J35" s="6" t="s">
        <v>19</v>
      </c>
      <c r="K35" s="9">
        <v>9715</v>
      </c>
      <c r="L35" s="9">
        <v>7200</v>
      </c>
      <c r="M35" s="9">
        <f t="shared" si="4"/>
        <v>2515</v>
      </c>
      <c r="N35" s="13">
        <f t="shared" si="5"/>
        <v>0.74112197632527022</v>
      </c>
    </row>
    <row r="36" spans="1:14" x14ac:dyDescent="0.3">
      <c r="A36" s="8">
        <v>45</v>
      </c>
      <c r="B36" t="s">
        <v>77</v>
      </c>
      <c r="C36" t="s">
        <v>78</v>
      </c>
      <c r="D36" s="7">
        <v>32257</v>
      </c>
      <c r="E36" s="5">
        <f t="shared" ca="1" si="3"/>
        <v>36.676712328767124</v>
      </c>
      <c r="F36" t="s">
        <v>16</v>
      </c>
      <c r="G36" t="s">
        <v>17</v>
      </c>
      <c r="H36" s="3" t="s">
        <v>28</v>
      </c>
      <c r="I36" s="6">
        <v>3</v>
      </c>
      <c r="J36" s="6" t="s">
        <v>19</v>
      </c>
      <c r="K36" s="9">
        <v>9715</v>
      </c>
      <c r="L36" s="9">
        <v>6731</v>
      </c>
      <c r="M36" s="9">
        <f t="shared" si="4"/>
        <v>2984</v>
      </c>
      <c r="N36" s="13">
        <f t="shared" si="5"/>
        <v>0.69284611425630471</v>
      </c>
    </row>
    <row r="37" spans="1:14" x14ac:dyDescent="0.3">
      <c r="A37" s="8">
        <v>47</v>
      </c>
      <c r="B37" t="s">
        <v>79</v>
      </c>
      <c r="C37" t="s">
        <v>80</v>
      </c>
      <c r="D37" s="7">
        <v>32806</v>
      </c>
      <c r="E37" s="5">
        <f t="shared" ca="1" si="3"/>
        <v>35.172602739726024</v>
      </c>
      <c r="F37" t="s">
        <v>16</v>
      </c>
      <c r="G37" t="s">
        <v>17</v>
      </c>
      <c r="H37" s="3" t="s">
        <v>28</v>
      </c>
      <c r="I37" s="6">
        <v>2</v>
      </c>
      <c r="J37" s="6" t="s">
        <v>19</v>
      </c>
      <c r="K37" s="9">
        <v>9715</v>
      </c>
      <c r="L37" s="9">
        <v>7458</v>
      </c>
      <c r="M37" s="9">
        <f t="shared" si="4"/>
        <v>2257</v>
      </c>
      <c r="N37" s="13">
        <f t="shared" si="5"/>
        <v>0.76767884714359236</v>
      </c>
    </row>
    <row r="38" spans="1:14" x14ac:dyDescent="0.3">
      <c r="A38" s="8">
        <v>41</v>
      </c>
      <c r="B38" t="s">
        <v>232</v>
      </c>
      <c r="C38" t="s">
        <v>233</v>
      </c>
      <c r="D38" s="7">
        <v>33707</v>
      </c>
      <c r="E38" s="5">
        <f t="shared" ca="1" si="3"/>
        <v>32.704109589041096</v>
      </c>
      <c r="F38" t="s">
        <v>16</v>
      </c>
      <c r="G38" t="s">
        <v>201</v>
      </c>
      <c r="H38" s="3" t="s">
        <v>234</v>
      </c>
      <c r="I38" s="6">
        <v>2</v>
      </c>
      <c r="J38" s="6" t="s">
        <v>19</v>
      </c>
      <c r="K38" s="9">
        <v>9715</v>
      </c>
      <c r="L38" s="9">
        <v>9715</v>
      </c>
      <c r="M38" s="9">
        <f t="shared" si="4"/>
        <v>0</v>
      </c>
      <c r="N38" s="13">
        <f t="shared" si="5"/>
        <v>1</v>
      </c>
    </row>
    <row r="39" spans="1:14" x14ac:dyDescent="0.3">
      <c r="A39" s="8">
        <v>55</v>
      </c>
      <c r="B39" t="s">
        <v>235</v>
      </c>
      <c r="C39" t="s">
        <v>236</v>
      </c>
      <c r="D39" s="7">
        <v>33381</v>
      </c>
      <c r="E39" s="5">
        <f t="shared" ca="1" si="3"/>
        <v>33.597260273972601</v>
      </c>
      <c r="F39" t="s">
        <v>16</v>
      </c>
      <c r="G39" t="s">
        <v>201</v>
      </c>
      <c r="H39" s="3" t="s">
        <v>234</v>
      </c>
      <c r="I39" s="6">
        <v>2</v>
      </c>
      <c r="J39" s="6" t="s">
        <v>19</v>
      </c>
      <c r="K39" s="9">
        <v>9715</v>
      </c>
      <c r="L39" s="9">
        <v>6520</v>
      </c>
      <c r="M39" s="9">
        <f t="shared" si="4"/>
        <v>3195</v>
      </c>
      <c r="N39" s="13">
        <f t="shared" si="5"/>
        <v>0.67112712300566135</v>
      </c>
    </row>
    <row r="40" spans="1:14" x14ac:dyDescent="0.3">
      <c r="A40" s="8">
        <v>26</v>
      </c>
      <c r="B40" t="s">
        <v>57</v>
      </c>
      <c r="C40" t="s">
        <v>58</v>
      </c>
      <c r="D40" s="7">
        <v>35909</v>
      </c>
      <c r="E40" s="5">
        <f t="shared" ca="1" si="3"/>
        <v>26.671232876712327</v>
      </c>
      <c r="F40" t="s">
        <v>16</v>
      </c>
      <c r="G40" t="s">
        <v>17</v>
      </c>
      <c r="H40" s="3" t="s">
        <v>59</v>
      </c>
      <c r="I40" s="6">
        <v>2</v>
      </c>
      <c r="J40" s="6" t="s">
        <v>19</v>
      </c>
      <c r="K40" s="9">
        <v>9715</v>
      </c>
      <c r="L40" s="9">
        <v>8563</v>
      </c>
      <c r="M40" s="9">
        <f t="shared" si="4"/>
        <v>1152</v>
      </c>
      <c r="N40" s="13">
        <f t="shared" si="5"/>
        <v>0.88142048378795679</v>
      </c>
    </row>
    <row r="41" spans="1:14" x14ac:dyDescent="0.3">
      <c r="A41" s="8">
        <v>4</v>
      </c>
      <c r="B41" t="s">
        <v>23</v>
      </c>
      <c r="C41" t="s">
        <v>24</v>
      </c>
      <c r="D41" s="7">
        <v>33544</v>
      </c>
      <c r="E41" s="5">
        <f t="shared" ca="1" si="3"/>
        <v>33.150684931506852</v>
      </c>
      <c r="F41" t="s">
        <v>16</v>
      </c>
      <c r="G41" t="s">
        <v>17</v>
      </c>
      <c r="H41" s="3" t="s">
        <v>25</v>
      </c>
      <c r="I41" s="6">
        <v>1</v>
      </c>
      <c r="J41" s="6" t="s">
        <v>19</v>
      </c>
      <c r="K41" s="9">
        <v>12652</v>
      </c>
      <c r="L41" s="9">
        <v>10659</v>
      </c>
      <c r="M41" s="9">
        <f t="shared" si="4"/>
        <v>1993</v>
      </c>
      <c r="N41" s="13">
        <f t="shared" si="5"/>
        <v>0.84247549794498888</v>
      </c>
    </row>
    <row r="42" spans="1:14" x14ac:dyDescent="0.3">
      <c r="A42" s="8">
        <v>5</v>
      </c>
      <c r="B42" t="s">
        <v>26</v>
      </c>
      <c r="C42" t="s">
        <v>27</v>
      </c>
      <c r="D42" s="7">
        <v>35420</v>
      </c>
      <c r="E42" s="5">
        <f t="shared" ca="1" si="3"/>
        <v>28.010958904109589</v>
      </c>
      <c r="F42" t="s">
        <v>16</v>
      </c>
      <c r="G42" t="s">
        <v>17</v>
      </c>
      <c r="H42" s="3" t="s">
        <v>28</v>
      </c>
      <c r="I42" s="6">
        <v>3</v>
      </c>
      <c r="J42" s="6" t="s">
        <v>19</v>
      </c>
      <c r="K42" s="9">
        <v>12652</v>
      </c>
      <c r="L42" s="9">
        <v>11238</v>
      </c>
      <c r="M42" s="9">
        <f t="shared" si="4"/>
        <v>1414</v>
      </c>
      <c r="N42" s="13">
        <f t="shared" si="5"/>
        <v>0.8882390135946886</v>
      </c>
    </row>
    <row r="43" spans="1:14" x14ac:dyDescent="0.3">
      <c r="A43" s="8">
        <v>17</v>
      </c>
      <c r="B43" t="s">
        <v>45</v>
      </c>
      <c r="C43" t="s">
        <v>46</v>
      </c>
      <c r="D43" s="7">
        <v>35493</v>
      </c>
      <c r="E43" s="5">
        <f t="shared" ca="1" si="3"/>
        <v>27.81095890410959</v>
      </c>
      <c r="F43" t="s">
        <v>16</v>
      </c>
      <c r="G43" t="s">
        <v>17</v>
      </c>
      <c r="H43" s="3" t="s">
        <v>25</v>
      </c>
      <c r="I43" s="6">
        <v>2</v>
      </c>
      <c r="J43" s="6" t="s">
        <v>19</v>
      </c>
      <c r="K43" s="9">
        <v>7850</v>
      </c>
      <c r="L43" s="9">
        <v>6521</v>
      </c>
      <c r="M43" s="9">
        <f t="shared" si="4"/>
        <v>1329</v>
      </c>
      <c r="N43" s="13">
        <f t="shared" si="5"/>
        <v>0.83070063694267515</v>
      </c>
    </row>
    <row r="44" spans="1:14" x14ac:dyDescent="0.3">
      <c r="A44" s="8">
        <v>22</v>
      </c>
      <c r="B44" t="s">
        <v>53</v>
      </c>
      <c r="C44" t="s">
        <v>54</v>
      </c>
      <c r="D44" s="7">
        <v>32205</v>
      </c>
      <c r="E44" s="5">
        <f t="shared" ca="1" si="3"/>
        <v>36.819178082191783</v>
      </c>
      <c r="F44" t="s">
        <v>16</v>
      </c>
      <c r="G44" t="s">
        <v>17</v>
      </c>
      <c r="H44" s="3" t="s">
        <v>25</v>
      </c>
      <c r="I44" s="6">
        <v>2</v>
      </c>
      <c r="J44" s="6" t="s">
        <v>19</v>
      </c>
      <c r="K44" s="9">
        <v>8695</v>
      </c>
      <c r="L44" s="9">
        <v>8695</v>
      </c>
      <c r="M44" s="9">
        <f t="shared" si="4"/>
        <v>0</v>
      </c>
      <c r="N44" s="13">
        <f t="shared" si="5"/>
        <v>1</v>
      </c>
    </row>
    <row r="45" spans="1:14" x14ac:dyDescent="0.3">
      <c r="A45" s="8">
        <v>24</v>
      </c>
      <c r="B45" t="s">
        <v>237</v>
      </c>
      <c r="C45" t="s">
        <v>238</v>
      </c>
      <c r="D45" s="7">
        <v>33543</v>
      </c>
      <c r="E45" s="5">
        <f t="shared" ca="1" si="3"/>
        <v>33.153424657534245</v>
      </c>
      <c r="F45" t="s">
        <v>16</v>
      </c>
      <c r="G45" t="s">
        <v>103</v>
      </c>
      <c r="H45" s="3" t="s">
        <v>239</v>
      </c>
      <c r="I45" s="6">
        <v>3</v>
      </c>
      <c r="J45" s="6" t="s">
        <v>19</v>
      </c>
      <c r="K45" s="9">
        <v>8695</v>
      </c>
      <c r="L45" s="9">
        <v>7500</v>
      </c>
      <c r="M45" s="9">
        <f t="shared" si="4"/>
        <v>1195</v>
      </c>
      <c r="N45" s="13">
        <f t="shared" si="5"/>
        <v>0.86256469235192634</v>
      </c>
    </row>
    <row r="46" spans="1:14" x14ac:dyDescent="0.3">
      <c r="A46" s="8">
        <v>12</v>
      </c>
      <c r="B46" t="s">
        <v>33</v>
      </c>
      <c r="C46" t="s">
        <v>34</v>
      </c>
      <c r="D46" s="7">
        <v>33545</v>
      </c>
      <c r="E46" s="5">
        <f t="shared" ca="1" si="3"/>
        <v>33.147945205479452</v>
      </c>
      <c r="F46" t="s">
        <v>16</v>
      </c>
      <c r="G46" t="s">
        <v>17</v>
      </c>
      <c r="H46" s="3" t="s">
        <v>28</v>
      </c>
      <c r="I46" s="6">
        <v>3</v>
      </c>
      <c r="J46" s="6" t="s">
        <v>19</v>
      </c>
      <c r="K46" s="9">
        <v>8695</v>
      </c>
      <c r="L46" s="9">
        <v>4500</v>
      </c>
      <c r="M46" s="9">
        <f t="shared" si="4"/>
        <v>4195</v>
      </c>
      <c r="N46" s="13">
        <f t="shared" si="5"/>
        <v>0.51753881541115587</v>
      </c>
    </row>
    <row r="47" spans="1:14" x14ac:dyDescent="0.3">
      <c r="A47" s="8">
        <v>37</v>
      </c>
      <c r="B47" t="s">
        <v>75</v>
      </c>
      <c r="C47" t="s">
        <v>76</v>
      </c>
      <c r="D47" s="7">
        <v>32487</v>
      </c>
      <c r="E47" s="5">
        <f t="shared" ca="1" si="3"/>
        <v>36.046575342465751</v>
      </c>
      <c r="F47" t="s">
        <v>37</v>
      </c>
      <c r="G47" t="s">
        <v>64</v>
      </c>
      <c r="H47" s="3" t="s">
        <v>65</v>
      </c>
      <c r="I47" s="6">
        <v>2</v>
      </c>
      <c r="J47" s="6" t="s">
        <v>66</v>
      </c>
      <c r="K47" s="9">
        <v>9820</v>
      </c>
      <c r="L47" s="9">
        <v>8462</v>
      </c>
      <c r="M47" s="9">
        <f t="shared" si="4"/>
        <v>1358</v>
      </c>
      <c r="N47" s="13">
        <f t="shared" si="5"/>
        <v>0.86171079429735231</v>
      </c>
    </row>
    <row r="48" spans="1:14" x14ac:dyDescent="0.3">
      <c r="A48" s="8">
        <v>19</v>
      </c>
      <c r="B48" t="s">
        <v>47</v>
      </c>
      <c r="C48" t="s">
        <v>48</v>
      </c>
      <c r="D48" s="7">
        <v>36057</v>
      </c>
      <c r="E48" s="5">
        <f t="shared" ca="1" si="3"/>
        <v>26.265753424657536</v>
      </c>
      <c r="F48" t="s">
        <v>16</v>
      </c>
      <c r="G48" t="s">
        <v>17</v>
      </c>
      <c r="H48" s="3" t="s">
        <v>28</v>
      </c>
      <c r="I48" s="6">
        <v>2</v>
      </c>
      <c r="J48" s="6" t="s">
        <v>19</v>
      </c>
      <c r="K48" s="9">
        <v>9820</v>
      </c>
      <c r="L48" s="9">
        <v>7485</v>
      </c>
      <c r="M48" s="9">
        <f t="shared" si="4"/>
        <v>2335</v>
      </c>
      <c r="N48" s="13">
        <f t="shared" si="5"/>
        <v>0.76221995926680242</v>
      </c>
    </row>
    <row r="49" spans="1:14" x14ac:dyDescent="0.3">
      <c r="A49" s="8">
        <v>20</v>
      </c>
      <c r="B49" t="s">
        <v>49</v>
      </c>
      <c r="C49" t="s">
        <v>50</v>
      </c>
      <c r="D49" s="7">
        <v>36426</v>
      </c>
      <c r="E49" s="5">
        <f t="shared" ca="1" si="3"/>
        <v>25.254794520547946</v>
      </c>
      <c r="F49" t="s">
        <v>16</v>
      </c>
      <c r="G49" t="s">
        <v>17</v>
      </c>
      <c r="H49" s="3" t="s">
        <v>28</v>
      </c>
      <c r="I49" s="6">
        <v>1</v>
      </c>
      <c r="J49" s="6" t="s">
        <v>19</v>
      </c>
      <c r="K49" s="9">
        <v>9820</v>
      </c>
      <c r="L49" s="9">
        <v>8462</v>
      </c>
      <c r="M49" s="9">
        <f t="shared" si="4"/>
        <v>1358</v>
      </c>
      <c r="N49" s="13">
        <f t="shared" si="5"/>
        <v>0.86171079429735231</v>
      </c>
    </row>
    <row r="50" spans="1:14" x14ac:dyDescent="0.3">
      <c r="A50" s="8">
        <v>58</v>
      </c>
      <c r="B50" t="s">
        <v>240</v>
      </c>
      <c r="C50" t="s">
        <v>241</v>
      </c>
      <c r="D50" s="7">
        <v>33379</v>
      </c>
      <c r="E50" s="5">
        <f t="shared" ca="1" si="3"/>
        <v>33.602739726027394</v>
      </c>
      <c r="F50" t="s">
        <v>16</v>
      </c>
      <c r="G50" t="s">
        <v>103</v>
      </c>
      <c r="H50" s="3" t="s">
        <v>239</v>
      </c>
      <c r="I50" s="6">
        <v>1</v>
      </c>
      <c r="J50" s="6" t="s">
        <v>19</v>
      </c>
      <c r="K50" s="9">
        <v>13970</v>
      </c>
      <c r="L50" s="9">
        <v>9587</v>
      </c>
      <c r="M50" s="9">
        <f t="shared" si="4"/>
        <v>4383</v>
      </c>
      <c r="N50" s="13">
        <f t="shared" si="5"/>
        <v>0.68625626342161772</v>
      </c>
    </row>
    <row r="51" spans="1:14" x14ac:dyDescent="0.3">
      <c r="A51" s="8">
        <v>51</v>
      </c>
      <c r="B51" t="s">
        <v>242</v>
      </c>
      <c r="C51" t="s">
        <v>243</v>
      </c>
      <c r="D51" s="7">
        <v>33541</v>
      </c>
      <c r="E51" s="5">
        <f t="shared" ca="1" si="3"/>
        <v>33.158904109589038</v>
      </c>
      <c r="F51" t="s">
        <v>16</v>
      </c>
      <c r="G51" t="s">
        <v>205</v>
      </c>
      <c r="H51" s="3" t="s">
        <v>244</v>
      </c>
      <c r="I51" s="6">
        <v>2</v>
      </c>
      <c r="J51" s="6" t="s">
        <v>19</v>
      </c>
      <c r="K51" s="9">
        <v>9980</v>
      </c>
      <c r="L51" s="9">
        <v>5473</v>
      </c>
      <c r="M51" s="9">
        <f t="shared" si="4"/>
        <v>4507</v>
      </c>
      <c r="N51" s="13">
        <f t="shared" si="5"/>
        <v>0.5483967935871743</v>
      </c>
    </row>
    <row r="52" spans="1:14" x14ac:dyDescent="0.3">
      <c r="A52" s="8">
        <v>60</v>
      </c>
      <c r="B52" t="s">
        <v>245</v>
      </c>
      <c r="C52" t="s">
        <v>246</v>
      </c>
      <c r="D52" s="7">
        <v>32608</v>
      </c>
      <c r="E52" s="5">
        <f t="shared" ca="1" si="3"/>
        <v>35.715068493150682</v>
      </c>
      <c r="F52" t="s">
        <v>16</v>
      </c>
      <c r="G52" t="s">
        <v>103</v>
      </c>
      <c r="H52" s="3" t="s">
        <v>239</v>
      </c>
      <c r="I52" s="6">
        <v>3</v>
      </c>
      <c r="J52" s="6" t="s">
        <v>19</v>
      </c>
      <c r="K52" s="9">
        <v>9455</v>
      </c>
      <c r="L52" s="9">
        <v>8547</v>
      </c>
      <c r="M52" s="9">
        <f t="shared" si="4"/>
        <v>908</v>
      </c>
      <c r="N52" s="13">
        <f t="shared" si="5"/>
        <v>0.90396615547329451</v>
      </c>
    </row>
    <row r="53" spans="1:14" x14ac:dyDescent="0.3">
      <c r="A53" s="8">
        <v>42</v>
      </c>
      <c r="B53" t="s">
        <v>247</v>
      </c>
      <c r="C53" t="s">
        <v>248</v>
      </c>
      <c r="D53" s="7">
        <v>25793</v>
      </c>
      <c r="E53" s="5">
        <f t="shared" ca="1" si="3"/>
        <v>54.386301369863013</v>
      </c>
      <c r="F53" t="s">
        <v>16</v>
      </c>
      <c r="G53" t="s">
        <v>205</v>
      </c>
      <c r="H53" s="3" t="s">
        <v>249</v>
      </c>
      <c r="I53" s="6">
        <v>3</v>
      </c>
      <c r="J53" s="6" t="s">
        <v>19</v>
      </c>
      <c r="K53" s="9">
        <v>9455</v>
      </c>
      <c r="L53" s="9">
        <v>7491</v>
      </c>
      <c r="M53" s="9">
        <f t="shared" si="4"/>
        <v>1964</v>
      </c>
      <c r="N53" s="13">
        <f t="shared" si="5"/>
        <v>0.79227921734531992</v>
      </c>
    </row>
    <row r="54" spans="1:14" x14ac:dyDescent="0.3">
      <c r="A54" s="8">
        <v>44</v>
      </c>
      <c r="B54" t="s">
        <v>250</v>
      </c>
      <c r="C54" t="s">
        <v>251</v>
      </c>
      <c r="D54" s="7">
        <v>32326</v>
      </c>
      <c r="E54" s="5">
        <f t="shared" ca="1" si="3"/>
        <v>36.487671232876714</v>
      </c>
      <c r="F54" t="s">
        <v>16</v>
      </c>
      <c r="G54" t="s">
        <v>205</v>
      </c>
      <c r="H54" s="3" t="s">
        <v>231</v>
      </c>
      <c r="I54" s="6">
        <v>1</v>
      </c>
      <c r="J54" s="6" t="s">
        <v>19</v>
      </c>
      <c r="K54" s="9">
        <v>9760</v>
      </c>
      <c r="L54" s="9">
        <v>8745</v>
      </c>
      <c r="M54" s="9">
        <f t="shared" si="4"/>
        <v>1015</v>
      </c>
      <c r="N54" s="13">
        <f t="shared" si="5"/>
        <v>0.89600409836065575</v>
      </c>
    </row>
    <row r="55" spans="1:14" x14ac:dyDescent="0.3">
      <c r="A55" s="8">
        <v>15</v>
      </c>
      <c r="B55" t="s">
        <v>40</v>
      </c>
      <c r="C55" t="s">
        <v>41</v>
      </c>
      <c r="D55" s="7">
        <v>33747</v>
      </c>
      <c r="E55" s="5">
        <f t="shared" ca="1" si="3"/>
        <v>32.594520547945208</v>
      </c>
      <c r="F55" t="s">
        <v>16</v>
      </c>
      <c r="G55" t="s">
        <v>17</v>
      </c>
      <c r="H55" s="3" t="s">
        <v>28</v>
      </c>
      <c r="I55" s="6">
        <v>3</v>
      </c>
      <c r="J55" s="6" t="s">
        <v>19</v>
      </c>
      <c r="K55" s="9">
        <v>9760</v>
      </c>
      <c r="L55" s="9">
        <v>7400</v>
      </c>
      <c r="M55" s="9">
        <f t="shared" si="4"/>
        <v>2360</v>
      </c>
      <c r="N55" s="13">
        <f t="shared" si="5"/>
        <v>0.75819672131147542</v>
      </c>
    </row>
    <row r="56" spans="1:14" x14ac:dyDescent="0.3">
      <c r="A56" s="8">
        <v>48</v>
      </c>
      <c r="B56" t="s">
        <v>252</v>
      </c>
      <c r="C56" t="s">
        <v>253</v>
      </c>
      <c r="D56" s="7">
        <v>30053</v>
      </c>
      <c r="E56" s="5">
        <f t="shared" ca="1" si="3"/>
        <v>42.715068493150682</v>
      </c>
      <c r="F56" t="s">
        <v>16</v>
      </c>
      <c r="G56" t="s">
        <v>205</v>
      </c>
      <c r="H56" s="3" t="s">
        <v>231</v>
      </c>
      <c r="I56" s="6">
        <v>1</v>
      </c>
      <c r="J56" s="6" t="s">
        <v>19</v>
      </c>
      <c r="K56" s="9">
        <v>9760</v>
      </c>
      <c r="L56" s="9">
        <v>9760</v>
      </c>
      <c r="M56" s="9">
        <f t="shared" si="4"/>
        <v>0</v>
      </c>
      <c r="N56" s="13">
        <f t="shared" si="5"/>
        <v>1</v>
      </c>
    </row>
    <row r="57" spans="1:14" x14ac:dyDescent="0.3">
      <c r="A57" s="8">
        <v>29</v>
      </c>
      <c r="B57" t="s">
        <v>62</v>
      </c>
      <c r="C57" t="s">
        <v>63</v>
      </c>
      <c r="D57" s="7">
        <v>32409</v>
      </c>
      <c r="E57" s="5">
        <f t="shared" ca="1" si="3"/>
        <v>36.260273972602739</v>
      </c>
      <c r="F57" t="s">
        <v>37</v>
      </c>
      <c r="G57" t="s">
        <v>64</v>
      </c>
      <c r="H57" s="3" t="s">
        <v>65</v>
      </c>
      <c r="I57" s="6">
        <v>2</v>
      </c>
      <c r="J57" s="6" t="s">
        <v>66</v>
      </c>
      <c r="K57" s="9">
        <v>9760</v>
      </c>
      <c r="L57" s="9">
        <v>9760</v>
      </c>
      <c r="M57" s="9">
        <f t="shared" si="4"/>
        <v>0</v>
      </c>
      <c r="N57" s="13">
        <f t="shared" si="5"/>
        <v>1</v>
      </c>
    </row>
    <row r="58" spans="1:14" x14ac:dyDescent="0.3">
      <c r="A58" s="8">
        <v>32</v>
      </c>
      <c r="B58" t="s">
        <v>67</v>
      </c>
      <c r="C58" t="s">
        <v>68</v>
      </c>
      <c r="D58" s="7">
        <v>28877</v>
      </c>
      <c r="E58" s="5">
        <f t="shared" ca="1" si="3"/>
        <v>45.936986301369863</v>
      </c>
      <c r="F58" t="s">
        <v>37</v>
      </c>
      <c r="G58" t="s">
        <v>64</v>
      </c>
      <c r="H58" s="3" t="s">
        <v>65</v>
      </c>
      <c r="I58" s="6">
        <v>1</v>
      </c>
      <c r="J58" s="6" t="s">
        <v>66</v>
      </c>
      <c r="K58" s="9">
        <v>9760</v>
      </c>
      <c r="L58" s="9">
        <v>3685</v>
      </c>
      <c r="M58" s="9">
        <f t="shared" si="4"/>
        <v>6075</v>
      </c>
      <c r="N58" s="13">
        <f t="shared" si="5"/>
        <v>0.37756147540983609</v>
      </c>
    </row>
    <row r="59" spans="1:14" x14ac:dyDescent="0.3">
      <c r="A59" s="8">
        <v>50</v>
      </c>
      <c r="B59" t="s">
        <v>254</v>
      </c>
      <c r="C59" t="s">
        <v>255</v>
      </c>
      <c r="D59" s="7">
        <v>33298</v>
      </c>
      <c r="E59" s="5">
        <f t="shared" ca="1" si="3"/>
        <v>33.824657534246576</v>
      </c>
      <c r="F59" t="s">
        <v>16</v>
      </c>
      <c r="G59" t="s">
        <v>205</v>
      </c>
      <c r="H59" s="3" t="s">
        <v>244</v>
      </c>
      <c r="I59" s="6">
        <v>2</v>
      </c>
      <c r="J59" s="6" t="s">
        <v>19</v>
      </c>
      <c r="K59" s="9">
        <v>11650</v>
      </c>
      <c r="L59" s="9">
        <v>10493</v>
      </c>
      <c r="M59" s="9">
        <f t="shared" si="4"/>
        <v>1157</v>
      </c>
      <c r="N59" s="13">
        <f t="shared" si="5"/>
        <v>0.90068669527896994</v>
      </c>
    </row>
    <row r="60" spans="1:14" x14ac:dyDescent="0.3">
      <c r="A60" s="8">
        <v>33</v>
      </c>
      <c r="B60" t="s">
        <v>69</v>
      </c>
      <c r="C60" t="s">
        <v>70</v>
      </c>
      <c r="D60" s="7">
        <v>32205</v>
      </c>
      <c r="E60" s="5">
        <f t="shared" ca="1" si="3"/>
        <v>36.819178082191783</v>
      </c>
      <c r="F60" t="s">
        <v>37</v>
      </c>
      <c r="G60" t="s">
        <v>64</v>
      </c>
      <c r="H60" s="3" t="s">
        <v>65</v>
      </c>
      <c r="I60" s="6">
        <v>2</v>
      </c>
      <c r="J60" s="6" t="s">
        <v>66</v>
      </c>
      <c r="K60" s="9">
        <v>11650</v>
      </c>
      <c r="L60" s="9">
        <v>9820</v>
      </c>
      <c r="M60" s="9">
        <f t="shared" si="4"/>
        <v>1830</v>
      </c>
      <c r="N60" s="13">
        <f t="shared" si="5"/>
        <v>0.84291845493562234</v>
      </c>
    </row>
    <row r="61" spans="1:14" x14ac:dyDescent="0.3">
      <c r="A61" s="8">
        <v>18</v>
      </c>
      <c r="B61" t="s">
        <v>256</v>
      </c>
      <c r="C61" t="s">
        <v>257</v>
      </c>
      <c r="D61" s="7">
        <v>33867</v>
      </c>
      <c r="E61" s="5">
        <f t="shared" ca="1" si="3"/>
        <v>32.265753424657532</v>
      </c>
      <c r="F61" t="s">
        <v>16</v>
      </c>
      <c r="G61" t="s">
        <v>205</v>
      </c>
      <c r="H61" s="3" t="s">
        <v>244</v>
      </c>
      <c r="I61" s="6">
        <v>2</v>
      </c>
      <c r="J61" s="6" t="s">
        <v>19</v>
      </c>
      <c r="K61" s="9">
        <v>11650</v>
      </c>
      <c r="L61" s="9">
        <v>10487</v>
      </c>
      <c r="M61" s="9">
        <f t="shared" si="4"/>
        <v>1163</v>
      </c>
      <c r="N61" s="13">
        <f t="shared" si="5"/>
        <v>0.9001716738197425</v>
      </c>
    </row>
    <row r="62" spans="1:14" x14ac:dyDescent="0.3">
      <c r="A62" s="8">
        <v>61</v>
      </c>
      <c r="B62" t="s">
        <v>258</v>
      </c>
      <c r="C62" t="s">
        <v>259</v>
      </c>
      <c r="D62" s="7">
        <v>32123</v>
      </c>
      <c r="E62" s="5">
        <f t="shared" ca="1" si="3"/>
        <v>37.043835616438358</v>
      </c>
      <c r="F62" t="s">
        <v>37</v>
      </c>
      <c r="G62" t="s">
        <v>260</v>
      </c>
      <c r="H62" s="3" t="s">
        <v>244</v>
      </c>
      <c r="I62" s="6">
        <v>1</v>
      </c>
      <c r="J62" s="6" t="s">
        <v>66</v>
      </c>
      <c r="K62" s="9">
        <v>11650</v>
      </c>
      <c r="L62" s="9">
        <v>11650</v>
      </c>
      <c r="M62" s="9">
        <f t="shared" si="4"/>
        <v>0</v>
      </c>
      <c r="N62" s="13">
        <f t="shared" si="5"/>
        <v>1</v>
      </c>
    </row>
    <row r="63" spans="1:14" x14ac:dyDescent="0.3">
      <c r="D63" s="6"/>
      <c r="E63" s="6"/>
      <c r="I63" s="6"/>
      <c r="J63" s="6"/>
      <c r="N63" s="13"/>
    </row>
    <row r="64" spans="1:14" x14ac:dyDescent="0.3">
      <c r="D64" s="6"/>
      <c r="E64" s="6"/>
      <c r="I64" s="6"/>
      <c r="J64" s="6"/>
      <c r="K64" s="15">
        <f>SUM(K2:K63)</f>
        <v>612533</v>
      </c>
      <c r="L64" s="15">
        <f t="shared" ref="L64:M64" si="6">SUM(L2:L63)</f>
        <v>480022</v>
      </c>
      <c r="M64" s="15">
        <f t="shared" si="6"/>
        <v>132511</v>
      </c>
      <c r="N64" s="13"/>
    </row>
  </sheetData>
  <sortState xmlns:xlrd2="http://schemas.microsoft.com/office/spreadsheetml/2017/richdata2" ref="A2:N62">
    <sortCondition ref="H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syncVertical="1" syncRef="A5" transitionEvaluation="1">
    <tabColor rgb="FF0070C0"/>
    <pageSetUpPr fitToPage="1"/>
  </sheetPr>
  <dimension ref="A1:P70"/>
  <sheetViews>
    <sheetView topLeftCell="A5" zoomScale="120" zoomScaleNormal="120" workbookViewId="0">
      <selection activeCell="O30" sqref="O30"/>
    </sheetView>
  </sheetViews>
  <sheetFormatPr defaultColWidth="12.5546875" defaultRowHeight="15" customHeight="1" x14ac:dyDescent="0.25"/>
  <cols>
    <col min="1" max="1" width="4.5546875" style="24" customWidth="1"/>
    <col min="2" max="2" width="8.88671875" style="25" customWidth="1"/>
    <col min="3" max="3" width="12.5546875" style="25"/>
    <col min="4" max="4" width="6" style="25" customWidth="1"/>
    <col min="5" max="5" width="13.88671875" style="25" customWidth="1"/>
    <col min="6" max="6" width="11.88671875" style="25" bestFit="1" customWidth="1"/>
    <col min="7" max="7" width="10.109375" style="25" bestFit="1" customWidth="1"/>
    <col min="8" max="8" width="6.109375" style="25" customWidth="1"/>
    <col min="9" max="9" width="12.5546875" style="23"/>
    <col min="10" max="10" width="17.6640625" style="23" customWidth="1"/>
    <col min="11" max="11" width="15.6640625" style="23" bestFit="1" customWidth="1"/>
    <col min="12" max="12" width="10.88671875" style="23" bestFit="1" customWidth="1"/>
    <col min="13" max="13" width="13.44140625" style="23" bestFit="1" customWidth="1"/>
    <col min="14" max="14" width="11.44140625" style="23" bestFit="1" customWidth="1"/>
    <col min="15" max="15" width="10.33203125" style="23" bestFit="1" customWidth="1"/>
    <col min="16" max="16" width="12.6640625" style="23" bestFit="1" customWidth="1"/>
    <col min="17" max="16384" width="12.5546875" style="23"/>
  </cols>
  <sheetData>
    <row r="1" spans="1:16" ht="15" customHeight="1" x14ac:dyDescent="0.25">
      <c r="A1" s="21" t="s">
        <v>261</v>
      </c>
      <c r="B1" s="22" t="s">
        <v>262</v>
      </c>
      <c r="C1" s="22" t="s">
        <v>263</v>
      </c>
      <c r="D1" s="22" t="s">
        <v>264</v>
      </c>
      <c r="E1" s="22" t="s">
        <v>265</v>
      </c>
      <c r="F1" s="22" t="s">
        <v>266</v>
      </c>
      <c r="G1" s="22" t="s">
        <v>267</v>
      </c>
      <c r="H1" s="22" t="s">
        <v>268</v>
      </c>
      <c r="I1" s="46"/>
      <c r="J1" s="21" t="s">
        <v>269</v>
      </c>
      <c r="K1" s="46"/>
      <c r="L1" s="46"/>
      <c r="M1" s="46"/>
      <c r="N1" s="46"/>
      <c r="O1" s="46"/>
      <c r="P1" s="46"/>
    </row>
    <row r="2" spans="1:16" ht="15" customHeight="1" x14ac:dyDescent="0.25">
      <c r="A2" s="47">
        <v>4</v>
      </c>
      <c r="B2" s="48" t="s">
        <v>270</v>
      </c>
      <c r="C2" s="48" t="s">
        <v>238</v>
      </c>
      <c r="D2" s="48" t="s">
        <v>271</v>
      </c>
      <c r="E2" s="48" t="s">
        <v>272</v>
      </c>
      <c r="F2" s="49">
        <v>15606</v>
      </c>
      <c r="G2" s="50">
        <v>31203</v>
      </c>
      <c r="H2" s="48">
        <f t="shared" ref="H2:H31" ca="1" si="0">TRUNC((NOW()-G2)/365.24)</f>
        <v>39</v>
      </c>
      <c r="I2" s="46"/>
      <c r="J2" s="46"/>
      <c r="K2" s="46"/>
      <c r="L2" s="46"/>
      <c r="M2" s="46"/>
      <c r="N2" s="46"/>
      <c r="O2" s="46"/>
      <c r="P2" s="46"/>
    </row>
    <row r="3" spans="1:16" ht="15" customHeight="1" x14ac:dyDescent="0.25">
      <c r="A3" s="47">
        <v>27</v>
      </c>
      <c r="B3" s="48" t="s">
        <v>273</v>
      </c>
      <c r="C3" s="48" t="s">
        <v>274</v>
      </c>
      <c r="D3" s="48" t="s">
        <v>275</v>
      </c>
      <c r="E3" s="48" t="s">
        <v>276</v>
      </c>
      <c r="F3" s="49">
        <v>14688</v>
      </c>
      <c r="G3" s="50">
        <v>30856</v>
      </c>
      <c r="H3" s="48">
        <f t="shared" ca="1" si="0"/>
        <v>40</v>
      </c>
      <c r="I3" s="46"/>
      <c r="J3" s="51"/>
      <c r="K3" s="47"/>
      <c r="L3" s="47"/>
      <c r="M3" s="47"/>
      <c r="N3" s="47"/>
      <c r="O3" s="47"/>
      <c r="P3" s="47"/>
    </row>
    <row r="4" spans="1:16" ht="15" customHeight="1" x14ac:dyDescent="0.25">
      <c r="A4" s="47">
        <v>15</v>
      </c>
      <c r="B4" s="48" t="s">
        <v>222</v>
      </c>
      <c r="C4" s="48" t="s">
        <v>277</v>
      </c>
      <c r="D4" s="48" t="s">
        <v>271</v>
      </c>
      <c r="E4" s="48" t="s">
        <v>278</v>
      </c>
      <c r="F4" s="49">
        <v>27507</v>
      </c>
      <c r="G4" s="50">
        <v>27115</v>
      </c>
      <c r="H4" s="48">
        <f t="shared" ca="1" si="0"/>
        <v>50</v>
      </c>
      <c r="I4" s="46"/>
      <c r="J4" s="48"/>
      <c r="K4" s="47"/>
      <c r="L4" s="47"/>
      <c r="M4" s="47"/>
      <c r="N4" s="47"/>
      <c r="O4" s="47"/>
      <c r="P4" s="47"/>
    </row>
    <row r="5" spans="1:16" ht="15" customHeight="1" x14ac:dyDescent="0.25">
      <c r="A5" s="47">
        <v>29</v>
      </c>
      <c r="B5" s="48" t="s">
        <v>279</v>
      </c>
      <c r="C5" s="48" t="s">
        <v>280</v>
      </c>
      <c r="D5" s="48" t="s">
        <v>271</v>
      </c>
      <c r="E5" s="48" t="s">
        <v>272</v>
      </c>
      <c r="F5" s="49">
        <v>10178</v>
      </c>
      <c r="G5" s="50">
        <v>26480</v>
      </c>
      <c r="H5" s="48">
        <f t="shared" ca="1" si="0"/>
        <v>52</v>
      </c>
      <c r="I5" s="46"/>
      <c r="J5" s="48"/>
      <c r="K5" s="46"/>
      <c r="L5" s="46"/>
      <c r="M5" s="46"/>
      <c r="N5" s="46"/>
      <c r="O5" s="46"/>
      <c r="P5" s="46"/>
    </row>
    <row r="6" spans="1:16" ht="15" customHeight="1" x14ac:dyDescent="0.25">
      <c r="A6" s="47">
        <v>6</v>
      </c>
      <c r="B6" s="48" t="s">
        <v>203</v>
      </c>
      <c r="C6" s="48" t="s">
        <v>233</v>
      </c>
      <c r="D6" s="48" t="s">
        <v>275</v>
      </c>
      <c r="E6" s="48" t="s">
        <v>276</v>
      </c>
      <c r="F6" s="49">
        <v>13003</v>
      </c>
      <c r="G6" s="50">
        <v>26398</v>
      </c>
      <c r="H6" s="48">
        <f t="shared" ca="1" si="0"/>
        <v>52</v>
      </c>
      <c r="I6" s="46"/>
      <c r="J6" s="48"/>
      <c r="K6" s="46"/>
      <c r="L6" s="46"/>
      <c r="M6" s="46"/>
      <c r="N6" s="46"/>
      <c r="O6" s="46"/>
      <c r="P6" s="46"/>
    </row>
    <row r="7" spans="1:16" ht="15" customHeight="1" x14ac:dyDescent="0.25">
      <c r="A7" s="47">
        <v>16</v>
      </c>
      <c r="B7" s="48" t="s">
        <v>107</v>
      </c>
      <c r="C7" s="48" t="s">
        <v>281</v>
      </c>
      <c r="D7" s="48" t="s">
        <v>275</v>
      </c>
      <c r="E7" s="48" t="s">
        <v>282</v>
      </c>
      <c r="F7" s="49">
        <v>10634</v>
      </c>
      <c r="G7" s="50">
        <v>25530</v>
      </c>
      <c r="H7" s="48">
        <f t="shared" ca="1" si="0"/>
        <v>55</v>
      </c>
      <c r="I7" s="46"/>
      <c r="J7" s="48"/>
      <c r="K7" s="46"/>
      <c r="L7" s="46"/>
      <c r="M7" s="46"/>
      <c r="N7" s="46"/>
      <c r="O7" s="46"/>
      <c r="P7" s="46"/>
    </row>
    <row r="8" spans="1:16" ht="15" customHeight="1" x14ac:dyDescent="0.25">
      <c r="A8" s="47">
        <v>11</v>
      </c>
      <c r="B8" s="48" t="s">
        <v>283</v>
      </c>
      <c r="C8" s="48" t="s">
        <v>120</v>
      </c>
      <c r="D8" s="48" t="s">
        <v>275</v>
      </c>
      <c r="E8" s="48" t="s">
        <v>278</v>
      </c>
      <c r="F8" s="49">
        <v>27894</v>
      </c>
      <c r="G8" s="50">
        <v>24533</v>
      </c>
      <c r="H8" s="48">
        <f t="shared" ca="1" si="0"/>
        <v>57</v>
      </c>
      <c r="I8" s="46"/>
      <c r="J8" s="48"/>
      <c r="K8" s="46"/>
      <c r="L8" s="46"/>
      <c r="M8" s="46"/>
      <c r="N8" s="46"/>
      <c r="O8" s="46"/>
      <c r="P8" s="46"/>
    </row>
    <row r="9" spans="1:16" ht="15" customHeight="1" x14ac:dyDescent="0.25">
      <c r="A9" s="47">
        <v>1</v>
      </c>
      <c r="B9" s="48" t="s">
        <v>284</v>
      </c>
      <c r="C9" s="48" t="s">
        <v>233</v>
      </c>
      <c r="D9" s="48" t="s">
        <v>271</v>
      </c>
      <c r="E9" s="48" t="s">
        <v>278</v>
      </c>
      <c r="F9" s="49">
        <v>22309</v>
      </c>
      <c r="G9" s="50">
        <v>24574</v>
      </c>
      <c r="H9" s="48">
        <f t="shared" ca="1" si="0"/>
        <v>57</v>
      </c>
      <c r="I9" s="46"/>
      <c r="J9" s="48"/>
      <c r="K9" s="46"/>
      <c r="L9" s="46"/>
      <c r="M9" s="46"/>
      <c r="N9" s="46"/>
      <c r="O9" s="46"/>
      <c r="P9" s="46"/>
    </row>
    <row r="10" spans="1:16" ht="15" customHeight="1" x14ac:dyDescent="0.25">
      <c r="A10" s="47">
        <v>9</v>
      </c>
      <c r="B10" s="48" t="s">
        <v>285</v>
      </c>
      <c r="C10" s="48" t="s">
        <v>286</v>
      </c>
      <c r="D10" s="48" t="s">
        <v>275</v>
      </c>
      <c r="E10" s="48" t="s">
        <v>287</v>
      </c>
      <c r="F10" s="49">
        <v>21641</v>
      </c>
      <c r="G10" s="50">
        <v>34451</v>
      </c>
      <c r="H10" s="48">
        <f t="shared" ca="1" si="0"/>
        <v>30</v>
      </c>
      <c r="I10" s="46"/>
      <c r="J10" s="46"/>
      <c r="K10" s="46"/>
      <c r="L10" s="46"/>
      <c r="M10" s="46"/>
      <c r="N10" s="46"/>
      <c r="O10" s="46"/>
      <c r="P10" s="46"/>
    </row>
    <row r="11" spans="1:16" ht="15" customHeight="1" x14ac:dyDescent="0.25">
      <c r="A11" s="47">
        <v>21</v>
      </c>
      <c r="B11" s="48" t="s">
        <v>288</v>
      </c>
      <c r="C11" s="48" t="s">
        <v>289</v>
      </c>
      <c r="D11" s="48" t="s">
        <v>271</v>
      </c>
      <c r="E11" s="48" t="s">
        <v>290</v>
      </c>
      <c r="F11" s="49">
        <v>26994</v>
      </c>
      <c r="G11" s="50">
        <v>34452</v>
      </c>
      <c r="H11" s="48">
        <f t="shared" ca="1" si="0"/>
        <v>30</v>
      </c>
      <c r="I11" s="46"/>
      <c r="J11" s="46"/>
      <c r="K11" s="46"/>
      <c r="L11" s="46"/>
      <c r="M11" s="46"/>
      <c r="N11" s="46"/>
      <c r="O11" s="46"/>
      <c r="P11" s="46"/>
    </row>
    <row r="12" spans="1:16" ht="15" customHeight="1" x14ac:dyDescent="0.25">
      <c r="A12" s="47">
        <v>7</v>
      </c>
      <c r="B12" s="48" t="s">
        <v>203</v>
      </c>
      <c r="C12" s="48" t="s">
        <v>291</v>
      </c>
      <c r="D12" s="48" t="s">
        <v>275</v>
      </c>
      <c r="E12" s="48" t="s">
        <v>287</v>
      </c>
      <c r="F12" s="49">
        <v>26016</v>
      </c>
      <c r="G12" s="50">
        <v>34453</v>
      </c>
      <c r="H12" s="48">
        <f t="shared" ca="1" si="0"/>
        <v>30</v>
      </c>
      <c r="I12" s="46"/>
      <c r="J12" s="46"/>
      <c r="K12" s="46"/>
      <c r="L12" s="46"/>
      <c r="M12" s="46"/>
      <c r="N12" s="46"/>
      <c r="O12" s="46"/>
      <c r="P12" s="46"/>
    </row>
    <row r="13" spans="1:16" ht="15" customHeight="1" x14ac:dyDescent="0.25">
      <c r="A13" s="47">
        <v>23</v>
      </c>
      <c r="B13" s="48" t="s">
        <v>292</v>
      </c>
      <c r="C13" s="48" t="s">
        <v>293</v>
      </c>
      <c r="D13" s="48" t="s">
        <v>275</v>
      </c>
      <c r="E13" s="48" t="s">
        <v>287</v>
      </c>
      <c r="F13" s="49">
        <v>28885</v>
      </c>
      <c r="G13" s="50">
        <v>34454</v>
      </c>
      <c r="H13" s="48">
        <f t="shared" ca="1" si="0"/>
        <v>30</v>
      </c>
      <c r="I13" s="46"/>
      <c r="J13" s="46"/>
      <c r="K13" s="46"/>
      <c r="L13" s="46"/>
      <c r="M13" s="46"/>
      <c r="N13" s="46"/>
      <c r="O13" s="46"/>
      <c r="P13" s="46"/>
    </row>
    <row r="14" spans="1:16" ht="15" customHeight="1" x14ac:dyDescent="0.3">
      <c r="A14" s="47">
        <v>12</v>
      </c>
      <c r="B14" s="48" t="s">
        <v>217</v>
      </c>
      <c r="C14" s="48" t="s">
        <v>294</v>
      </c>
      <c r="D14" s="48" t="s">
        <v>275</v>
      </c>
      <c r="E14" s="48" t="s">
        <v>290</v>
      </c>
      <c r="F14" s="49">
        <v>10035</v>
      </c>
      <c r="G14" s="50">
        <v>23810</v>
      </c>
      <c r="H14" s="48">
        <f t="shared" ca="1" si="0"/>
        <v>59</v>
      </c>
      <c r="I14" s="46"/>
      <c r="J14"/>
      <c r="K14"/>
      <c r="L14" s="46"/>
      <c r="M14" s="46"/>
      <c r="N14" s="46"/>
      <c r="O14" s="46"/>
      <c r="P14" s="46"/>
    </row>
    <row r="15" spans="1:16" ht="15" customHeight="1" x14ac:dyDescent="0.3">
      <c r="A15" s="47">
        <v>13</v>
      </c>
      <c r="B15" s="48" t="s">
        <v>67</v>
      </c>
      <c r="C15" s="48" t="s">
        <v>295</v>
      </c>
      <c r="D15" s="48" t="s">
        <v>271</v>
      </c>
      <c r="E15" s="48" t="s">
        <v>276</v>
      </c>
      <c r="F15" s="49">
        <v>28668</v>
      </c>
      <c r="G15" s="50">
        <v>22838</v>
      </c>
      <c r="H15" s="48">
        <f t="shared" ca="1" si="0"/>
        <v>62</v>
      </c>
      <c r="I15" s="46"/>
      <c r="J15"/>
      <c r="K15"/>
      <c r="L15" s="46"/>
      <c r="M15" s="46"/>
      <c r="N15" s="46"/>
      <c r="O15" s="46"/>
      <c r="P15" s="46"/>
    </row>
    <row r="16" spans="1:16" ht="15" customHeight="1" x14ac:dyDescent="0.3">
      <c r="A16" s="47">
        <v>2</v>
      </c>
      <c r="B16" s="48" t="s">
        <v>296</v>
      </c>
      <c r="C16" s="48" t="s">
        <v>233</v>
      </c>
      <c r="D16" s="48" t="s">
        <v>275</v>
      </c>
      <c r="E16" s="48" t="s">
        <v>287</v>
      </c>
      <c r="F16" s="49">
        <v>17702</v>
      </c>
      <c r="G16" s="50">
        <v>22838</v>
      </c>
      <c r="H16" s="48">
        <f t="shared" ca="1" si="0"/>
        <v>62</v>
      </c>
      <c r="I16" s="46"/>
      <c r="J16"/>
      <c r="K16"/>
      <c r="L16" s="46"/>
      <c r="M16" s="46"/>
      <c r="N16" s="48"/>
      <c r="O16" s="46"/>
      <c r="P16" s="46"/>
    </row>
    <row r="17" spans="1:14" ht="15" customHeight="1" x14ac:dyDescent="0.3">
      <c r="A17" s="47">
        <v>8</v>
      </c>
      <c r="B17" s="48" t="s">
        <v>297</v>
      </c>
      <c r="C17" s="48" t="s">
        <v>298</v>
      </c>
      <c r="D17" s="48" t="s">
        <v>271</v>
      </c>
      <c r="E17" s="48" t="s">
        <v>278</v>
      </c>
      <c r="F17" s="49">
        <v>20165</v>
      </c>
      <c r="G17" s="50">
        <v>22838</v>
      </c>
      <c r="H17" s="48">
        <f t="shared" ca="1" si="0"/>
        <v>62</v>
      </c>
      <c r="I17" s="46"/>
      <c r="J17"/>
      <c r="K17"/>
      <c r="L17" s="46"/>
      <c r="M17" s="46"/>
      <c r="N17" s="48"/>
    </row>
    <row r="18" spans="1:14" ht="15" customHeight="1" x14ac:dyDescent="0.3">
      <c r="A18" s="47">
        <v>24</v>
      </c>
      <c r="B18" s="48" t="s">
        <v>299</v>
      </c>
      <c r="C18" s="48" t="s">
        <v>300</v>
      </c>
      <c r="D18" s="48" t="s">
        <v>271</v>
      </c>
      <c r="E18" s="48" t="s">
        <v>290</v>
      </c>
      <c r="F18" s="49">
        <v>12470</v>
      </c>
      <c r="G18" s="50">
        <v>22838</v>
      </c>
      <c r="H18" s="48">
        <f t="shared" ca="1" si="0"/>
        <v>62</v>
      </c>
      <c r="I18" s="46"/>
      <c r="J18"/>
      <c r="K18"/>
      <c r="L18" s="47"/>
      <c r="M18" s="46"/>
      <c r="N18" s="48"/>
    </row>
    <row r="19" spans="1:14" ht="15" customHeight="1" x14ac:dyDescent="0.3">
      <c r="A19" s="47">
        <v>18</v>
      </c>
      <c r="B19" s="48" t="s">
        <v>301</v>
      </c>
      <c r="C19" s="48" t="s">
        <v>302</v>
      </c>
      <c r="D19" s="48" t="s">
        <v>271</v>
      </c>
      <c r="E19" s="48" t="s">
        <v>290</v>
      </c>
      <c r="F19" s="49">
        <v>14586</v>
      </c>
      <c r="G19" s="50">
        <v>22838</v>
      </c>
      <c r="H19" s="48">
        <f t="shared" ca="1" si="0"/>
        <v>62</v>
      </c>
      <c r="I19" s="46"/>
      <c r="J19"/>
      <c r="K19"/>
      <c r="L19" s="46"/>
      <c r="M19" s="46"/>
      <c r="N19" s="48"/>
    </row>
    <row r="20" spans="1:14" ht="15" customHeight="1" x14ac:dyDescent="0.25">
      <c r="A20" s="47">
        <v>26</v>
      </c>
      <c r="B20" s="48" t="s">
        <v>303</v>
      </c>
      <c r="C20" s="48" t="s">
        <v>304</v>
      </c>
      <c r="D20" s="48" t="s">
        <v>275</v>
      </c>
      <c r="E20" s="48" t="s">
        <v>272</v>
      </c>
      <c r="F20" s="49">
        <v>22799</v>
      </c>
      <c r="G20" s="50">
        <v>22838</v>
      </c>
      <c r="H20" s="48">
        <f t="shared" ca="1" si="0"/>
        <v>62</v>
      </c>
      <c r="I20" s="46"/>
      <c r="J20" s="48"/>
      <c r="K20" s="46"/>
      <c r="L20" s="46"/>
      <c r="M20" s="46"/>
      <c r="N20" s="48"/>
    </row>
    <row r="21" spans="1:14" ht="15" customHeight="1" x14ac:dyDescent="0.25">
      <c r="A21" s="47">
        <v>19</v>
      </c>
      <c r="B21" s="48" t="s">
        <v>305</v>
      </c>
      <c r="C21" s="48" t="s">
        <v>62</v>
      </c>
      <c r="D21" s="48" t="s">
        <v>275</v>
      </c>
      <c r="E21" s="48" t="s">
        <v>272</v>
      </c>
      <c r="F21" s="49">
        <v>12404</v>
      </c>
      <c r="G21" s="50">
        <v>19878</v>
      </c>
      <c r="H21" s="48">
        <f t="shared" ca="1" si="0"/>
        <v>70</v>
      </c>
      <c r="I21" s="46"/>
      <c r="J21" s="48"/>
      <c r="K21" s="46"/>
      <c r="L21" s="46"/>
      <c r="M21" s="46"/>
      <c r="N21" s="48"/>
    </row>
    <row r="22" spans="1:14" ht="15" customHeight="1" x14ac:dyDescent="0.3">
      <c r="A22" s="47">
        <v>14</v>
      </c>
      <c r="B22" s="48" t="s">
        <v>306</v>
      </c>
      <c r="C22" s="48" t="s">
        <v>307</v>
      </c>
      <c r="D22" s="48" t="s">
        <v>271</v>
      </c>
      <c r="E22" s="48" t="s">
        <v>290</v>
      </c>
      <c r="F22" s="49">
        <v>17889</v>
      </c>
      <c r="G22" s="50">
        <v>19990</v>
      </c>
      <c r="H22" s="48">
        <f t="shared" ca="1" si="0"/>
        <v>70</v>
      </c>
      <c r="I22" s="46"/>
      <c r="J22" s="48"/>
      <c r="K22" s="46"/>
      <c r="L22" s="46"/>
      <c r="M22" s="46"/>
      <c r="N22" s="26"/>
    </row>
    <row r="23" spans="1:14" ht="15" customHeight="1" x14ac:dyDescent="0.3">
      <c r="A23" s="47">
        <v>20</v>
      </c>
      <c r="B23" s="48" t="s">
        <v>308</v>
      </c>
      <c r="C23" s="48" t="s">
        <v>309</v>
      </c>
      <c r="D23" s="48" t="s">
        <v>271</v>
      </c>
      <c r="E23" s="48" t="s">
        <v>272</v>
      </c>
      <c r="F23" s="49">
        <v>25456</v>
      </c>
      <c r="G23" s="50">
        <v>19814</v>
      </c>
      <c r="H23" s="48">
        <f t="shared" ca="1" si="0"/>
        <v>70</v>
      </c>
      <c r="I23" s="46"/>
      <c r="J23" s="48"/>
      <c r="K23" s="46"/>
      <c r="L23" s="46"/>
      <c r="M23" s="46"/>
      <c r="N23" s="26"/>
    </row>
    <row r="24" spans="1:14" ht="15" customHeight="1" x14ac:dyDescent="0.3">
      <c r="A24" s="47">
        <v>30</v>
      </c>
      <c r="B24" s="48" t="s">
        <v>310</v>
      </c>
      <c r="C24" s="48" t="s">
        <v>311</v>
      </c>
      <c r="D24" s="48" t="s">
        <v>271</v>
      </c>
      <c r="E24" s="48" t="s">
        <v>287</v>
      </c>
      <c r="F24" s="49">
        <v>13670</v>
      </c>
      <c r="G24" s="50">
        <v>19724</v>
      </c>
      <c r="H24" s="48">
        <f t="shared" ca="1" si="0"/>
        <v>70</v>
      </c>
      <c r="I24" s="46"/>
      <c r="J24" s="48"/>
      <c r="K24" s="46"/>
      <c r="L24" s="46"/>
      <c r="M24" s="46"/>
      <c r="N24" s="26"/>
    </row>
    <row r="25" spans="1:14" ht="15" customHeight="1" x14ac:dyDescent="0.3">
      <c r="A25" s="47">
        <v>22</v>
      </c>
      <c r="B25" s="48" t="s">
        <v>312</v>
      </c>
      <c r="C25" s="48" t="s">
        <v>313</v>
      </c>
      <c r="D25" s="48" t="s">
        <v>275</v>
      </c>
      <c r="E25" s="48" t="s">
        <v>290</v>
      </c>
      <c r="F25" s="49">
        <v>20137</v>
      </c>
      <c r="G25" s="50">
        <v>18666</v>
      </c>
      <c r="H25" s="48">
        <f t="shared" ca="1" si="0"/>
        <v>73</v>
      </c>
      <c r="I25" s="46"/>
      <c r="J25" s="46"/>
      <c r="K25" s="46"/>
      <c r="L25" s="46"/>
      <c r="M25" s="46"/>
      <c r="N25" s="26"/>
    </row>
    <row r="26" spans="1:14" ht="15" customHeight="1" x14ac:dyDescent="0.3">
      <c r="A26" s="47">
        <v>28</v>
      </c>
      <c r="B26" s="48" t="s">
        <v>314</v>
      </c>
      <c r="C26" s="48" t="s">
        <v>315</v>
      </c>
      <c r="D26" s="48" t="s">
        <v>271</v>
      </c>
      <c r="E26" s="48" t="s">
        <v>290</v>
      </c>
      <c r="F26" s="49">
        <v>21242</v>
      </c>
      <c r="G26" s="50">
        <v>14735</v>
      </c>
      <c r="H26" s="48">
        <f t="shared" ca="1" si="0"/>
        <v>84</v>
      </c>
      <c r="I26" s="46"/>
      <c r="J26" s="46"/>
      <c r="K26" s="46"/>
      <c r="L26" s="46"/>
      <c r="M26" s="46"/>
      <c r="N26" s="26"/>
    </row>
    <row r="27" spans="1:14" ht="15" customHeight="1" x14ac:dyDescent="0.3">
      <c r="A27" s="47">
        <v>17</v>
      </c>
      <c r="B27" s="48" t="s">
        <v>316</v>
      </c>
      <c r="C27" s="48" t="s">
        <v>317</v>
      </c>
      <c r="D27" s="48" t="s">
        <v>271</v>
      </c>
      <c r="E27" s="48" t="s">
        <v>272</v>
      </c>
      <c r="F27" s="49">
        <v>11160</v>
      </c>
      <c r="G27" s="50">
        <v>14155</v>
      </c>
      <c r="H27" s="48">
        <f t="shared" ca="1" si="0"/>
        <v>86</v>
      </c>
      <c r="I27" s="46"/>
      <c r="J27" s="46"/>
      <c r="K27" s="46"/>
      <c r="L27" s="46"/>
      <c r="M27" s="46"/>
      <c r="N27" s="26"/>
    </row>
    <row r="28" spans="1:14" ht="15" customHeight="1" x14ac:dyDescent="0.3">
      <c r="A28" s="47">
        <v>5</v>
      </c>
      <c r="B28" s="48" t="s">
        <v>203</v>
      </c>
      <c r="C28" s="48" t="s">
        <v>233</v>
      </c>
      <c r="D28" s="48" t="s">
        <v>275</v>
      </c>
      <c r="E28" s="48" t="s">
        <v>276</v>
      </c>
      <c r="F28" s="49">
        <v>23174</v>
      </c>
      <c r="G28" s="50">
        <v>11519</v>
      </c>
      <c r="H28" s="48">
        <f t="shared" ca="1" si="0"/>
        <v>93</v>
      </c>
      <c r="I28" s="46"/>
      <c r="J28" s="46"/>
      <c r="K28" s="46"/>
      <c r="L28" s="46"/>
      <c r="M28" s="46"/>
      <c r="N28" s="26"/>
    </row>
    <row r="29" spans="1:14" ht="15" customHeight="1" x14ac:dyDescent="0.3">
      <c r="A29" s="47">
        <v>25</v>
      </c>
      <c r="B29" s="48" t="s">
        <v>318</v>
      </c>
      <c r="C29" s="48" t="s">
        <v>274</v>
      </c>
      <c r="D29" s="48" t="s">
        <v>275</v>
      </c>
      <c r="E29" s="48" t="s">
        <v>278</v>
      </c>
      <c r="F29" s="49">
        <v>23611</v>
      </c>
      <c r="G29" s="50">
        <v>11655</v>
      </c>
      <c r="H29" s="48">
        <f t="shared" ca="1" si="0"/>
        <v>93</v>
      </c>
      <c r="I29" s="46"/>
      <c r="J29" s="46"/>
      <c r="K29" s="46"/>
      <c r="L29" s="46"/>
      <c r="M29" s="46"/>
      <c r="N29" s="26"/>
    </row>
    <row r="30" spans="1:14" ht="15" customHeight="1" x14ac:dyDescent="0.3">
      <c r="A30" s="47">
        <v>10</v>
      </c>
      <c r="B30" s="48" t="s">
        <v>319</v>
      </c>
      <c r="C30" s="48" t="s">
        <v>300</v>
      </c>
      <c r="D30" s="48" t="s">
        <v>271</v>
      </c>
      <c r="E30" s="48" t="s">
        <v>282</v>
      </c>
      <c r="F30" s="49">
        <v>28854</v>
      </c>
      <c r="G30" s="50">
        <v>11246</v>
      </c>
      <c r="H30" s="48">
        <f t="shared" ca="1" si="0"/>
        <v>94</v>
      </c>
      <c r="I30" s="46"/>
      <c r="J30" s="46"/>
      <c r="K30" s="46"/>
      <c r="L30" s="46"/>
      <c r="M30" s="46"/>
      <c r="N30" s="26"/>
    </row>
    <row r="31" spans="1:14" ht="15" customHeight="1" x14ac:dyDescent="0.3">
      <c r="A31" s="47">
        <v>3</v>
      </c>
      <c r="B31" s="48" t="s">
        <v>320</v>
      </c>
      <c r="C31" s="48" t="s">
        <v>238</v>
      </c>
      <c r="D31" s="48" t="s">
        <v>275</v>
      </c>
      <c r="E31" s="48" t="s">
        <v>282</v>
      </c>
      <c r="F31" s="49">
        <v>25706</v>
      </c>
      <c r="G31" s="50">
        <v>16246</v>
      </c>
      <c r="H31" s="48">
        <f t="shared" ca="1" si="0"/>
        <v>80</v>
      </c>
      <c r="I31" s="46"/>
      <c r="J31" s="46"/>
      <c r="K31" s="46"/>
      <c r="L31" s="46"/>
      <c r="M31" s="46"/>
      <c r="N31" s="26"/>
    </row>
    <row r="32" spans="1:14" ht="15" customHeight="1" x14ac:dyDescent="0.3">
      <c r="A32" s="47"/>
      <c r="B32" s="48"/>
      <c r="C32" s="48"/>
      <c r="D32" s="48"/>
      <c r="E32" s="48"/>
      <c r="F32" s="48"/>
      <c r="G32" s="48"/>
      <c r="H32" s="48"/>
      <c r="I32" s="46"/>
      <c r="J32" s="46"/>
      <c r="K32" s="46"/>
      <c r="L32" s="46"/>
      <c r="M32" s="46"/>
      <c r="N32" s="26"/>
    </row>
    <row r="33" spans="1:14" ht="15" customHeight="1" x14ac:dyDescent="0.3">
      <c r="A33" s="47"/>
      <c r="B33" s="48"/>
      <c r="C33" s="48"/>
      <c r="D33" s="48"/>
      <c r="E33" s="48"/>
      <c r="F33" s="48"/>
      <c r="G33" s="48"/>
      <c r="H33" s="48"/>
      <c r="I33" s="46"/>
      <c r="J33" s="46"/>
      <c r="K33" s="46"/>
      <c r="L33" s="46"/>
      <c r="M33" s="46"/>
      <c r="N33" s="26"/>
    </row>
    <row r="34" spans="1:14" ht="15" customHeight="1" x14ac:dyDescent="0.3">
      <c r="A34" s="47"/>
      <c r="B34" s="48"/>
      <c r="C34" s="48"/>
      <c r="D34" s="48"/>
      <c r="E34" s="48"/>
      <c r="F34" s="48"/>
      <c r="G34" s="48"/>
      <c r="H34" s="48"/>
      <c r="I34" s="46"/>
      <c r="J34" s="46"/>
      <c r="K34" s="46"/>
      <c r="L34" s="46"/>
      <c r="M34" s="46"/>
      <c r="N34" s="26"/>
    </row>
    <row r="35" spans="1:14" ht="15" customHeight="1" x14ac:dyDescent="0.3">
      <c r="A35"/>
      <c r="B35"/>
      <c r="C35"/>
      <c r="D35"/>
      <c r="E35"/>
      <c r="F35" s="21"/>
      <c r="G35" s="21"/>
      <c r="H35" s="21"/>
      <c r="I35" s="46"/>
      <c r="J35" s="46"/>
      <c r="K35" s="46"/>
      <c r="L35" s="46"/>
      <c r="M35" s="46"/>
      <c r="N35" s="26"/>
    </row>
    <row r="36" spans="1:14" ht="15" customHeight="1" x14ac:dyDescent="0.3">
      <c r="A36"/>
      <c r="B36"/>
      <c r="C36"/>
      <c r="D36"/>
      <c r="E36"/>
      <c r="F36" s="52"/>
      <c r="G36" s="53"/>
      <c r="H36" s="48"/>
      <c r="I36" s="46"/>
      <c r="J36" s="46"/>
      <c r="K36" s="46"/>
      <c r="L36" s="46"/>
      <c r="M36" s="46"/>
      <c r="N36" s="26"/>
    </row>
    <row r="37" spans="1:14" ht="15" customHeight="1" x14ac:dyDescent="0.3">
      <c r="A37"/>
      <c r="B37"/>
      <c r="C37"/>
      <c r="D37"/>
      <c r="E37"/>
      <c r="F37" s="48"/>
      <c r="G37" s="48"/>
      <c r="H37" s="48"/>
      <c r="I37" s="46"/>
      <c r="J37" s="46"/>
      <c r="K37" s="46"/>
      <c r="L37" s="46"/>
      <c r="M37" s="46"/>
      <c r="N37" s="26"/>
    </row>
    <row r="38" spans="1:14" ht="15" customHeight="1" x14ac:dyDescent="0.3">
      <c r="A38" s="47"/>
      <c r="B38" s="48"/>
      <c r="C38" s="48"/>
      <c r="D38" s="48"/>
      <c r="E38" s="48"/>
      <c r="F38" s="48"/>
      <c r="G38" s="48"/>
      <c r="H38" s="48"/>
      <c r="I38" s="46"/>
      <c r="J38" s="46"/>
      <c r="K38" s="46"/>
      <c r="L38" s="46"/>
      <c r="M38" s="46"/>
      <c r="N38" s="26"/>
    </row>
    <row r="39" spans="1:14" ht="15" customHeight="1" x14ac:dyDescent="0.3">
      <c r="A39" s="47"/>
      <c r="B39" s="48"/>
      <c r="C39" s="48"/>
      <c r="D39" s="48"/>
      <c r="E39" s="48"/>
      <c r="F39" s="48"/>
      <c r="G39" s="48"/>
      <c r="H39" s="48"/>
      <c r="I39" s="46"/>
      <c r="J39" s="46"/>
      <c r="K39" s="46"/>
      <c r="L39" s="46"/>
      <c r="M39" s="46"/>
      <c r="N39" s="26"/>
    </row>
    <row r="40" spans="1:14" ht="15" customHeight="1" x14ac:dyDescent="0.3">
      <c r="A40" s="21"/>
      <c r="B40" s="21"/>
      <c r="C40" s="21"/>
      <c r="D40" s="21"/>
      <c r="E40" s="21"/>
      <c r="F40" s="21"/>
      <c r="G40" s="21"/>
      <c r="H40" s="21"/>
      <c r="I40" s="46"/>
      <c r="J40" s="46"/>
      <c r="K40" s="46"/>
      <c r="L40" s="46"/>
      <c r="M40" s="46"/>
      <c r="N40" s="26"/>
    </row>
    <row r="41" spans="1:14" ht="15" customHeight="1" x14ac:dyDescent="0.3">
      <c r="A41" s="26"/>
      <c r="B41" s="26"/>
      <c r="C41" s="26"/>
      <c r="D41" s="26"/>
      <c r="E41" s="26"/>
      <c r="F41" s="26"/>
      <c r="G41" s="26"/>
      <c r="H41" s="26"/>
      <c r="I41" s="46"/>
      <c r="J41" s="46"/>
      <c r="K41" s="46"/>
      <c r="L41" s="46"/>
      <c r="M41" s="46"/>
      <c r="N41" s="26"/>
    </row>
    <row r="42" spans="1:14" ht="15" customHeight="1" x14ac:dyDescent="0.3">
      <c r="A42" s="26"/>
      <c r="B42" s="26"/>
      <c r="C42" s="26"/>
      <c r="D42" s="26"/>
      <c r="E42" s="26"/>
      <c r="F42" s="26"/>
      <c r="G42" s="26"/>
      <c r="H42" s="26"/>
      <c r="I42" s="46"/>
      <c r="J42" s="46"/>
      <c r="K42" s="46"/>
      <c r="L42" s="46"/>
      <c r="M42" s="46"/>
      <c r="N42" s="26"/>
    </row>
    <row r="43" spans="1:14" ht="15" customHeight="1" x14ac:dyDescent="0.3">
      <c r="A43" s="26"/>
      <c r="B43" s="26"/>
      <c r="C43" s="26"/>
      <c r="D43" s="26"/>
      <c r="E43" s="26"/>
      <c r="F43" s="26"/>
      <c r="G43" s="26"/>
      <c r="H43" s="26"/>
      <c r="I43" s="46"/>
      <c r="J43" s="46"/>
      <c r="K43" s="46"/>
      <c r="L43" s="46"/>
      <c r="M43" s="46"/>
      <c r="N43" s="26"/>
    </row>
    <row r="44" spans="1:14" ht="15" customHeight="1" x14ac:dyDescent="0.3">
      <c r="A44" s="26"/>
      <c r="B44" s="26"/>
      <c r="C44" s="26"/>
      <c r="D44" s="26"/>
      <c r="E44" s="26"/>
      <c r="F44" s="26"/>
      <c r="G44" s="26"/>
      <c r="H44" s="26"/>
      <c r="I44" s="46"/>
      <c r="J44" s="46"/>
      <c r="K44" s="46"/>
      <c r="L44" s="46"/>
      <c r="M44" s="46"/>
      <c r="N44" s="26"/>
    </row>
    <row r="45" spans="1:14" ht="15" customHeight="1" x14ac:dyDescent="0.3">
      <c r="A45" s="26"/>
      <c r="B45" s="26"/>
      <c r="C45" s="26"/>
      <c r="D45" s="26"/>
      <c r="E45" s="26"/>
      <c r="F45" s="26"/>
      <c r="G45" s="26"/>
      <c r="H45" s="26"/>
      <c r="I45" s="46"/>
      <c r="J45" s="46"/>
      <c r="K45" s="46"/>
      <c r="L45" s="46"/>
      <c r="M45" s="46"/>
      <c r="N45" s="26"/>
    </row>
    <row r="46" spans="1:14" ht="15" customHeight="1" x14ac:dyDescent="0.3">
      <c r="A46" s="26"/>
      <c r="B46" s="26"/>
      <c r="C46" s="26"/>
      <c r="D46" s="26"/>
      <c r="E46" s="26"/>
      <c r="F46" s="26"/>
      <c r="G46" s="26"/>
      <c r="H46" s="26"/>
      <c r="I46" s="46"/>
      <c r="J46" s="46"/>
      <c r="K46" s="46"/>
      <c r="L46" s="46"/>
      <c r="M46" s="46"/>
      <c r="N46" s="46"/>
    </row>
    <row r="47" spans="1:14" ht="15" customHeight="1" x14ac:dyDescent="0.25">
      <c r="A47" s="47"/>
      <c r="B47" s="48"/>
      <c r="C47" s="48"/>
      <c r="D47" s="48"/>
      <c r="E47" s="48"/>
      <c r="F47" s="52"/>
      <c r="G47" s="53"/>
      <c r="H47" s="48"/>
      <c r="I47" s="46"/>
      <c r="J47" s="46"/>
      <c r="K47" s="46"/>
      <c r="L47" s="46"/>
      <c r="M47" s="46"/>
      <c r="N47" s="46"/>
    </row>
    <row r="48" spans="1:14" ht="15" customHeight="1" x14ac:dyDescent="0.25">
      <c r="A48" s="47"/>
      <c r="B48" s="48"/>
      <c r="C48" s="48"/>
      <c r="D48" s="48"/>
      <c r="E48" s="48"/>
      <c r="F48" s="52"/>
      <c r="G48" s="53"/>
      <c r="H48" s="48"/>
      <c r="I48" s="46"/>
      <c r="J48" s="46"/>
      <c r="K48" s="46"/>
      <c r="L48" s="46"/>
      <c r="M48" s="46"/>
      <c r="N48" s="46"/>
    </row>
    <row r="49" spans="6:7" ht="15" customHeight="1" x14ac:dyDescent="0.25">
      <c r="F49" s="52"/>
      <c r="G49" s="53"/>
    </row>
    <row r="50" spans="6:7" ht="15" customHeight="1" x14ac:dyDescent="0.25">
      <c r="F50" s="52"/>
      <c r="G50" s="53"/>
    </row>
    <row r="51" spans="6:7" ht="15" customHeight="1" x14ac:dyDescent="0.25">
      <c r="F51" s="52"/>
      <c r="G51" s="53"/>
    </row>
    <row r="52" spans="6:7" ht="15" customHeight="1" x14ac:dyDescent="0.25">
      <c r="F52" s="52"/>
      <c r="G52" s="53"/>
    </row>
    <row r="53" spans="6:7" ht="15" customHeight="1" x14ac:dyDescent="0.25">
      <c r="F53" s="52"/>
      <c r="G53" s="53"/>
    </row>
    <row r="54" spans="6:7" ht="15" customHeight="1" x14ac:dyDescent="0.25">
      <c r="F54" s="52"/>
      <c r="G54" s="53"/>
    </row>
    <row r="55" spans="6:7" ht="15" customHeight="1" x14ac:dyDescent="0.25">
      <c r="F55" s="52"/>
      <c r="G55" s="53"/>
    </row>
    <row r="56" spans="6:7" ht="15" customHeight="1" x14ac:dyDescent="0.25">
      <c r="F56" s="52"/>
      <c r="G56" s="53"/>
    </row>
    <row r="57" spans="6:7" ht="15" customHeight="1" x14ac:dyDescent="0.25">
      <c r="F57" s="52"/>
      <c r="G57" s="53"/>
    </row>
    <row r="58" spans="6:7" ht="15" customHeight="1" x14ac:dyDescent="0.25">
      <c r="F58" s="52"/>
      <c r="G58" s="53"/>
    </row>
    <row r="59" spans="6:7" ht="15" customHeight="1" x14ac:dyDescent="0.25">
      <c r="F59" s="52"/>
      <c r="G59" s="53"/>
    </row>
    <row r="60" spans="6:7" ht="15" customHeight="1" x14ac:dyDescent="0.25">
      <c r="F60" s="52"/>
      <c r="G60" s="53"/>
    </row>
    <row r="61" spans="6:7" ht="15" customHeight="1" x14ac:dyDescent="0.25">
      <c r="F61" s="52"/>
      <c r="G61" s="53"/>
    </row>
    <row r="62" spans="6:7" ht="15" customHeight="1" x14ac:dyDescent="0.25">
      <c r="F62" s="52"/>
      <c r="G62" s="53"/>
    </row>
    <row r="63" spans="6:7" ht="15" customHeight="1" x14ac:dyDescent="0.25">
      <c r="F63" s="52"/>
      <c r="G63" s="53"/>
    </row>
    <row r="64" spans="6:7" ht="15" customHeight="1" x14ac:dyDescent="0.25">
      <c r="F64" s="52"/>
      <c r="G64" s="53"/>
    </row>
    <row r="65" spans="6:7" ht="15" customHeight="1" x14ac:dyDescent="0.25">
      <c r="F65" s="52"/>
      <c r="G65" s="53"/>
    </row>
    <row r="66" spans="6:7" ht="15" customHeight="1" x14ac:dyDescent="0.25">
      <c r="F66" s="52"/>
      <c r="G66" s="53"/>
    </row>
    <row r="67" spans="6:7" ht="15" customHeight="1" x14ac:dyDescent="0.25">
      <c r="F67" s="52"/>
      <c r="G67" s="53"/>
    </row>
    <row r="68" spans="6:7" ht="15" customHeight="1" x14ac:dyDescent="0.25">
      <c r="F68" s="52"/>
      <c r="G68" s="53"/>
    </row>
    <row r="69" spans="6:7" ht="15" customHeight="1" x14ac:dyDescent="0.25">
      <c r="F69" s="52"/>
      <c r="G69" s="53"/>
    </row>
    <row r="70" spans="6:7" ht="15" customHeight="1" x14ac:dyDescent="0.25">
      <c r="F70" s="52"/>
      <c r="G70" s="53"/>
    </row>
  </sheetData>
  <printOptions horizontalCentered="1" verticalCentered="1" gridLines="1" gridLinesSet="0"/>
  <pageMargins left="0.39370078740157483" right="0.39370078740157483" top="0.39370078740157483" bottom="0.39370078740157483" header="0.51181102362204722" footer="0.51181102362204722"/>
  <pageSetup paperSize="9" scale="69" orientation="landscape" horizontalDpi="120" verticalDpi="144" r:id="rId1"/>
  <headerFooter alignWithMargins="0">
    <oddHeader>&amp;CDB Statistics/Data Tables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4"/>
  <sheetViews>
    <sheetView zoomScale="120" zoomScaleNormal="120" workbookViewId="0">
      <selection activeCell="A2" sqref="A2:J62"/>
    </sheetView>
  </sheetViews>
  <sheetFormatPr defaultRowHeight="14.4" x14ac:dyDescent="0.3"/>
  <cols>
    <col min="1" max="1" width="12.109375" style="6" bestFit="1" customWidth="1"/>
    <col min="2" max="2" width="12.44140625" bestFit="1" customWidth="1"/>
    <col min="3" max="3" width="12" bestFit="1" customWidth="1"/>
    <col min="4" max="4" width="17" bestFit="1" customWidth="1"/>
    <col min="5" max="5" width="9.44140625" bestFit="1" customWidth="1"/>
    <col min="6" max="6" width="15.109375" bestFit="1" customWidth="1"/>
    <col min="7" max="7" width="17.33203125" bestFit="1" customWidth="1"/>
    <col min="8" max="8" width="16.6640625" bestFit="1" customWidth="1"/>
    <col min="9" max="9" width="26.6640625" bestFit="1" customWidth="1"/>
    <col min="10" max="10" width="16.6640625" bestFit="1" customWidth="1"/>
    <col min="11" max="11" width="12.6640625" bestFit="1" customWidth="1"/>
    <col min="12" max="12" width="11" bestFit="1" customWidth="1"/>
  </cols>
  <sheetData>
    <row r="1" spans="1:10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7</v>
      </c>
      <c r="H1" s="11" t="s">
        <v>8</v>
      </c>
      <c r="I1" s="10" t="s">
        <v>6</v>
      </c>
      <c r="J1" s="10" t="s">
        <v>9</v>
      </c>
    </row>
    <row r="2" spans="1:10" x14ac:dyDescent="0.3">
      <c r="A2" s="8">
        <v>2</v>
      </c>
      <c r="B2" t="s">
        <v>14</v>
      </c>
      <c r="C2" t="s">
        <v>15</v>
      </c>
      <c r="D2" s="7">
        <v>36348</v>
      </c>
      <c r="E2" s="5">
        <f t="shared" ref="E2:E33" ca="1" si="0">(TODAY()-D2)/365</f>
        <v>25.468493150684932</v>
      </c>
      <c r="F2" t="s">
        <v>16</v>
      </c>
      <c r="G2" t="s">
        <v>17</v>
      </c>
      <c r="H2" s="3" t="s">
        <v>18</v>
      </c>
      <c r="I2" s="6">
        <v>1</v>
      </c>
      <c r="J2" s="6" t="s">
        <v>19</v>
      </c>
    </row>
    <row r="3" spans="1:10" x14ac:dyDescent="0.3">
      <c r="A3" s="8">
        <v>1</v>
      </c>
      <c r="B3" s="1" t="s">
        <v>199</v>
      </c>
      <c r="C3" t="s">
        <v>200</v>
      </c>
      <c r="D3" s="7">
        <v>32735</v>
      </c>
      <c r="E3" s="5">
        <f t="shared" ca="1" si="0"/>
        <v>35.367123287671234</v>
      </c>
      <c r="F3" t="s">
        <v>16</v>
      </c>
      <c r="G3" t="s">
        <v>201</v>
      </c>
      <c r="H3" s="3" t="s">
        <v>202</v>
      </c>
      <c r="I3" s="6">
        <v>1</v>
      </c>
      <c r="J3" s="6" t="s">
        <v>19</v>
      </c>
    </row>
    <row r="4" spans="1:10" x14ac:dyDescent="0.3">
      <c r="A4" s="8">
        <v>43</v>
      </c>
      <c r="B4" t="s">
        <v>203</v>
      </c>
      <c r="C4" t="s">
        <v>204</v>
      </c>
      <c r="D4" s="7">
        <v>33057</v>
      </c>
      <c r="E4" s="5">
        <f t="shared" ca="1" si="0"/>
        <v>34.484931506849314</v>
      </c>
      <c r="F4" t="s">
        <v>16</v>
      </c>
      <c r="G4" t="s">
        <v>205</v>
      </c>
      <c r="H4" s="3" t="s">
        <v>206</v>
      </c>
      <c r="I4" s="6">
        <v>3</v>
      </c>
      <c r="J4" s="6" t="s">
        <v>19</v>
      </c>
    </row>
    <row r="5" spans="1:10" x14ac:dyDescent="0.3">
      <c r="A5" s="8">
        <v>52</v>
      </c>
      <c r="B5" t="s">
        <v>207</v>
      </c>
      <c r="C5" t="s">
        <v>208</v>
      </c>
      <c r="D5" s="7">
        <v>29364</v>
      </c>
      <c r="E5" s="5">
        <f t="shared" ca="1" si="0"/>
        <v>44.602739726027394</v>
      </c>
      <c r="F5" t="s">
        <v>16</v>
      </c>
      <c r="G5" t="s">
        <v>209</v>
      </c>
      <c r="H5" s="3" t="s">
        <v>210</v>
      </c>
      <c r="I5" s="6">
        <v>4</v>
      </c>
      <c r="J5" s="6" t="s">
        <v>19</v>
      </c>
    </row>
    <row r="6" spans="1:10" x14ac:dyDescent="0.3">
      <c r="A6" s="8">
        <v>31</v>
      </c>
      <c r="B6" t="s">
        <v>211</v>
      </c>
      <c r="C6" t="s">
        <v>212</v>
      </c>
      <c r="D6" s="7">
        <v>33054</v>
      </c>
      <c r="E6" s="5">
        <f t="shared" ca="1" si="0"/>
        <v>34.493150684931507</v>
      </c>
      <c r="F6" t="s">
        <v>16</v>
      </c>
      <c r="G6" t="s">
        <v>205</v>
      </c>
      <c r="H6" s="3" t="s">
        <v>206</v>
      </c>
      <c r="I6" s="6">
        <v>3</v>
      </c>
      <c r="J6" s="6" t="s">
        <v>19</v>
      </c>
    </row>
    <row r="7" spans="1:10" x14ac:dyDescent="0.3">
      <c r="A7" s="8">
        <v>6</v>
      </c>
      <c r="B7" t="s">
        <v>101</v>
      </c>
      <c r="C7" t="s">
        <v>102</v>
      </c>
      <c r="D7" s="7">
        <v>35524</v>
      </c>
      <c r="E7" s="5">
        <f t="shared" ca="1" si="0"/>
        <v>27.726027397260275</v>
      </c>
      <c r="F7" t="s">
        <v>16</v>
      </c>
      <c r="G7" t="s">
        <v>103</v>
      </c>
      <c r="H7" s="3" t="s">
        <v>104</v>
      </c>
      <c r="I7" s="6">
        <v>3</v>
      </c>
      <c r="J7" s="6" t="s">
        <v>19</v>
      </c>
    </row>
    <row r="8" spans="1:10" x14ac:dyDescent="0.3">
      <c r="A8" s="8">
        <v>27</v>
      </c>
      <c r="B8" t="s">
        <v>213</v>
      </c>
      <c r="C8" t="s">
        <v>214</v>
      </c>
      <c r="D8" s="7">
        <v>36458</v>
      </c>
      <c r="E8" s="5">
        <f t="shared" ca="1" si="0"/>
        <v>25.167123287671235</v>
      </c>
      <c r="F8" t="s">
        <v>16</v>
      </c>
      <c r="G8" t="s">
        <v>209</v>
      </c>
      <c r="H8" s="3" t="s">
        <v>210</v>
      </c>
      <c r="I8" s="6">
        <v>3</v>
      </c>
      <c r="J8" s="6" t="s">
        <v>19</v>
      </c>
    </row>
    <row r="9" spans="1:10" x14ac:dyDescent="0.3">
      <c r="A9" s="8">
        <v>8</v>
      </c>
      <c r="B9" t="s">
        <v>105</v>
      </c>
      <c r="C9" t="s">
        <v>106</v>
      </c>
      <c r="D9" s="7">
        <v>36128</v>
      </c>
      <c r="E9" s="5">
        <f t="shared" ca="1" si="0"/>
        <v>26.07123287671233</v>
      </c>
      <c r="F9" t="s">
        <v>16</v>
      </c>
      <c r="G9" t="s">
        <v>103</v>
      </c>
      <c r="H9" s="3" t="s">
        <v>104</v>
      </c>
      <c r="I9" s="6">
        <v>1</v>
      </c>
      <c r="J9" s="6" t="s">
        <v>19</v>
      </c>
    </row>
    <row r="10" spans="1:10" x14ac:dyDescent="0.3">
      <c r="A10" s="8">
        <v>7</v>
      </c>
      <c r="B10" t="s">
        <v>29</v>
      </c>
      <c r="C10" t="s">
        <v>30</v>
      </c>
      <c r="D10" s="7">
        <v>33529</v>
      </c>
      <c r="E10" s="5">
        <f t="shared" ca="1" si="0"/>
        <v>33.19178082191781</v>
      </c>
      <c r="F10" t="s">
        <v>16</v>
      </c>
      <c r="G10" t="s">
        <v>17</v>
      </c>
      <c r="H10" s="3" t="s">
        <v>28</v>
      </c>
      <c r="I10" s="6">
        <v>3</v>
      </c>
      <c r="J10" s="6" t="s">
        <v>19</v>
      </c>
    </row>
    <row r="11" spans="1:10" x14ac:dyDescent="0.3">
      <c r="A11" s="8">
        <v>9</v>
      </c>
      <c r="B11" t="s">
        <v>107</v>
      </c>
      <c r="C11" t="s">
        <v>108</v>
      </c>
      <c r="D11" s="7">
        <v>34395</v>
      </c>
      <c r="E11" s="5">
        <f t="shared" ca="1" si="0"/>
        <v>30.81917808219178</v>
      </c>
      <c r="F11" t="s">
        <v>16</v>
      </c>
      <c r="G11" t="s">
        <v>103</v>
      </c>
      <c r="H11" s="3" t="s">
        <v>104</v>
      </c>
      <c r="I11" s="6">
        <v>2</v>
      </c>
      <c r="J11" s="6" t="s">
        <v>19</v>
      </c>
    </row>
    <row r="12" spans="1:10" x14ac:dyDescent="0.3">
      <c r="A12" s="8">
        <v>35</v>
      </c>
      <c r="B12" t="s">
        <v>73</v>
      </c>
      <c r="C12" t="s">
        <v>74</v>
      </c>
      <c r="D12" s="7">
        <v>31352</v>
      </c>
      <c r="E12" s="5">
        <f t="shared" ca="1" si="0"/>
        <v>39.156164383561645</v>
      </c>
      <c r="F12" t="s">
        <v>37</v>
      </c>
      <c r="G12" t="s">
        <v>64</v>
      </c>
      <c r="H12" s="3" t="s">
        <v>65</v>
      </c>
      <c r="I12" s="6">
        <v>2</v>
      </c>
      <c r="J12" s="6" t="s">
        <v>66</v>
      </c>
    </row>
    <row r="13" spans="1:10" x14ac:dyDescent="0.3">
      <c r="A13" s="8">
        <v>11</v>
      </c>
      <c r="B13" t="s">
        <v>109</v>
      </c>
      <c r="C13" t="s">
        <v>78</v>
      </c>
      <c r="D13" s="7">
        <v>34523</v>
      </c>
      <c r="E13" s="5">
        <f t="shared" ca="1" si="0"/>
        <v>30.468493150684932</v>
      </c>
      <c r="F13" t="s">
        <v>16</v>
      </c>
      <c r="G13" t="s">
        <v>103</v>
      </c>
      <c r="H13" s="3" t="s">
        <v>104</v>
      </c>
      <c r="I13" s="6">
        <v>3</v>
      </c>
      <c r="J13" s="6" t="s">
        <v>19</v>
      </c>
    </row>
    <row r="14" spans="1:10" x14ac:dyDescent="0.3">
      <c r="A14" s="8">
        <v>13</v>
      </c>
      <c r="B14" t="s">
        <v>35</v>
      </c>
      <c r="C14" t="s">
        <v>36</v>
      </c>
      <c r="D14" s="7">
        <v>33546</v>
      </c>
      <c r="E14" s="5">
        <f t="shared" ca="1" si="0"/>
        <v>33.145205479452052</v>
      </c>
      <c r="F14" t="s">
        <v>37</v>
      </c>
      <c r="G14" t="s">
        <v>17</v>
      </c>
      <c r="H14" s="3" t="s">
        <v>38</v>
      </c>
      <c r="I14" s="6">
        <v>1</v>
      </c>
      <c r="J14" s="6" t="s">
        <v>39</v>
      </c>
    </row>
    <row r="15" spans="1:10" x14ac:dyDescent="0.3">
      <c r="A15" s="8">
        <v>36</v>
      </c>
      <c r="B15" t="s">
        <v>113</v>
      </c>
      <c r="C15" t="s">
        <v>114</v>
      </c>
      <c r="D15" s="7">
        <v>33509</v>
      </c>
      <c r="E15" s="5">
        <f t="shared" ca="1" si="0"/>
        <v>33.246575342465754</v>
      </c>
      <c r="F15" t="s">
        <v>16</v>
      </c>
      <c r="G15" t="s">
        <v>103</v>
      </c>
      <c r="H15" s="3" t="s">
        <v>104</v>
      </c>
      <c r="I15" s="6">
        <v>2</v>
      </c>
      <c r="J15" s="6" t="s">
        <v>19</v>
      </c>
    </row>
    <row r="16" spans="1:10" x14ac:dyDescent="0.3">
      <c r="A16" s="8">
        <v>38</v>
      </c>
      <c r="B16" t="s">
        <v>215</v>
      </c>
      <c r="C16" t="s">
        <v>216</v>
      </c>
      <c r="D16" s="7">
        <v>33420</v>
      </c>
      <c r="E16" s="5">
        <f t="shared" ca="1" si="0"/>
        <v>33.490410958904107</v>
      </c>
      <c r="F16" t="s">
        <v>16</v>
      </c>
      <c r="G16" t="s">
        <v>205</v>
      </c>
      <c r="H16" s="3" t="s">
        <v>206</v>
      </c>
      <c r="I16" s="6">
        <v>2</v>
      </c>
      <c r="J16" s="6" t="s">
        <v>19</v>
      </c>
    </row>
    <row r="17" spans="1:10" x14ac:dyDescent="0.3">
      <c r="A17" s="8">
        <v>49</v>
      </c>
      <c r="B17" t="s">
        <v>217</v>
      </c>
      <c r="C17" t="s">
        <v>218</v>
      </c>
      <c r="D17" s="7">
        <v>31635</v>
      </c>
      <c r="E17" s="5">
        <f t="shared" ca="1" si="0"/>
        <v>38.38082191780822</v>
      </c>
      <c r="F17" t="s">
        <v>16</v>
      </c>
      <c r="G17" t="s">
        <v>205</v>
      </c>
      <c r="H17" s="3" t="s">
        <v>206</v>
      </c>
      <c r="I17" s="6">
        <v>1</v>
      </c>
      <c r="J17" s="6" t="s">
        <v>19</v>
      </c>
    </row>
    <row r="18" spans="1:10" x14ac:dyDescent="0.3">
      <c r="A18" s="8">
        <v>3</v>
      </c>
      <c r="B18" t="s">
        <v>20</v>
      </c>
      <c r="C18" t="s">
        <v>21</v>
      </c>
      <c r="D18" s="7">
        <v>34397</v>
      </c>
      <c r="E18" s="5">
        <f t="shared" ca="1" si="0"/>
        <v>30.813698630136987</v>
      </c>
      <c r="F18" t="s">
        <v>16</v>
      </c>
      <c r="G18" t="s">
        <v>17</v>
      </c>
      <c r="H18" s="3" t="s">
        <v>22</v>
      </c>
      <c r="I18" s="6">
        <v>2</v>
      </c>
      <c r="J18" s="6" t="s">
        <v>19</v>
      </c>
    </row>
    <row r="19" spans="1:10" x14ac:dyDescent="0.3">
      <c r="A19" s="8">
        <v>21</v>
      </c>
      <c r="B19" t="s">
        <v>51</v>
      </c>
      <c r="C19" t="s">
        <v>52</v>
      </c>
      <c r="D19" s="7">
        <v>28877</v>
      </c>
      <c r="E19" s="5">
        <f t="shared" ca="1" si="0"/>
        <v>45.936986301369863</v>
      </c>
      <c r="F19" t="s">
        <v>37</v>
      </c>
      <c r="G19" t="s">
        <v>17</v>
      </c>
      <c r="H19" s="3" t="s">
        <v>38</v>
      </c>
      <c r="I19" s="6">
        <v>1</v>
      </c>
      <c r="J19" s="6" t="s">
        <v>44</v>
      </c>
    </row>
    <row r="20" spans="1:10" x14ac:dyDescent="0.3">
      <c r="A20" s="8">
        <v>57</v>
      </c>
      <c r="B20" t="s">
        <v>219</v>
      </c>
      <c r="C20" t="s">
        <v>220</v>
      </c>
      <c r="D20" s="7">
        <v>32244</v>
      </c>
      <c r="E20" s="5">
        <f t="shared" ca="1" si="0"/>
        <v>36.712328767123289</v>
      </c>
      <c r="F20" t="s">
        <v>37</v>
      </c>
      <c r="G20" t="s">
        <v>103</v>
      </c>
      <c r="H20" s="3" t="s">
        <v>221</v>
      </c>
      <c r="I20" s="6">
        <v>1</v>
      </c>
      <c r="J20" s="6" t="s">
        <v>19</v>
      </c>
    </row>
    <row r="21" spans="1:10" x14ac:dyDescent="0.3">
      <c r="A21" s="8">
        <v>39</v>
      </c>
      <c r="B21" t="s">
        <v>115</v>
      </c>
      <c r="C21" t="s">
        <v>116</v>
      </c>
      <c r="D21" s="7">
        <v>32743</v>
      </c>
      <c r="E21" s="5">
        <f t="shared" ca="1" si="0"/>
        <v>35.345205479452055</v>
      </c>
      <c r="F21" t="s">
        <v>16</v>
      </c>
      <c r="G21" t="s">
        <v>103</v>
      </c>
      <c r="H21" s="3" t="s">
        <v>104</v>
      </c>
      <c r="I21" s="6">
        <v>3</v>
      </c>
      <c r="J21" s="6" t="s">
        <v>19</v>
      </c>
    </row>
    <row r="22" spans="1:10" x14ac:dyDescent="0.3">
      <c r="A22" s="8">
        <v>53</v>
      </c>
      <c r="B22" t="s">
        <v>119</v>
      </c>
      <c r="C22" t="s">
        <v>120</v>
      </c>
      <c r="D22" s="7">
        <v>33828</v>
      </c>
      <c r="E22" s="5">
        <f t="shared" ca="1" si="0"/>
        <v>32.372602739726027</v>
      </c>
      <c r="F22" t="s">
        <v>16</v>
      </c>
      <c r="G22" t="s">
        <v>103</v>
      </c>
      <c r="H22" s="3" t="s">
        <v>104</v>
      </c>
      <c r="I22" s="6">
        <v>3</v>
      </c>
      <c r="J22" s="6" t="s">
        <v>19</v>
      </c>
    </row>
    <row r="23" spans="1:10" x14ac:dyDescent="0.3">
      <c r="A23" s="8">
        <v>54</v>
      </c>
      <c r="B23" t="s">
        <v>222</v>
      </c>
      <c r="C23" t="s">
        <v>223</v>
      </c>
      <c r="D23" s="7">
        <v>34355</v>
      </c>
      <c r="E23" s="5">
        <f t="shared" ca="1" si="0"/>
        <v>30.92876712328767</v>
      </c>
      <c r="F23" t="s">
        <v>16</v>
      </c>
      <c r="G23" t="s">
        <v>103</v>
      </c>
      <c r="H23" s="3" t="s">
        <v>224</v>
      </c>
      <c r="I23" s="6">
        <v>2</v>
      </c>
      <c r="J23" s="6" t="s">
        <v>19</v>
      </c>
    </row>
    <row r="24" spans="1:10" x14ac:dyDescent="0.3">
      <c r="A24" s="8">
        <v>56</v>
      </c>
      <c r="B24" t="s">
        <v>225</v>
      </c>
      <c r="C24" t="s">
        <v>226</v>
      </c>
      <c r="D24" s="7">
        <v>33014</v>
      </c>
      <c r="E24" s="5">
        <f t="shared" ca="1" si="0"/>
        <v>34.602739726027394</v>
      </c>
      <c r="F24" t="s">
        <v>16</v>
      </c>
      <c r="G24" t="s">
        <v>103</v>
      </c>
      <c r="H24" s="3" t="s">
        <v>104</v>
      </c>
      <c r="I24" s="6">
        <v>2</v>
      </c>
      <c r="J24" s="6" t="s">
        <v>19</v>
      </c>
    </row>
    <row r="25" spans="1:10" x14ac:dyDescent="0.3">
      <c r="A25" s="8">
        <v>59</v>
      </c>
      <c r="B25" t="s">
        <v>121</v>
      </c>
      <c r="C25" t="s">
        <v>122</v>
      </c>
      <c r="D25" s="7">
        <v>32624</v>
      </c>
      <c r="E25" s="5">
        <f t="shared" ca="1" si="0"/>
        <v>35.671232876712331</v>
      </c>
      <c r="F25" t="s">
        <v>16</v>
      </c>
      <c r="G25" t="s">
        <v>103</v>
      </c>
      <c r="H25" s="3" t="s">
        <v>104</v>
      </c>
      <c r="I25" s="6">
        <v>3</v>
      </c>
      <c r="J25" s="6" t="s">
        <v>19</v>
      </c>
    </row>
    <row r="26" spans="1:10" x14ac:dyDescent="0.3">
      <c r="A26" s="8">
        <v>10</v>
      </c>
      <c r="B26" t="s">
        <v>31</v>
      </c>
      <c r="C26" t="s">
        <v>32</v>
      </c>
      <c r="D26" s="7">
        <v>35542</v>
      </c>
      <c r="E26" s="5">
        <f t="shared" ca="1" si="0"/>
        <v>27.676712328767124</v>
      </c>
      <c r="F26" t="s">
        <v>16</v>
      </c>
      <c r="G26" t="s">
        <v>17</v>
      </c>
      <c r="H26" s="3" t="s">
        <v>28</v>
      </c>
      <c r="I26" s="6">
        <v>2</v>
      </c>
      <c r="J26" s="6" t="s">
        <v>19</v>
      </c>
    </row>
    <row r="27" spans="1:10" x14ac:dyDescent="0.3">
      <c r="A27" s="8">
        <v>40</v>
      </c>
      <c r="B27" t="s">
        <v>117</v>
      </c>
      <c r="C27" t="s">
        <v>118</v>
      </c>
      <c r="D27" s="7">
        <v>31565</v>
      </c>
      <c r="E27" s="5">
        <f t="shared" ca="1" si="0"/>
        <v>38.57260273972603</v>
      </c>
      <c r="F27" t="s">
        <v>16</v>
      </c>
      <c r="G27" t="s">
        <v>103</v>
      </c>
      <c r="H27" s="3" t="s">
        <v>104</v>
      </c>
      <c r="I27" s="6">
        <v>3</v>
      </c>
      <c r="J27" s="6" t="s">
        <v>19</v>
      </c>
    </row>
    <row r="28" spans="1:10" x14ac:dyDescent="0.3">
      <c r="A28" s="8">
        <v>46</v>
      </c>
      <c r="B28" t="s">
        <v>227</v>
      </c>
      <c r="C28" t="s">
        <v>228</v>
      </c>
      <c r="D28" s="7">
        <v>32893</v>
      </c>
      <c r="E28" s="5">
        <f t="shared" ca="1" si="0"/>
        <v>34.934246575342463</v>
      </c>
      <c r="F28" t="s">
        <v>16</v>
      </c>
      <c r="G28" t="s">
        <v>103</v>
      </c>
      <c r="H28" s="3" t="s">
        <v>104</v>
      </c>
      <c r="I28" s="6">
        <v>2</v>
      </c>
      <c r="J28" s="6" t="s">
        <v>19</v>
      </c>
    </row>
    <row r="29" spans="1:10" x14ac:dyDescent="0.3">
      <c r="A29" s="8">
        <v>23</v>
      </c>
      <c r="B29" t="s">
        <v>55</v>
      </c>
      <c r="C29" t="s">
        <v>56</v>
      </c>
      <c r="D29" s="7">
        <v>35349</v>
      </c>
      <c r="E29" s="5">
        <f t="shared" ca="1" si="0"/>
        <v>28.205479452054796</v>
      </c>
      <c r="F29" t="s">
        <v>16</v>
      </c>
      <c r="G29" t="s">
        <v>17</v>
      </c>
      <c r="H29" s="3" t="s">
        <v>28</v>
      </c>
      <c r="I29" s="6">
        <v>2</v>
      </c>
      <c r="J29" s="6" t="s">
        <v>19</v>
      </c>
    </row>
    <row r="30" spans="1:10" x14ac:dyDescent="0.3">
      <c r="A30" s="8">
        <v>28</v>
      </c>
      <c r="B30" t="s">
        <v>60</v>
      </c>
      <c r="C30" t="s">
        <v>61</v>
      </c>
      <c r="D30" s="7">
        <v>32405</v>
      </c>
      <c r="E30" s="5">
        <f t="shared" ca="1" si="0"/>
        <v>36.271232876712325</v>
      </c>
      <c r="F30" t="s">
        <v>16</v>
      </c>
      <c r="G30" t="s">
        <v>17</v>
      </c>
      <c r="H30" s="3" t="s">
        <v>28</v>
      </c>
      <c r="I30" s="6">
        <v>1</v>
      </c>
      <c r="J30" s="6" t="s">
        <v>19</v>
      </c>
    </row>
    <row r="31" spans="1:10" x14ac:dyDescent="0.3">
      <c r="A31" s="8">
        <v>14</v>
      </c>
      <c r="B31" t="s">
        <v>87</v>
      </c>
      <c r="C31" t="s">
        <v>110</v>
      </c>
      <c r="D31" s="7">
        <v>28350</v>
      </c>
      <c r="E31" s="5">
        <f t="shared" ca="1" si="0"/>
        <v>47.38082191780822</v>
      </c>
      <c r="F31" t="s">
        <v>16</v>
      </c>
      <c r="G31" t="s">
        <v>103</v>
      </c>
      <c r="H31" s="3" t="s">
        <v>104</v>
      </c>
      <c r="I31" s="6">
        <v>2</v>
      </c>
      <c r="J31" s="6" t="s">
        <v>19</v>
      </c>
    </row>
    <row r="32" spans="1:10" x14ac:dyDescent="0.3">
      <c r="A32" s="8">
        <v>16</v>
      </c>
      <c r="B32" t="s">
        <v>42</v>
      </c>
      <c r="C32" t="s">
        <v>43</v>
      </c>
      <c r="D32" s="7">
        <v>33582</v>
      </c>
      <c r="E32" s="5">
        <f t="shared" ca="1" si="0"/>
        <v>33.046575342465751</v>
      </c>
      <c r="F32" t="s">
        <v>16</v>
      </c>
      <c r="G32" t="s">
        <v>103</v>
      </c>
      <c r="H32" s="3" t="s">
        <v>104</v>
      </c>
      <c r="I32" s="6">
        <v>2</v>
      </c>
      <c r="J32" s="6" t="s">
        <v>19</v>
      </c>
    </row>
    <row r="33" spans="1:10" x14ac:dyDescent="0.3">
      <c r="A33" s="8">
        <v>30</v>
      </c>
      <c r="B33" t="s">
        <v>229</v>
      </c>
      <c r="C33" t="s">
        <v>230</v>
      </c>
      <c r="D33" s="7">
        <v>32527</v>
      </c>
      <c r="E33" s="5">
        <f t="shared" ca="1" si="0"/>
        <v>35.936986301369863</v>
      </c>
      <c r="F33" t="s">
        <v>16</v>
      </c>
      <c r="G33" t="s">
        <v>205</v>
      </c>
      <c r="H33" s="3" t="s">
        <v>231</v>
      </c>
      <c r="I33" s="6">
        <v>1</v>
      </c>
      <c r="J33" s="6" t="s">
        <v>19</v>
      </c>
    </row>
    <row r="34" spans="1:10" x14ac:dyDescent="0.3">
      <c r="A34" s="8">
        <v>25</v>
      </c>
      <c r="B34" t="s">
        <v>111</v>
      </c>
      <c r="C34" t="s">
        <v>112</v>
      </c>
      <c r="D34" s="7">
        <v>34313</v>
      </c>
      <c r="E34" s="5">
        <f t="shared" ref="E34:E62" ca="1" si="1">(TODAY()-D34)/365</f>
        <v>31.043835616438358</v>
      </c>
      <c r="F34" t="s">
        <v>16</v>
      </c>
      <c r="G34" t="s">
        <v>103</v>
      </c>
      <c r="H34" s="3" t="s">
        <v>104</v>
      </c>
      <c r="I34" s="6">
        <v>3</v>
      </c>
      <c r="J34" s="6" t="s">
        <v>19</v>
      </c>
    </row>
    <row r="35" spans="1:10" x14ac:dyDescent="0.3">
      <c r="A35" s="8">
        <v>34</v>
      </c>
      <c r="B35" t="s">
        <v>71</v>
      </c>
      <c r="C35" t="s">
        <v>72</v>
      </c>
      <c r="D35" s="7">
        <v>32792</v>
      </c>
      <c r="E35" s="5">
        <f t="shared" ca="1" si="1"/>
        <v>35.210958904109589</v>
      </c>
      <c r="F35" t="s">
        <v>16</v>
      </c>
      <c r="G35" t="s">
        <v>17</v>
      </c>
      <c r="H35" s="3" t="s">
        <v>28</v>
      </c>
      <c r="I35" s="6">
        <v>3</v>
      </c>
      <c r="J35" s="6" t="s">
        <v>19</v>
      </c>
    </row>
    <row r="36" spans="1:10" x14ac:dyDescent="0.3">
      <c r="A36" s="8">
        <v>45</v>
      </c>
      <c r="B36" t="s">
        <v>77</v>
      </c>
      <c r="C36" t="s">
        <v>78</v>
      </c>
      <c r="D36" s="7">
        <v>32257</v>
      </c>
      <c r="E36" s="5">
        <f t="shared" ca="1" si="1"/>
        <v>36.676712328767124</v>
      </c>
      <c r="F36" t="s">
        <v>16</v>
      </c>
      <c r="G36" t="s">
        <v>17</v>
      </c>
      <c r="H36" s="3" t="s">
        <v>28</v>
      </c>
      <c r="I36" s="6">
        <v>3</v>
      </c>
      <c r="J36" s="6" t="s">
        <v>19</v>
      </c>
    </row>
    <row r="37" spans="1:10" x14ac:dyDescent="0.3">
      <c r="A37" s="8">
        <v>47</v>
      </c>
      <c r="B37" t="s">
        <v>79</v>
      </c>
      <c r="C37" t="s">
        <v>80</v>
      </c>
      <c r="D37" s="7">
        <v>32806</v>
      </c>
      <c r="E37" s="5">
        <f t="shared" ca="1" si="1"/>
        <v>35.172602739726024</v>
      </c>
      <c r="F37" t="s">
        <v>16</v>
      </c>
      <c r="G37" t="s">
        <v>17</v>
      </c>
      <c r="H37" s="3" t="s">
        <v>28</v>
      </c>
      <c r="I37" s="6">
        <v>2</v>
      </c>
      <c r="J37" s="6" t="s">
        <v>19</v>
      </c>
    </row>
    <row r="38" spans="1:10" x14ac:dyDescent="0.3">
      <c r="A38" s="8">
        <v>41</v>
      </c>
      <c r="B38" t="s">
        <v>232</v>
      </c>
      <c r="C38" t="s">
        <v>233</v>
      </c>
      <c r="D38" s="7">
        <v>33707</v>
      </c>
      <c r="E38" s="5">
        <f t="shared" ca="1" si="1"/>
        <v>32.704109589041096</v>
      </c>
      <c r="F38" t="s">
        <v>16</v>
      </c>
      <c r="G38" t="s">
        <v>201</v>
      </c>
      <c r="H38" s="3" t="s">
        <v>234</v>
      </c>
      <c r="I38" s="6">
        <v>2</v>
      </c>
      <c r="J38" s="6" t="s">
        <v>19</v>
      </c>
    </row>
    <row r="39" spans="1:10" x14ac:dyDescent="0.3">
      <c r="A39" s="8">
        <v>55</v>
      </c>
      <c r="B39" t="s">
        <v>235</v>
      </c>
      <c r="C39" t="s">
        <v>236</v>
      </c>
      <c r="D39" s="7">
        <v>33381</v>
      </c>
      <c r="E39" s="5">
        <f t="shared" ca="1" si="1"/>
        <v>33.597260273972601</v>
      </c>
      <c r="F39" t="s">
        <v>16</v>
      </c>
      <c r="G39" t="s">
        <v>201</v>
      </c>
      <c r="H39" s="3" t="s">
        <v>234</v>
      </c>
      <c r="I39" s="6">
        <v>2</v>
      </c>
      <c r="J39" s="6" t="s">
        <v>19</v>
      </c>
    </row>
    <row r="40" spans="1:10" x14ac:dyDescent="0.3">
      <c r="A40" s="8">
        <v>26</v>
      </c>
      <c r="B40" t="s">
        <v>57</v>
      </c>
      <c r="C40" t="s">
        <v>58</v>
      </c>
      <c r="D40" s="7">
        <v>35909</v>
      </c>
      <c r="E40" s="5">
        <f t="shared" ca="1" si="1"/>
        <v>26.671232876712327</v>
      </c>
      <c r="F40" t="s">
        <v>16</v>
      </c>
      <c r="G40" t="s">
        <v>17</v>
      </c>
      <c r="H40" s="3" t="s">
        <v>59</v>
      </c>
      <c r="I40" s="6">
        <v>2</v>
      </c>
      <c r="J40" s="6" t="s">
        <v>19</v>
      </c>
    </row>
    <row r="41" spans="1:10" x14ac:dyDescent="0.3">
      <c r="A41" s="8">
        <v>4</v>
      </c>
      <c r="B41" t="s">
        <v>23</v>
      </c>
      <c r="C41" t="s">
        <v>24</v>
      </c>
      <c r="D41" s="7">
        <v>33544</v>
      </c>
      <c r="E41" s="5">
        <f t="shared" ca="1" si="1"/>
        <v>33.150684931506852</v>
      </c>
      <c r="F41" t="s">
        <v>16</v>
      </c>
      <c r="G41" t="s">
        <v>17</v>
      </c>
      <c r="H41" s="3" t="s">
        <v>25</v>
      </c>
      <c r="I41" s="6">
        <v>1</v>
      </c>
      <c r="J41" s="6" t="s">
        <v>19</v>
      </c>
    </row>
    <row r="42" spans="1:10" x14ac:dyDescent="0.3">
      <c r="A42" s="8">
        <v>5</v>
      </c>
      <c r="B42" t="s">
        <v>26</v>
      </c>
      <c r="C42" t="s">
        <v>27</v>
      </c>
      <c r="D42" s="7">
        <v>35420</v>
      </c>
      <c r="E42" s="5">
        <f t="shared" ca="1" si="1"/>
        <v>28.010958904109589</v>
      </c>
      <c r="F42" t="s">
        <v>16</v>
      </c>
      <c r="G42" t="s">
        <v>17</v>
      </c>
      <c r="H42" s="3" t="s">
        <v>28</v>
      </c>
      <c r="I42" s="6">
        <v>3</v>
      </c>
      <c r="J42" s="6" t="s">
        <v>19</v>
      </c>
    </row>
    <row r="43" spans="1:10" x14ac:dyDescent="0.3">
      <c r="A43" s="8">
        <v>17</v>
      </c>
      <c r="B43" t="s">
        <v>45</v>
      </c>
      <c r="C43" t="s">
        <v>46</v>
      </c>
      <c r="D43" s="7">
        <v>35493</v>
      </c>
      <c r="E43" s="5">
        <f t="shared" ca="1" si="1"/>
        <v>27.81095890410959</v>
      </c>
      <c r="F43" t="s">
        <v>16</v>
      </c>
      <c r="G43" t="s">
        <v>17</v>
      </c>
      <c r="H43" s="3" t="s">
        <v>25</v>
      </c>
      <c r="I43" s="6">
        <v>2</v>
      </c>
      <c r="J43" s="6" t="s">
        <v>19</v>
      </c>
    </row>
    <row r="44" spans="1:10" x14ac:dyDescent="0.3">
      <c r="A44" s="8">
        <v>22</v>
      </c>
      <c r="B44" t="s">
        <v>53</v>
      </c>
      <c r="C44" t="s">
        <v>54</v>
      </c>
      <c r="D44" s="7">
        <v>32205</v>
      </c>
      <c r="E44" s="5">
        <f t="shared" ca="1" si="1"/>
        <v>36.819178082191783</v>
      </c>
      <c r="F44" t="s">
        <v>16</v>
      </c>
      <c r="G44" t="s">
        <v>17</v>
      </c>
      <c r="H44" s="3" t="s">
        <v>25</v>
      </c>
      <c r="I44" s="6">
        <v>2</v>
      </c>
      <c r="J44" s="6" t="s">
        <v>19</v>
      </c>
    </row>
    <row r="45" spans="1:10" x14ac:dyDescent="0.3">
      <c r="A45" s="8">
        <v>24</v>
      </c>
      <c r="B45" t="s">
        <v>237</v>
      </c>
      <c r="C45" t="s">
        <v>238</v>
      </c>
      <c r="D45" s="7">
        <v>33543</v>
      </c>
      <c r="E45" s="5">
        <f t="shared" ca="1" si="1"/>
        <v>33.153424657534245</v>
      </c>
      <c r="F45" t="s">
        <v>16</v>
      </c>
      <c r="G45" t="s">
        <v>103</v>
      </c>
      <c r="H45" s="3" t="s">
        <v>239</v>
      </c>
      <c r="I45" s="6">
        <v>3</v>
      </c>
      <c r="J45" s="6" t="s">
        <v>19</v>
      </c>
    </row>
    <row r="46" spans="1:10" x14ac:dyDescent="0.3">
      <c r="A46" s="8">
        <v>12</v>
      </c>
      <c r="B46" t="s">
        <v>33</v>
      </c>
      <c r="C46" t="s">
        <v>34</v>
      </c>
      <c r="D46" s="7">
        <v>33545</v>
      </c>
      <c r="E46" s="5">
        <f t="shared" ca="1" si="1"/>
        <v>33.147945205479452</v>
      </c>
      <c r="F46" t="s">
        <v>16</v>
      </c>
      <c r="G46" t="s">
        <v>17</v>
      </c>
      <c r="H46" s="3" t="s">
        <v>28</v>
      </c>
      <c r="I46" s="6">
        <v>3</v>
      </c>
      <c r="J46" s="6" t="s">
        <v>19</v>
      </c>
    </row>
    <row r="47" spans="1:10" x14ac:dyDescent="0.3">
      <c r="A47" s="8">
        <v>37</v>
      </c>
      <c r="B47" t="s">
        <v>75</v>
      </c>
      <c r="C47" t="s">
        <v>76</v>
      </c>
      <c r="D47" s="7">
        <v>32487</v>
      </c>
      <c r="E47" s="5">
        <f t="shared" ca="1" si="1"/>
        <v>36.046575342465751</v>
      </c>
      <c r="F47" t="s">
        <v>37</v>
      </c>
      <c r="G47" t="s">
        <v>64</v>
      </c>
      <c r="H47" s="3" t="s">
        <v>65</v>
      </c>
      <c r="I47" s="6">
        <v>2</v>
      </c>
      <c r="J47" s="6" t="s">
        <v>66</v>
      </c>
    </row>
    <row r="48" spans="1:10" x14ac:dyDescent="0.3">
      <c r="A48" s="8">
        <v>19</v>
      </c>
      <c r="B48" t="s">
        <v>47</v>
      </c>
      <c r="C48" t="s">
        <v>48</v>
      </c>
      <c r="D48" s="7">
        <v>36057</v>
      </c>
      <c r="E48" s="5">
        <f t="shared" ca="1" si="1"/>
        <v>26.265753424657536</v>
      </c>
      <c r="F48" t="s">
        <v>16</v>
      </c>
      <c r="G48" t="s">
        <v>17</v>
      </c>
      <c r="H48" s="3" t="s">
        <v>28</v>
      </c>
      <c r="I48" s="6">
        <v>2</v>
      </c>
      <c r="J48" s="6" t="s">
        <v>19</v>
      </c>
    </row>
    <row r="49" spans="1:10" x14ac:dyDescent="0.3">
      <c r="A49" s="8">
        <v>20</v>
      </c>
      <c r="B49" t="s">
        <v>49</v>
      </c>
      <c r="C49" t="s">
        <v>50</v>
      </c>
      <c r="D49" s="7">
        <v>36426</v>
      </c>
      <c r="E49" s="5">
        <f t="shared" ca="1" si="1"/>
        <v>25.254794520547946</v>
      </c>
      <c r="F49" t="s">
        <v>16</v>
      </c>
      <c r="G49" t="s">
        <v>17</v>
      </c>
      <c r="H49" s="3" t="s">
        <v>28</v>
      </c>
      <c r="I49" s="6">
        <v>1</v>
      </c>
      <c r="J49" s="6" t="s">
        <v>19</v>
      </c>
    </row>
    <row r="50" spans="1:10" x14ac:dyDescent="0.3">
      <c r="A50" s="8">
        <v>58</v>
      </c>
      <c r="B50" t="s">
        <v>240</v>
      </c>
      <c r="C50" t="s">
        <v>241</v>
      </c>
      <c r="D50" s="7">
        <v>33379</v>
      </c>
      <c r="E50" s="5">
        <f t="shared" ca="1" si="1"/>
        <v>33.602739726027394</v>
      </c>
      <c r="F50" t="s">
        <v>16</v>
      </c>
      <c r="G50" t="s">
        <v>103</v>
      </c>
      <c r="H50" s="3" t="s">
        <v>239</v>
      </c>
      <c r="I50" s="6">
        <v>1</v>
      </c>
      <c r="J50" s="6" t="s">
        <v>19</v>
      </c>
    </row>
    <row r="51" spans="1:10" x14ac:dyDescent="0.3">
      <c r="A51" s="8">
        <v>51</v>
      </c>
      <c r="B51" t="s">
        <v>242</v>
      </c>
      <c r="C51" t="s">
        <v>243</v>
      </c>
      <c r="D51" s="7">
        <v>33541</v>
      </c>
      <c r="E51" s="5">
        <f t="shared" ca="1" si="1"/>
        <v>33.158904109589038</v>
      </c>
      <c r="F51" t="s">
        <v>16</v>
      </c>
      <c r="G51" t="s">
        <v>205</v>
      </c>
      <c r="H51" s="3" t="s">
        <v>244</v>
      </c>
      <c r="I51" s="6">
        <v>2</v>
      </c>
      <c r="J51" s="6" t="s">
        <v>19</v>
      </c>
    </row>
    <row r="52" spans="1:10" x14ac:dyDescent="0.3">
      <c r="A52" s="8">
        <v>60</v>
      </c>
      <c r="B52" t="s">
        <v>245</v>
      </c>
      <c r="C52" t="s">
        <v>246</v>
      </c>
      <c r="D52" s="7">
        <v>32608</v>
      </c>
      <c r="E52" s="5">
        <f t="shared" ca="1" si="1"/>
        <v>35.715068493150682</v>
      </c>
      <c r="F52" t="s">
        <v>16</v>
      </c>
      <c r="G52" t="s">
        <v>103</v>
      </c>
      <c r="H52" s="3" t="s">
        <v>239</v>
      </c>
      <c r="I52" s="6">
        <v>3</v>
      </c>
      <c r="J52" s="6" t="s">
        <v>19</v>
      </c>
    </row>
    <row r="53" spans="1:10" x14ac:dyDescent="0.3">
      <c r="A53" s="8">
        <v>42</v>
      </c>
      <c r="B53" t="s">
        <v>247</v>
      </c>
      <c r="C53" t="s">
        <v>248</v>
      </c>
      <c r="D53" s="7">
        <v>25793</v>
      </c>
      <c r="E53" s="5">
        <f t="shared" ca="1" si="1"/>
        <v>54.386301369863013</v>
      </c>
      <c r="F53" t="s">
        <v>16</v>
      </c>
      <c r="G53" t="s">
        <v>205</v>
      </c>
      <c r="H53" s="3" t="s">
        <v>249</v>
      </c>
      <c r="I53" s="6">
        <v>3</v>
      </c>
      <c r="J53" s="6" t="s">
        <v>19</v>
      </c>
    </row>
    <row r="54" spans="1:10" x14ac:dyDescent="0.3">
      <c r="A54" s="8">
        <v>44</v>
      </c>
      <c r="B54" t="s">
        <v>250</v>
      </c>
      <c r="C54" t="s">
        <v>251</v>
      </c>
      <c r="D54" s="7">
        <v>32326</v>
      </c>
      <c r="E54" s="5">
        <f t="shared" ca="1" si="1"/>
        <v>36.487671232876714</v>
      </c>
      <c r="F54" t="s">
        <v>16</v>
      </c>
      <c r="G54" t="s">
        <v>205</v>
      </c>
      <c r="H54" s="3" t="s">
        <v>231</v>
      </c>
      <c r="I54" s="6">
        <v>1</v>
      </c>
      <c r="J54" s="6" t="s">
        <v>19</v>
      </c>
    </row>
    <row r="55" spans="1:10" x14ac:dyDescent="0.3">
      <c r="A55" s="8">
        <v>15</v>
      </c>
      <c r="B55" t="s">
        <v>40</v>
      </c>
      <c r="C55" t="s">
        <v>41</v>
      </c>
      <c r="D55" s="7">
        <v>33747</v>
      </c>
      <c r="E55" s="5">
        <f t="shared" ca="1" si="1"/>
        <v>32.594520547945208</v>
      </c>
      <c r="F55" t="s">
        <v>16</v>
      </c>
      <c r="G55" t="s">
        <v>17</v>
      </c>
      <c r="H55" s="3" t="s">
        <v>28</v>
      </c>
      <c r="I55" s="6">
        <v>3</v>
      </c>
      <c r="J55" s="6" t="s">
        <v>19</v>
      </c>
    </row>
    <row r="56" spans="1:10" x14ac:dyDescent="0.3">
      <c r="A56" s="8">
        <v>48</v>
      </c>
      <c r="B56" t="s">
        <v>252</v>
      </c>
      <c r="C56" t="s">
        <v>253</v>
      </c>
      <c r="D56" s="7">
        <v>30053</v>
      </c>
      <c r="E56" s="5">
        <f t="shared" ca="1" si="1"/>
        <v>42.715068493150682</v>
      </c>
      <c r="F56" t="s">
        <v>16</v>
      </c>
      <c r="G56" t="s">
        <v>205</v>
      </c>
      <c r="H56" s="3" t="s">
        <v>231</v>
      </c>
      <c r="I56" s="6">
        <v>1</v>
      </c>
      <c r="J56" s="6" t="s">
        <v>19</v>
      </c>
    </row>
    <row r="57" spans="1:10" x14ac:dyDescent="0.3">
      <c r="A57" s="8">
        <v>29</v>
      </c>
      <c r="B57" t="s">
        <v>62</v>
      </c>
      <c r="C57" t="s">
        <v>63</v>
      </c>
      <c r="D57" s="7">
        <v>32409</v>
      </c>
      <c r="E57" s="5">
        <f t="shared" ca="1" si="1"/>
        <v>36.260273972602739</v>
      </c>
      <c r="F57" t="s">
        <v>37</v>
      </c>
      <c r="G57" t="s">
        <v>64</v>
      </c>
      <c r="H57" s="3" t="s">
        <v>65</v>
      </c>
      <c r="I57" s="6">
        <v>2</v>
      </c>
      <c r="J57" s="6" t="s">
        <v>66</v>
      </c>
    </row>
    <row r="58" spans="1:10" x14ac:dyDescent="0.3">
      <c r="A58" s="8">
        <v>32</v>
      </c>
      <c r="B58" t="s">
        <v>67</v>
      </c>
      <c r="C58" t="s">
        <v>68</v>
      </c>
      <c r="D58" s="7">
        <v>28877</v>
      </c>
      <c r="E58" s="5">
        <f t="shared" ca="1" si="1"/>
        <v>45.936986301369863</v>
      </c>
      <c r="F58" t="s">
        <v>37</v>
      </c>
      <c r="G58" t="s">
        <v>64</v>
      </c>
      <c r="H58" s="3" t="s">
        <v>65</v>
      </c>
      <c r="I58" s="6">
        <v>1</v>
      </c>
      <c r="J58" s="6" t="s">
        <v>66</v>
      </c>
    </row>
    <row r="59" spans="1:10" x14ac:dyDescent="0.3">
      <c r="A59" s="8">
        <v>50</v>
      </c>
      <c r="B59" t="s">
        <v>254</v>
      </c>
      <c r="C59" t="s">
        <v>255</v>
      </c>
      <c r="D59" s="7">
        <v>33298</v>
      </c>
      <c r="E59" s="5">
        <f t="shared" ca="1" si="1"/>
        <v>33.824657534246576</v>
      </c>
      <c r="F59" t="s">
        <v>16</v>
      </c>
      <c r="G59" t="s">
        <v>205</v>
      </c>
      <c r="H59" s="3" t="s">
        <v>244</v>
      </c>
      <c r="I59" s="6">
        <v>2</v>
      </c>
      <c r="J59" s="6" t="s">
        <v>19</v>
      </c>
    </row>
    <row r="60" spans="1:10" x14ac:dyDescent="0.3">
      <c r="A60" s="8">
        <v>33</v>
      </c>
      <c r="B60" t="s">
        <v>69</v>
      </c>
      <c r="C60" t="s">
        <v>70</v>
      </c>
      <c r="D60" s="7">
        <v>32205</v>
      </c>
      <c r="E60" s="5">
        <f t="shared" ca="1" si="1"/>
        <v>36.819178082191783</v>
      </c>
      <c r="F60" t="s">
        <v>37</v>
      </c>
      <c r="G60" t="s">
        <v>64</v>
      </c>
      <c r="H60" s="3" t="s">
        <v>65</v>
      </c>
      <c r="I60" s="6">
        <v>2</v>
      </c>
      <c r="J60" s="6" t="s">
        <v>66</v>
      </c>
    </row>
    <row r="61" spans="1:10" x14ac:dyDescent="0.3">
      <c r="A61" s="8">
        <v>18</v>
      </c>
      <c r="B61" t="s">
        <v>256</v>
      </c>
      <c r="C61" t="s">
        <v>257</v>
      </c>
      <c r="D61" s="7">
        <v>33867</v>
      </c>
      <c r="E61" s="5">
        <f t="shared" ca="1" si="1"/>
        <v>32.265753424657532</v>
      </c>
      <c r="F61" t="s">
        <v>16</v>
      </c>
      <c r="G61" t="s">
        <v>205</v>
      </c>
      <c r="H61" s="3" t="s">
        <v>244</v>
      </c>
      <c r="I61" s="6">
        <v>2</v>
      </c>
      <c r="J61" s="6" t="s">
        <v>19</v>
      </c>
    </row>
    <row r="62" spans="1:10" x14ac:dyDescent="0.3">
      <c r="A62" s="8">
        <v>61</v>
      </c>
      <c r="B62" t="s">
        <v>258</v>
      </c>
      <c r="C62" t="s">
        <v>259</v>
      </c>
      <c r="D62" s="7">
        <v>32123</v>
      </c>
      <c r="E62" s="5">
        <f t="shared" ca="1" si="1"/>
        <v>37.043835616438358</v>
      </c>
      <c r="F62" t="s">
        <v>37</v>
      </c>
      <c r="G62" t="s">
        <v>260</v>
      </c>
      <c r="H62" s="3" t="s">
        <v>244</v>
      </c>
      <c r="I62" s="6">
        <v>1</v>
      </c>
      <c r="J62" s="6" t="s">
        <v>66</v>
      </c>
    </row>
    <row r="63" spans="1:10" x14ac:dyDescent="0.3">
      <c r="D63" s="6"/>
      <c r="E63" s="6"/>
      <c r="G63" s="6"/>
      <c r="J63" s="6"/>
    </row>
    <row r="64" spans="1:10" x14ac:dyDescent="0.3">
      <c r="D64" s="6"/>
      <c r="E64" s="6"/>
      <c r="G64" s="6"/>
      <c r="J64" s="6"/>
    </row>
  </sheetData>
  <sortState xmlns:xlrd2="http://schemas.microsoft.com/office/spreadsheetml/2017/richdata2" ref="A2:J62">
    <sortCondition ref="H2:H62"/>
    <sortCondition ref="I2:I62"/>
    <sortCondition ref="G2:G6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95"/>
  <sheetViews>
    <sheetView zoomScale="120" zoomScaleNormal="120" workbookViewId="0">
      <selection activeCell="O30" sqref="O30"/>
    </sheetView>
  </sheetViews>
  <sheetFormatPr defaultRowHeight="14.4" x14ac:dyDescent="0.3"/>
  <cols>
    <col min="1" max="1" width="12.109375" style="6" bestFit="1" customWidth="1"/>
    <col min="2" max="2" width="12.44140625" bestFit="1" customWidth="1"/>
    <col min="3" max="3" width="12" bestFit="1" customWidth="1"/>
    <col min="4" max="4" width="17" bestFit="1" customWidth="1"/>
    <col min="5" max="5" width="9.44140625" bestFit="1" customWidth="1"/>
    <col min="6" max="6" width="15.109375" bestFit="1" customWidth="1"/>
    <col min="7" max="7" width="17.33203125" bestFit="1" customWidth="1"/>
    <col min="8" max="8" width="16.6640625" bestFit="1" customWidth="1"/>
    <col min="9" max="9" width="14" customWidth="1"/>
    <col min="10" max="10" width="16.6640625" bestFit="1" customWidth="1"/>
    <col min="14" max="14" width="10.44140625" bestFit="1" customWidth="1"/>
    <col min="15" max="15" width="12.6640625" bestFit="1" customWidth="1"/>
    <col min="16" max="16" width="11" bestFit="1" customWidth="1"/>
  </cols>
  <sheetData>
    <row r="1" spans="1:17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7</v>
      </c>
      <c r="H1" s="11" t="s">
        <v>8</v>
      </c>
      <c r="I1" s="10" t="s">
        <v>6</v>
      </c>
      <c r="J1" s="10" t="s">
        <v>9</v>
      </c>
      <c r="L1" s="2"/>
      <c r="M1" s="2"/>
      <c r="N1" s="4"/>
      <c r="O1" s="4"/>
      <c r="P1" s="4"/>
      <c r="Q1" s="2"/>
    </row>
    <row r="2" spans="1:17" x14ac:dyDescent="0.3">
      <c r="A2" s="8">
        <v>1</v>
      </c>
      <c r="B2" s="1" t="s">
        <v>199</v>
      </c>
      <c r="C2" t="s">
        <v>200</v>
      </c>
      <c r="D2" s="7">
        <v>32735</v>
      </c>
      <c r="E2" s="5">
        <f t="shared" ref="E2:E33" ca="1" si="0">(TODAY()-D2)/365</f>
        <v>35.367123287671234</v>
      </c>
      <c r="F2" t="s">
        <v>16</v>
      </c>
      <c r="G2" t="s">
        <v>201</v>
      </c>
      <c r="H2" s="3" t="s">
        <v>202</v>
      </c>
      <c r="I2" s="6">
        <v>1</v>
      </c>
      <c r="J2" s="6" t="s">
        <v>19</v>
      </c>
    </row>
    <row r="3" spans="1:17" x14ac:dyDescent="0.3">
      <c r="A3" s="8">
        <v>2</v>
      </c>
      <c r="B3" t="s">
        <v>14</v>
      </c>
      <c r="C3" t="s">
        <v>15</v>
      </c>
      <c r="D3" s="7">
        <v>36348</v>
      </c>
      <c r="E3" s="5">
        <f t="shared" ca="1" si="0"/>
        <v>25.468493150684932</v>
      </c>
      <c r="F3" t="s">
        <v>16</v>
      </c>
      <c r="G3" t="s">
        <v>17</v>
      </c>
      <c r="H3" s="3" t="s">
        <v>18</v>
      </c>
      <c r="I3" s="6">
        <v>1</v>
      </c>
      <c r="J3" s="6" t="s">
        <v>19</v>
      </c>
    </row>
    <row r="4" spans="1:17" x14ac:dyDescent="0.3">
      <c r="A4" s="8">
        <v>3</v>
      </c>
      <c r="B4" t="s">
        <v>20</v>
      </c>
      <c r="C4" t="s">
        <v>21</v>
      </c>
      <c r="D4" s="7">
        <v>34397</v>
      </c>
      <c r="E4" s="5">
        <f t="shared" ca="1" si="0"/>
        <v>30.813698630136987</v>
      </c>
      <c r="F4" t="s">
        <v>16</v>
      </c>
      <c r="G4" t="s">
        <v>17</v>
      </c>
      <c r="H4" s="3" t="s">
        <v>22</v>
      </c>
      <c r="I4" s="6">
        <v>2</v>
      </c>
      <c r="J4" s="6" t="s">
        <v>19</v>
      </c>
    </row>
    <row r="5" spans="1:17" x14ac:dyDescent="0.3">
      <c r="A5" s="8">
        <v>40</v>
      </c>
      <c r="B5" t="s">
        <v>117</v>
      </c>
      <c r="C5" t="s">
        <v>118</v>
      </c>
      <c r="D5" s="7">
        <v>31565</v>
      </c>
      <c r="E5" s="5">
        <f t="shared" ca="1" si="0"/>
        <v>38.57260273972603</v>
      </c>
      <c r="F5" t="s">
        <v>16</v>
      </c>
      <c r="G5" t="s">
        <v>103</v>
      </c>
      <c r="H5" s="3" t="s">
        <v>104</v>
      </c>
      <c r="I5" s="6">
        <v>3</v>
      </c>
      <c r="J5" s="6" t="s">
        <v>19</v>
      </c>
    </row>
    <row r="6" spans="1:17" x14ac:dyDescent="0.3">
      <c r="A6" s="8">
        <v>4</v>
      </c>
      <c r="B6" t="s">
        <v>23</v>
      </c>
      <c r="C6" t="s">
        <v>24</v>
      </c>
      <c r="D6" s="7">
        <v>33544</v>
      </c>
      <c r="E6" s="5">
        <f t="shared" ca="1" si="0"/>
        <v>33.150684931506852</v>
      </c>
      <c r="F6" t="s">
        <v>16</v>
      </c>
      <c r="G6" t="s">
        <v>17</v>
      </c>
      <c r="H6" s="3" t="s">
        <v>25</v>
      </c>
      <c r="I6" s="6">
        <v>1</v>
      </c>
      <c r="J6" s="6" t="s">
        <v>19</v>
      </c>
    </row>
    <row r="7" spans="1:17" x14ac:dyDescent="0.3">
      <c r="A7" s="8">
        <v>21</v>
      </c>
      <c r="B7" t="s">
        <v>51</v>
      </c>
      <c r="C7" t="s">
        <v>52</v>
      </c>
      <c r="D7" s="7">
        <v>28877</v>
      </c>
      <c r="E7" s="5">
        <f t="shared" ca="1" si="0"/>
        <v>45.936986301369863</v>
      </c>
      <c r="F7" t="s">
        <v>37</v>
      </c>
      <c r="G7" t="s">
        <v>17</v>
      </c>
      <c r="H7" s="3" t="s">
        <v>38</v>
      </c>
      <c r="I7" s="6">
        <v>1</v>
      </c>
      <c r="J7" s="6" t="s">
        <v>44</v>
      </c>
    </row>
    <row r="8" spans="1:17" x14ac:dyDescent="0.3">
      <c r="A8" s="8">
        <v>6</v>
      </c>
      <c r="B8" t="s">
        <v>26</v>
      </c>
      <c r="C8" t="s">
        <v>27</v>
      </c>
      <c r="D8" s="7">
        <v>35421</v>
      </c>
      <c r="E8" s="5">
        <f t="shared" ca="1" si="0"/>
        <v>28.008219178082193</v>
      </c>
      <c r="F8" t="s">
        <v>16</v>
      </c>
      <c r="G8" t="s">
        <v>17</v>
      </c>
      <c r="H8" s="3" t="s">
        <v>28</v>
      </c>
      <c r="I8" s="6">
        <v>4</v>
      </c>
      <c r="J8" s="6" t="s">
        <v>19</v>
      </c>
    </row>
    <row r="9" spans="1:17" x14ac:dyDescent="0.3">
      <c r="A9" s="8">
        <v>28</v>
      </c>
      <c r="B9" t="s">
        <v>60</v>
      </c>
      <c r="C9" t="s">
        <v>61</v>
      </c>
      <c r="D9" s="7">
        <v>32405</v>
      </c>
      <c r="E9" s="5">
        <f t="shared" ca="1" si="0"/>
        <v>36.271232876712325</v>
      </c>
      <c r="F9" t="s">
        <v>16</v>
      </c>
      <c r="G9" t="s">
        <v>17</v>
      </c>
      <c r="H9" s="3" t="s">
        <v>28</v>
      </c>
      <c r="I9" s="6">
        <v>1</v>
      </c>
      <c r="J9" s="6" t="s">
        <v>19</v>
      </c>
    </row>
    <row r="10" spans="1:17" x14ac:dyDescent="0.3">
      <c r="A10" s="8">
        <v>33</v>
      </c>
      <c r="B10" t="s">
        <v>69</v>
      </c>
      <c r="C10" t="s">
        <v>70</v>
      </c>
      <c r="D10" s="7">
        <v>32205</v>
      </c>
      <c r="E10" s="5">
        <f t="shared" ca="1" si="0"/>
        <v>36.819178082191783</v>
      </c>
      <c r="F10" t="s">
        <v>37</v>
      </c>
      <c r="G10" t="s">
        <v>64</v>
      </c>
      <c r="H10" s="3" t="s">
        <v>65</v>
      </c>
      <c r="I10" s="6">
        <v>2</v>
      </c>
      <c r="J10" s="6" t="s">
        <v>66</v>
      </c>
    </row>
    <row r="11" spans="1:17" x14ac:dyDescent="0.3">
      <c r="A11" s="8">
        <v>8</v>
      </c>
      <c r="B11" t="s">
        <v>105</v>
      </c>
      <c r="C11" t="s">
        <v>106</v>
      </c>
      <c r="D11" s="7">
        <v>36128</v>
      </c>
      <c r="E11" s="5">
        <f t="shared" ca="1" si="0"/>
        <v>26.07123287671233</v>
      </c>
      <c r="F11" t="s">
        <v>16</v>
      </c>
      <c r="G11" t="s">
        <v>103</v>
      </c>
      <c r="H11" s="3" t="s">
        <v>104</v>
      </c>
      <c r="I11" s="6">
        <v>3</v>
      </c>
      <c r="J11" s="6" t="s">
        <v>19</v>
      </c>
    </row>
    <row r="12" spans="1:17" x14ac:dyDescent="0.3">
      <c r="A12" s="8">
        <v>41</v>
      </c>
      <c r="B12" t="s">
        <v>232</v>
      </c>
      <c r="C12" t="s">
        <v>233</v>
      </c>
      <c r="D12" s="7">
        <v>33707</v>
      </c>
      <c r="E12" s="5">
        <f t="shared" ca="1" si="0"/>
        <v>32.704109589041096</v>
      </c>
      <c r="F12" t="s">
        <v>16</v>
      </c>
      <c r="G12" t="s">
        <v>201</v>
      </c>
      <c r="H12" s="3" t="s">
        <v>234</v>
      </c>
      <c r="I12" s="6">
        <v>2</v>
      </c>
      <c r="J12" s="6" t="s">
        <v>19</v>
      </c>
    </row>
    <row r="13" spans="1:17" x14ac:dyDescent="0.3">
      <c r="A13" s="8">
        <v>25</v>
      </c>
      <c r="B13" t="s">
        <v>111</v>
      </c>
      <c r="C13" t="s">
        <v>112</v>
      </c>
      <c r="D13" s="7">
        <v>34313</v>
      </c>
      <c r="E13" s="5">
        <f t="shared" ca="1" si="0"/>
        <v>31.043835616438358</v>
      </c>
      <c r="F13" t="s">
        <v>16</v>
      </c>
      <c r="G13" t="s">
        <v>103</v>
      </c>
      <c r="H13" s="3" t="s">
        <v>104</v>
      </c>
      <c r="I13" s="6">
        <v>3</v>
      </c>
      <c r="J13" s="6" t="s">
        <v>19</v>
      </c>
    </row>
    <row r="14" spans="1:17" x14ac:dyDescent="0.3">
      <c r="A14" s="8">
        <v>42</v>
      </c>
      <c r="B14" t="s">
        <v>247</v>
      </c>
      <c r="C14" t="s">
        <v>248</v>
      </c>
      <c r="D14" s="7">
        <v>25793</v>
      </c>
      <c r="E14" s="5">
        <f t="shared" ca="1" si="0"/>
        <v>54.386301369863013</v>
      </c>
      <c r="F14" t="s">
        <v>16</v>
      </c>
      <c r="G14" t="s">
        <v>205</v>
      </c>
      <c r="H14" s="3" t="s">
        <v>249</v>
      </c>
      <c r="I14" s="6">
        <v>3</v>
      </c>
      <c r="J14" s="6" t="s">
        <v>19</v>
      </c>
    </row>
    <row r="15" spans="1:17" x14ac:dyDescent="0.3">
      <c r="A15" s="8">
        <v>10</v>
      </c>
      <c r="B15" t="s">
        <v>31</v>
      </c>
      <c r="C15" t="s">
        <v>32</v>
      </c>
      <c r="D15" s="7">
        <v>35542</v>
      </c>
      <c r="E15" s="5">
        <f t="shared" ca="1" si="0"/>
        <v>27.676712328767124</v>
      </c>
      <c r="F15" t="s">
        <v>16</v>
      </c>
      <c r="G15" t="s">
        <v>17</v>
      </c>
      <c r="H15" s="3" t="s">
        <v>28</v>
      </c>
      <c r="I15" s="6">
        <v>2</v>
      </c>
      <c r="J15" s="6" t="s">
        <v>19</v>
      </c>
    </row>
    <row r="16" spans="1:17" x14ac:dyDescent="0.3">
      <c r="A16" s="8">
        <v>13</v>
      </c>
      <c r="B16" t="s">
        <v>35</v>
      </c>
      <c r="C16" t="s">
        <v>36</v>
      </c>
      <c r="D16" s="7">
        <v>33546</v>
      </c>
      <c r="E16" s="5">
        <f t="shared" ca="1" si="0"/>
        <v>33.145205479452052</v>
      </c>
      <c r="F16" t="s">
        <v>37</v>
      </c>
      <c r="G16" t="s">
        <v>17</v>
      </c>
      <c r="H16" s="3" t="s">
        <v>38</v>
      </c>
      <c r="I16" s="6">
        <v>1</v>
      </c>
      <c r="J16" s="6" t="s">
        <v>39</v>
      </c>
    </row>
    <row r="17" spans="1:10" x14ac:dyDescent="0.3">
      <c r="A17" s="8">
        <v>14</v>
      </c>
      <c r="B17" t="s">
        <v>87</v>
      </c>
      <c r="C17" t="s">
        <v>110</v>
      </c>
      <c r="D17" s="7">
        <v>28350</v>
      </c>
      <c r="E17" s="5">
        <f t="shared" ca="1" si="0"/>
        <v>47.38082191780822</v>
      </c>
      <c r="F17" t="s">
        <v>16</v>
      </c>
      <c r="G17" t="s">
        <v>103</v>
      </c>
      <c r="H17" s="3" t="s">
        <v>104</v>
      </c>
      <c r="I17" s="6">
        <v>2</v>
      </c>
      <c r="J17" s="6" t="s">
        <v>19</v>
      </c>
    </row>
    <row r="18" spans="1:10" x14ac:dyDescent="0.3">
      <c r="A18" s="8">
        <v>51</v>
      </c>
      <c r="B18" t="s">
        <v>242</v>
      </c>
      <c r="C18" t="s">
        <v>243</v>
      </c>
      <c r="D18" s="7">
        <v>33541</v>
      </c>
      <c r="E18" s="5">
        <f t="shared" ca="1" si="0"/>
        <v>33.158904109589038</v>
      </c>
      <c r="F18" t="s">
        <v>16</v>
      </c>
      <c r="G18" t="s">
        <v>205</v>
      </c>
      <c r="H18" s="3" t="s">
        <v>244</v>
      </c>
      <c r="I18" s="6">
        <v>2</v>
      </c>
      <c r="J18" s="6" t="s">
        <v>19</v>
      </c>
    </row>
    <row r="19" spans="1:10" x14ac:dyDescent="0.3">
      <c r="A19" s="8">
        <v>16</v>
      </c>
      <c r="B19" t="s">
        <v>42</v>
      </c>
      <c r="C19" t="s">
        <v>43</v>
      </c>
      <c r="D19" s="7">
        <v>33582</v>
      </c>
      <c r="E19" s="5">
        <f t="shared" ca="1" si="0"/>
        <v>33.046575342465751</v>
      </c>
      <c r="F19" t="s">
        <v>16</v>
      </c>
      <c r="G19" t="s">
        <v>103</v>
      </c>
      <c r="H19" s="3" t="s">
        <v>104</v>
      </c>
      <c r="I19" s="6">
        <v>2</v>
      </c>
      <c r="J19" s="6" t="s">
        <v>19</v>
      </c>
    </row>
    <row r="20" spans="1:10" x14ac:dyDescent="0.3">
      <c r="A20" s="8">
        <v>7</v>
      </c>
      <c r="B20" t="s">
        <v>29</v>
      </c>
      <c r="C20" t="s">
        <v>30</v>
      </c>
      <c r="D20" s="7">
        <v>33529</v>
      </c>
      <c r="E20" s="5">
        <f t="shared" ca="1" si="0"/>
        <v>33.19178082191781</v>
      </c>
      <c r="F20" t="s">
        <v>16</v>
      </c>
      <c r="G20" t="s">
        <v>17</v>
      </c>
      <c r="H20" s="3" t="s">
        <v>28</v>
      </c>
      <c r="I20" s="6">
        <v>3</v>
      </c>
      <c r="J20" s="6" t="s">
        <v>19</v>
      </c>
    </row>
    <row r="21" spans="1:10" x14ac:dyDescent="0.3">
      <c r="A21" s="8">
        <v>17</v>
      </c>
      <c r="B21" t="s">
        <v>45</v>
      </c>
      <c r="C21" t="s">
        <v>46</v>
      </c>
      <c r="D21" s="7">
        <v>35493</v>
      </c>
      <c r="E21" s="5">
        <f t="shared" ca="1" si="0"/>
        <v>27.81095890410959</v>
      </c>
      <c r="F21" t="s">
        <v>16</v>
      </c>
      <c r="G21" t="s">
        <v>17</v>
      </c>
      <c r="H21" s="3" t="s">
        <v>25</v>
      </c>
      <c r="I21" s="6">
        <v>2</v>
      </c>
      <c r="J21" s="6" t="s">
        <v>19</v>
      </c>
    </row>
    <row r="22" spans="1:10" x14ac:dyDescent="0.3">
      <c r="A22" s="8">
        <v>18</v>
      </c>
      <c r="B22" t="s">
        <v>256</v>
      </c>
      <c r="C22" t="s">
        <v>257</v>
      </c>
      <c r="D22" s="7">
        <v>33867</v>
      </c>
      <c r="E22" s="5">
        <f t="shared" ca="1" si="0"/>
        <v>32.265753424657532</v>
      </c>
      <c r="F22" t="s">
        <v>16</v>
      </c>
      <c r="G22" t="s">
        <v>205</v>
      </c>
      <c r="H22" s="3" t="s">
        <v>244</v>
      </c>
      <c r="I22" s="6">
        <v>2</v>
      </c>
      <c r="J22" s="6" t="s">
        <v>19</v>
      </c>
    </row>
    <row r="23" spans="1:10" x14ac:dyDescent="0.3">
      <c r="A23" s="8">
        <v>5</v>
      </c>
      <c r="B23" t="s">
        <v>26</v>
      </c>
      <c r="C23" t="s">
        <v>27</v>
      </c>
      <c r="D23" s="7">
        <v>35420</v>
      </c>
      <c r="E23" s="5">
        <f t="shared" ca="1" si="0"/>
        <v>28.010958904109589</v>
      </c>
      <c r="F23" t="s">
        <v>16</v>
      </c>
      <c r="G23" t="s">
        <v>17</v>
      </c>
      <c r="H23" s="3" t="s">
        <v>28</v>
      </c>
      <c r="I23" s="6">
        <v>3</v>
      </c>
      <c r="J23" s="6" t="s">
        <v>19</v>
      </c>
    </row>
    <row r="24" spans="1:10" x14ac:dyDescent="0.3">
      <c r="A24" s="8">
        <v>19</v>
      </c>
      <c r="B24" t="s">
        <v>47</v>
      </c>
      <c r="C24" t="s">
        <v>48</v>
      </c>
      <c r="D24" s="7">
        <v>36057</v>
      </c>
      <c r="E24" s="5">
        <f t="shared" ca="1" si="0"/>
        <v>26.265753424657536</v>
      </c>
      <c r="F24" t="s">
        <v>16</v>
      </c>
      <c r="G24" t="s">
        <v>17</v>
      </c>
      <c r="H24" s="3" t="s">
        <v>28</v>
      </c>
      <c r="I24" s="6">
        <v>2</v>
      </c>
      <c r="J24" s="6" t="s">
        <v>19</v>
      </c>
    </row>
    <row r="25" spans="1:10" x14ac:dyDescent="0.3">
      <c r="A25" s="8">
        <v>20</v>
      </c>
      <c r="B25" t="s">
        <v>49</v>
      </c>
      <c r="C25" t="s">
        <v>50</v>
      </c>
      <c r="D25" s="7">
        <v>36426</v>
      </c>
      <c r="E25" s="5">
        <f t="shared" ca="1" si="0"/>
        <v>25.254794520547946</v>
      </c>
      <c r="F25" t="s">
        <v>16</v>
      </c>
      <c r="G25" t="s">
        <v>17</v>
      </c>
      <c r="H25" s="3" t="s">
        <v>28</v>
      </c>
      <c r="I25" s="6">
        <v>1</v>
      </c>
      <c r="J25" s="6" t="s">
        <v>19</v>
      </c>
    </row>
    <row r="26" spans="1:10" x14ac:dyDescent="0.3">
      <c r="A26" s="8">
        <v>35</v>
      </c>
      <c r="B26" t="s">
        <v>73</v>
      </c>
      <c r="C26" t="s">
        <v>74</v>
      </c>
      <c r="D26" s="7">
        <v>31352</v>
      </c>
      <c r="E26" s="5">
        <f t="shared" ca="1" si="0"/>
        <v>39.156164383561645</v>
      </c>
      <c r="F26" t="s">
        <v>37</v>
      </c>
      <c r="G26" t="s">
        <v>64</v>
      </c>
      <c r="H26" s="3" t="s">
        <v>65</v>
      </c>
      <c r="I26" s="6">
        <v>2</v>
      </c>
      <c r="J26" s="6" t="s">
        <v>66</v>
      </c>
    </row>
    <row r="27" spans="1:10" x14ac:dyDescent="0.3">
      <c r="A27" s="8">
        <v>48</v>
      </c>
      <c r="B27" t="s">
        <v>252</v>
      </c>
      <c r="C27" t="s">
        <v>253</v>
      </c>
      <c r="D27" s="7">
        <v>30053</v>
      </c>
      <c r="E27" s="5">
        <f t="shared" ca="1" si="0"/>
        <v>42.715068493150682</v>
      </c>
      <c r="F27" t="s">
        <v>16</v>
      </c>
      <c r="G27" t="s">
        <v>205</v>
      </c>
      <c r="H27" s="3" t="s">
        <v>231</v>
      </c>
      <c r="I27" s="6">
        <v>1</v>
      </c>
      <c r="J27" s="6" t="s">
        <v>19</v>
      </c>
    </row>
    <row r="28" spans="1:10" x14ac:dyDescent="0.3">
      <c r="A28" s="8">
        <v>52</v>
      </c>
      <c r="B28" t="s">
        <v>207</v>
      </c>
      <c r="C28" t="s">
        <v>208</v>
      </c>
      <c r="D28" s="7">
        <v>29364</v>
      </c>
      <c r="E28" s="5">
        <f t="shared" ca="1" si="0"/>
        <v>44.602739726027394</v>
      </c>
      <c r="F28" t="s">
        <v>16</v>
      </c>
      <c r="G28" t="s">
        <v>209</v>
      </c>
      <c r="H28" s="3" t="s">
        <v>210</v>
      </c>
      <c r="I28" s="6">
        <v>4</v>
      </c>
      <c r="J28" s="6" t="s">
        <v>19</v>
      </c>
    </row>
    <row r="29" spans="1:10" x14ac:dyDescent="0.3">
      <c r="A29" s="8">
        <v>23</v>
      </c>
      <c r="B29" t="s">
        <v>55</v>
      </c>
      <c r="C29" t="s">
        <v>56</v>
      </c>
      <c r="D29" s="7">
        <v>35349</v>
      </c>
      <c r="E29" s="5">
        <f t="shared" ca="1" si="0"/>
        <v>28.205479452054796</v>
      </c>
      <c r="F29" t="s">
        <v>16</v>
      </c>
      <c r="G29" t="s">
        <v>17</v>
      </c>
      <c r="H29" s="3" t="s">
        <v>28</v>
      </c>
      <c r="I29" s="6">
        <v>2</v>
      </c>
      <c r="J29" s="6" t="s">
        <v>19</v>
      </c>
    </row>
    <row r="30" spans="1:10" x14ac:dyDescent="0.3">
      <c r="A30" s="8">
        <v>26</v>
      </c>
      <c r="B30" t="s">
        <v>57</v>
      </c>
      <c r="C30" t="s">
        <v>58</v>
      </c>
      <c r="D30" s="7">
        <v>35909</v>
      </c>
      <c r="E30" s="5">
        <f t="shared" ca="1" si="0"/>
        <v>26.671232876712327</v>
      </c>
      <c r="F30" t="s">
        <v>16</v>
      </c>
      <c r="G30" t="s">
        <v>17</v>
      </c>
      <c r="H30" s="3" t="s">
        <v>59</v>
      </c>
      <c r="I30" s="6">
        <v>2</v>
      </c>
      <c r="J30" s="6" t="s">
        <v>19</v>
      </c>
    </row>
    <row r="31" spans="1:10" x14ac:dyDescent="0.3">
      <c r="A31" s="8">
        <v>27</v>
      </c>
      <c r="B31" t="s">
        <v>213</v>
      </c>
      <c r="C31" t="s">
        <v>214</v>
      </c>
      <c r="D31" s="7">
        <v>36458</v>
      </c>
      <c r="E31" s="5">
        <f t="shared" ca="1" si="0"/>
        <v>25.167123287671235</v>
      </c>
      <c r="F31" t="s">
        <v>16</v>
      </c>
      <c r="G31" t="s">
        <v>209</v>
      </c>
      <c r="H31" s="3" t="s">
        <v>210</v>
      </c>
      <c r="I31" s="6">
        <v>3</v>
      </c>
      <c r="J31" s="6" t="s">
        <v>19</v>
      </c>
    </row>
    <row r="32" spans="1:10" x14ac:dyDescent="0.3">
      <c r="A32" s="8">
        <v>13</v>
      </c>
      <c r="B32" t="s">
        <v>35</v>
      </c>
      <c r="C32" t="s">
        <v>36</v>
      </c>
      <c r="D32" s="7">
        <v>33546</v>
      </c>
      <c r="E32" s="5">
        <f t="shared" ca="1" si="0"/>
        <v>33.145205479452052</v>
      </c>
      <c r="F32" t="s">
        <v>37</v>
      </c>
      <c r="G32" t="s">
        <v>17</v>
      </c>
      <c r="H32" s="3" t="s">
        <v>38</v>
      </c>
      <c r="I32" s="6">
        <v>1</v>
      </c>
      <c r="J32" s="6" t="s">
        <v>39</v>
      </c>
    </row>
    <row r="33" spans="1:10" x14ac:dyDescent="0.3">
      <c r="A33" s="8">
        <v>28</v>
      </c>
      <c r="B33" t="s">
        <v>60</v>
      </c>
      <c r="C33" t="s">
        <v>61</v>
      </c>
      <c r="D33" s="7">
        <v>32405</v>
      </c>
      <c r="E33" s="5">
        <f t="shared" ca="1" si="0"/>
        <v>36.271232876712325</v>
      </c>
      <c r="F33" t="s">
        <v>16</v>
      </c>
      <c r="G33" t="s">
        <v>17</v>
      </c>
      <c r="H33" s="3" t="s">
        <v>28</v>
      </c>
      <c r="I33" s="6">
        <v>1</v>
      </c>
      <c r="J33" s="6" t="s">
        <v>19</v>
      </c>
    </row>
    <row r="34" spans="1:10" x14ac:dyDescent="0.3">
      <c r="A34" s="8">
        <v>37</v>
      </c>
      <c r="B34" t="s">
        <v>75</v>
      </c>
      <c r="C34" t="s">
        <v>76</v>
      </c>
      <c r="D34" s="7">
        <v>32487</v>
      </c>
      <c r="E34" s="5">
        <f t="shared" ref="E34:E65" ca="1" si="1">(TODAY()-D34)/365</f>
        <v>36.046575342465751</v>
      </c>
      <c r="F34" t="s">
        <v>37</v>
      </c>
      <c r="G34" t="s">
        <v>64</v>
      </c>
      <c r="H34" s="3" t="s">
        <v>65</v>
      </c>
      <c r="I34" s="6">
        <v>2</v>
      </c>
      <c r="J34" s="6" t="s">
        <v>66</v>
      </c>
    </row>
    <row r="35" spans="1:10" x14ac:dyDescent="0.3">
      <c r="A35" s="8">
        <v>30</v>
      </c>
      <c r="B35" t="s">
        <v>229</v>
      </c>
      <c r="C35" t="s">
        <v>230</v>
      </c>
      <c r="D35" s="7">
        <v>32527</v>
      </c>
      <c r="E35" s="5">
        <f t="shared" ca="1" si="1"/>
        <v>35.936986301369863</v>
      </c>
      <c r="F35" t="s">
        <v>16</v>
      </c>
      <c r="G35" t="s">
        <v>205</v>
      </c>
      <c r="H35" s="3" t="s">
        <v>231</v>
      </c>
      <c r="I35" s="6">
        <v>1</v>
      </c>
      <c r="J35" s="6" t="s">
        <v>19</v>
      </c>
    </row>
    <row r="36" spans="1:10" x14ac:dyDescent="0.3">
      <c r="A36" s="8">
        <v>31</v>
      </c>
      <c r="B36" t="s">
        <v>211</v>
      </c>
      <c r="C36" t="s">
        <v>212</v>
      </c>
      <c r="D36" s="7">
        <v>33054</v>
      </c>
      <c r="E36" s="5">
        <f t="shared" ca="1" si="1"/>
        <v>34.493150684931507</v>
      </c>
      <c r="F36" t="s">
        <v>16</v>
      </c>
      <c r="G36" t="s">
        <v>205</v>
      </c>
      <c r="H36" s="3" t="s">
        <v>206</v>
      </c>
      <c r="I36" s="6">
        <v>3</v>
      </c>
      <c r="J36" s="6" t="s">
        <v>19</v>
      </c>
    </row>
    <row r="37" spans="1:10" x14ac:dyDescent="0.3">
      <c r="A37" s="8">
        <v>47</v>
      </c>
      <c r="B37" t="s">
        <v>79</v>
      </c>
      <c r="C37" t="s">
        <v>80</v>
      </c>
      <c r="D37" s="7">
        <v>32806</v>
      </c>
      <c r="E37" s="5">
        <f t="shared" ca="1" si="1"/>
        <v>35.172602739726024</v>
      </c>
      <c r="F37" t="s">
        <v>16</v>
      </c>
      <c r="G37" t="s">
        <v>17</v>
      </c>
      <c r="H37" s="3" t="s">
        <v>28</v>
      </c>
      <c r="I37" s="6">
        <v>2</v>
      </c>
      <c r="J37" s="6" t="s">
        <v>19</v>
      </c>
    </row>
    <row r="38" spans="1:10" x14ac:dyDescent="0.3">
      <c r="A38" s="8">
        <v>32</v>
      </c>
      <c r="B38" t="s">
        <v>67</v>
      </c>
      <c r="C38" t="s">
        <v>68</v>
      </c>
      <c r="D38" s="7">
        <v>28877</v>
      </c>
      <c r="E38" s="5">
        <f t="shared" ca="1" si="1"/>
        <v>45.936986301369863</v>
      </c>
      <c r="F38" t="s">
        <v>37</v>
      </c>
      <c r="G38" t="s">
        <v>64</v>
      </c>
      <c r="H38" s="3" t="s">
        <v>65</v>
      </c>
      <c r="I38" s="6">
        <v>1</v>
      </c>
      <c r="J38" s="6" t="s">
        <v>66</v>
      </c>
    </row>
    <row r="39" spans="1:10" x14ac:dyDescent="0.3">
      <c r="A39" s="8">
        <v>33</v>
      </c>
      <c r="B39" t="s">
        <v>69</v>
      </c>
      <c r="C39" t="s">
        <v>70</v>
      </c>
      <c r="D39" s="7">
        <v>32205</v>
      </c>
      <c r="E39" s="5">
        <f t="shared" ca="1" si="1"/>
        <v>36.819178082191783</v>
      </c>
      <c r="F39" t="s">
        <v>37</v>
      </c>
      <c r="G39" t="s">
        <v>64</v>
      </c>
      <c r="H39" s="3" t="s">
        <v>65</v>
      </c>
      <c r="I39" s="6">
        <v>2</v>
      </c>
      <c r="J39" s="6" t="s">
        <v>66</v>
      </c>
    </row>
    <row r="40" spans="1:10" x14ac:dyDescent="0.3">
      <c r="A40" s="8">
        <v>22</v>
      </c>
      <c r="B40" t="s">
        <v>53</v>
      </c>
      <c r="C40" t="s">
        <v>54</v>
      </c>
      <c r="D40" s="7">
        <v>32205</v>
      </c>
      <c r="E40" s="5">
        <f t="shared" ca="1" si="1"/>
        <v>36.819178082191783</v>
      </c>
      <c r="F40" t="s">
        <v>16</v>
      </c>
      <c r="G40" t="s">
        <v>17</v>
      </c>
      <c r="H40" s="3" t="s">
        <v>25</v>
      </c>
      <c r="I40" s="6">
        <v>2</v>
      </c>
      <c r="J40" s="6" t="s">
        <v>19</v>
      </c>
    </row>
    <row r="41" spans="1:10" x14ac:dyDescent="0.3">
      <c r="A41" s="8">
        <v>15</v>
      </c>
      <c r="B41" t="s">
        <v>40</v>
      </c>
      <c r="C41" t="s">
        <v>41</v>
      </c>
      <c r="D41" s="7">
        <v>33747</v>
      </c>
      <c r="E41" s="5">
        <f t="shared" ca="1" si="1"/>
        <v>32.594520547945208</v>
      </c>
      <c r="F41" t="s">
        <v>16</v>
      </c>
      <c r="G41" t="s">
        <v>17</v>
      </c>
      <c r="H41" s="3" t="s">
        <v>28</v>
      </c>
      <c r="I41" s="6">
        <v>3</v>
      </c>
      <c r="J41" s="6" t="s">
        <v>19</v>
      </c>
    </row>
    <row r="42" spans="1:10" x14ac:dyDescent="0.3">
      <c r="A42" s="8">
        <v>34</v>
      </c>
      <c r="B42" t="s">
        <v>71</v>
      </c>
      <c r="C42" t="s">
        <v>72</v>
      </c>
      <c r="D42" s="7">
        <v>32792</v>
      </c>
      <c r="E42" s="5">
        <f t="shared" ca="1" si="1"/>
        <v>35.210958904109589</v>
      </c>
      <c r="F42" t="s">
        <v>16</v>
      </c>
      <c r="G42" t="s">
        <v>17</v>
      </c>
      <c r="H42" s="3" t="s">
        <v>28</v>
      </c>
      <c r="I42" s="6">
        <v>3</v>
      </c>
      <c r="J42" s="6" t="s">
        <v>19</v>
      </c>
    </row>
    <row r="43" spans="1:10" x14ac:dyDescent="0.3">
      <c r="A43" s="8">
        <v>48</v>
      </c>
      <c r="B43" t="s">
        <v>252</v>
      </c>
      <c r="C43" t="s">
        <v>253</v>
      </c>
      <c r="D43" s="7">
        <v>30053</v>
      </c>
      <c r="E43" s="5">
        <f t="shared" ca="1" si="1"/>
        <v>42.715068493150682</v>
      </c>
      <c r="F43" t="s">
        <v>16</v>
      </c>
      <c r="G43" t="s">
        <v>205</v>
      </c>
      <c r="H43" s="3" t="s">
        <v>231</v>
      </c>
      <c r="I43" s="6">
        <v>1</v>
      </c>
      <c r="J43" s="6" t="s">
        <v>19</v>
      </c>
    </row>
    <row r="44" spans="1:10" x14ac:dyDescent="0.3">
      <c r="A44" s="8">
        <v>35</v>
      </c>
      <c r="B44" t="s">
        <v>73</v>
      </c>
      <c r="C44" t="s">
        <v>74</v>
      </c>
      <c r="D44" s="7">
        <v>31352</v>
      </c>
      <c r="E44" s="5">
        <f t="shared" ca="1" si="1"/>
        <v>39.156164383561645</v>
      </c>
      <c r="F44" t="s">
        <v>37</v>
      </c>
      <c r="G44" t="s">
        <v>64</v>
      </c>
      <c r="H44" s="3" t="s">
        <v>65</v>
      </c>
      <c r="I44" s="6">
        <v>2</v>
      </c>
      <c r="J44" s="6" t="s">
        <v>66</v>
      </c>
    </row>
    <row r="45" spans="1:10" x14ac:dyDescent="0.3">
      <c r="A45" s="8">
        <v>6</v>
      </c>
      <c r="B45" t="s">
        <v>101</v>
      </c>
      <c r="C45" t="s">
        <v>102</v>
      </c>
      <c r="D45" s="7">
        <v>35524</v>
      </c>
      <c r="E45" s="5">
        <f t="shared" ca="1" si="1"/>
        <v>27.726027397260275</v>
      </c>
      <c r="F45" t="s">
        <v>16</v>
      </c>
      <c r="G45" t="s">
        <v>103</v>
      </c>
      <c r="H45" s="3" t="s">
        <v>104</v>
      </c>
      <c r="I45" s="6">
        <v>3</v>
      </c>
      <c r="J45" s="6" t="s">
        <v>19</v>
      </c>
    </row>
    <row r="46" spans="1:10" x14ac:dyDescent="0.3">
      <c r="A46" s="8">
        <v>36</v>
      </c>
      <c r="B46" t="s">
        <v>113</v>
      </c>
      <c r="C46" t="s">
        <v>114</v>
      </c>
      <c r="D46" s="7">
        <v>33509</v>
      </c>
      <c r="E46" s="5">
        <f t="shared" ca="1" si="1"/>
        <v>33.246575342465754</v>
      </c>
      <c r="F46" t="s">
        <v>16</v>
      </c>
      <c r="G46" t="s">
        <v>103</v>
      </c>
      <c r="H46" s="3" t="s">
        <v>104</v>
      </c>
      <c r="I46" s="6">
        <v>2</v>
      </c>
      <c r="J46" s="6" t="s">
        <v>19</v>
      </c>
    </row>
    <row r="47" spans="1:10" x14ac:dyDescent="0.3">
      <c r="A47" s="8">
        <v>36</v>
      </c>
      <c r="B47" t="s">
        <v>113</v>
      </c>
      <c r="C47" t="s">
        <v>114</v>
      </c>
      <c r="D47" s="7">
        <v>33509</v>
      </c>
      <c r="E47" s="5">
        <f t="shared" ca="1" si="1"/>
        <v>33.246575342465754</v>
      </c>
      <c r="F47" t="s">
        <v>16</v>
      </c>
      <c r="G47" t="s">
        <v>103</v>
      </c>
      <c r="H47" s="3" t="s">
        <v>104</v>
      </c>
      <c r="I47" s="6">
        <v>2</v>
      </c>
      <c r="J47" s="6" t="s">
        <v>19</v>
      </c>
    </row>
    <row r="48" spans="1:10" x14ac:dyDescent="0.3">
      <c r="A48" s="8">
        <v>37</v>
      </c>
      <c r="B48" t="s">
        <v>75</v>
      </c>
      <c r="C48" t="s">
        <v>76</v>
      </c>
      <c r="D48" s="7">
        <v>32487</v>
      </c>
      <c r="E48" s="5">
        <f t="shared" ca="1" si="1"/>
        <v>36.046575342465751</v>
      </c>
      <c r="F48" t="s">
        <v>37</v>
      </c>
      <c r="G48" t="s">
        <v>64</v>
      </c>
      <c r="H48" s="3" t="s">
        <v>65</v>
      </c>
      <c r="I48" s="6">
        <v>2</v>
      </c>
      <c r="J48" s="6" t="s">
        <v>66</v>
      </c>
    </row>
    <row r="49" spans="1:10" x14ac:dyDescent="0.3">
      <c r="A49" s="8">
        <v>24</v>
      </c>
      <c r="B49" t="s">
        <v>237</v>
      </c>
      <c r="C49" t="s">
        <v>238</v>
      </c>
      <c r="D49" s="7">
        <v>33543</v>
      </c>
      <c r="E49" s="5">
        <f t="shared" ca="1" si="1"/>
        <v>33.153424657534245</v>
      </c>
      <c r="F49" t="s">
        <v>16</v>
      </c>
      <c r="G49" t="s">
        <v>103</v>
      </c>
      <c r="H49" s="3" t="s">
        <v>239</v>
      </c>
      <c r="I49" s="6">
        <v>3</v>
      </c>
      <c r="J49" s="6" t="s">
        <v>19</v>
      </c>
    </row>
    <row r="50" spans="1:10" x14ac:dyDescent="0.3">
      <c r="A50" s="8">
        <v>47</v>
      </c>
      <c r="B50" t="s">
        <v>79</v>
      </c>
      <c r="C50" t="s">
        <v>80</v>
      </c>
      <c r="D50" s="7">
        <v>32806</v>
      </c>
      <c r="E50" s="5">
        <f t="shared" ca="1" si="1"/>
        <v>35.172602739726024</v>
      </c>
      <c r="F50" t="s">
        <v>16</v>
      </c>
      <c r="G50" t="s">
        <v>17</v>
      </c>
      <c r="H50" s="3" t="s">
        <v>28</v>
      </c>
      <c r="I50" s="6">
        <v>2</v>
      </c>
      <c r="J50" s="6" t="s">
        <v>19</v>
      </c>
    </row>
    <row r="51" spans="1:10" x14ac:dyDescent="0.3">
      <c r="A51" s="8">
        <v>55</v>
      </c>
      <c r="B51" t="s">
        <v>235</v>
      </c>
      <c r="C51" t="s">
        <v>236</v>
      </c>
      <c r="D51" s="7">
        <v>33381</v>
      </c>
      <c r="E51" s="5">
        <f t="shared" ca="1" si="1"/>
        <v>33.597260273972601</v>
      </c>
      <c r="F51" t="s">
        <v>16</v>
      </c>
      <c r="G51" t="s">
        <v>201</v>
      </c>
      <c r="H51" s="3" t="s">
        <v>234</v>
      </c>
      <c r="I51" s="6">
        <v>2</v>
      </c>
      <c r="J51" s="6" t="s">
        <v>19</v>
      </c>
    </row>
    <row r="52" spans="1:10" x14ac:dyDescent="0.3">
      <c r="A52" s="8">
        <v>38</v>
      </c>
      <c r="B52" t="s">
        <v>215</v>
      </c>
      <c r="C52" t="s">
        <v>216</v>
      </c>
      <c r="D52" s="7">
        <v>33420</v>
      </c>
      <c r="E52" s="5">
        <f t="shared" ca="1" si="1"/>
        <v>33.490410958904107</v>
      </c>
      <c r="F52" t="s">
        <v>16</v>
      </c>
      <c r="G52" t="s">
        <v>205</v>
      </c>
      <c r="H52" s="3" t="s">
        <v>206</v>
      </c>
      <c r="I52" s="6">
        <v>2</v>
      </c>
      <c r="J52" s="6" t="s">
        <v>19</v>
      </c>
    </row>
    <row r="53" spans="1:10" x14ac:dyDescent="0.3">
      <c r="A53" s="8">
        <v>29</v>
      </c>
      <c r="B53" t="s">
        <v>62</v>
      </c>
      <c r="C53" t="s">
        <v>63</v>
      </c>
      <c r="D53" s="7">
        <v>32409</v>
      </c>
      <c r="E53" s="5">
        <f t="shared" ca="1" si="1"/>
        <v>36.260273972602739</v>
      </c>
      <c r="F53" t="s">
        <v>37</v>
      </c>
      <c r="G53" t="s">
        <v>64</v>
      </c>
      <c r="H53" s="3" t="s">
        <v>65</v>
      </c>
      <c r="I53" s="6">
        <v>2</v>
      </c>
      <c r="J53" s="6" t="s">
        <v>66</v>
      </c>
    </row>
    <row r="54" spans="1:10" x14ac:dyDescent="0.3">
      <c r="A54" s="8">
        <v>49</v>
      </c>
      <c r="B54" t="s">
        <v>217</v>
      </c>
      <c r="C54" t="s">
        <v>218</v>
      </c>
      <c r="D54" s="7">
        <v>31635</v>
      </c>
      <c r="E54" s="5">
        <f t="shared" ca="1" si="1"/>
        <v>38.38082191780822</v>
      </c>
      <c r="F54" t="s">
        <v>16</v>
      </c>
      <c r="G54" t="s">
        <v>205</v>
      </c>
      <c r="H54" s="3" t="s">
        <v>206</v>
      </c>
      <c r="I54" s="6">
        <v>1</v>
      </c>
      <c r="J54" s="6" t="s">
        <v>19</v>
      </c>
    </row>
    <row r="55" spans="1:10" x14ac:dyDescent="0.3">
      <c r="A55" s="8">
        <v>50</v>
      </c>
      <c r="B55" t="s">
        <v>254</v>
      </c>
      <c r="C55" t="s">
        <v>255</v>
      </c>
      <c r="D55" s="7">
        <v>33298</v>
      </c>
      <c r="E55" s="5">
        <f t="shared" ca="1" si="1"/>
        <v>33.824657534246576</v>
      </c>
      <c r="F55" t="s">
        <v>16</v>
      </c>
      <c r="G55" t="s">
        <v>205</v>
      </c>
      <c r="H55" s="3" t="s">
        <v>244</v>
      </c>
      <c r="I55" s="6">
        <v>2</v>
      </c>
      <c r="J55" s="6" t="s">
        <v>19</v>
      </c>
    </row>
    <row r="56" spans="1:10" x14ac:dyDescent="0.3">
      <c r="A56" s="8">
        <v>11</v>
      </c>
      <c r="B56" t="s">
        <v>109</v>
      </c>
      <c r="C56" t="s">
        <v>78</v>
      </c>
      <c r="D56" s="7">
        <v>34523</v>
      </c>
      <c r="E56" s="5">
        <f t="shared" ca="1" si="1"/>
        <v>30.468493150684932</v>
      </c>
      <c r="F56" t="s">
        <v>16</v>
      </c>
      <c r="G56" t="s">
        <v>103</v>
      </c>
      <c r="H56" s="3" t="s">
        <v>104</v>
      </c>
      <c r="I56" s="6">
        <v>3</v>
      </c>
      <c r="J56" s="6" t="s">
        <v>19</v>
      </c>
    </row>
    <row r="57" spans="1:10" x14ac:dyDescent="0.3">
      <c r="A57" s="8">
        <v>12</v>
      </c>
      <c r="B57" t="s">
        <v>33</v>
      </c>
      <c r="C57" t="s">
        <v>34</v>
      </c>
      <c r="D57" s="7">
        <v>33545</v>
      </c>
      <c r="E57" s="5">
        <f t="shared" ca="1" si="1"/>
        <v>33.147945205479452</v>
      </c>
      <c r="F57" t="s">
        <v>16</v>
      </c>
      <c r="G57" t="s">
        <v>17</v>
      </c>
      <c r="H57" s="3" t="s">
        <v>28</v>
      </c>
      <c r="I57" s="6">
        <v>3</v>
      </c>
      <c r="J57" s="6" t="s">
        <v>19</v>
      </c>
    </row>
    <row r="58" spans="1:10" x14ac:dyDescent="0.3">
      <c r="A58" s="8">
        <v>41</v>
      </c>
      <c r="B58" t="s">
        <v>232</v>
      </c>
      <c r="C58" t="s">
        <v>233</v>
      </c>
      <c r="D58" s="7">
        <v>33707</v>
      </c>
      <c r="E58" s="5">
        <f t="shared" ca="1" si="1"/>
        <v>32.704109589041096</v>
      </c>
      <c r="F58" t="s">
        <v>16</v>
      </c>
      <c r="G58" t="s">
        <v>201</v>
      </c>
      <c r="H58" s="3" t="s">
        <v>234</v>
      </c>
      <c r="I58" s="6">
        <v>2</v>
      </c>
      <c r="J58" s="6" t="s">
        <v>19</v>
      </c>
    </row>
    <row r="59" spans="1:10" x14ac:dyDescent="0.3">
      <c r="A59" s="8">
        <v>7</v>
      </c>
      <c r="B59" t="s">
        <v>29</v>
      </c>
      <c r="C59" t="s">
        <v>30</v>
      </c>
      <c r="D59" s="7">
        <v>33529</v>
      </c>
      <c r="E59" s="5">
        <f t="shared" ca="1" si="1"/>
        <v>33.19178082191781</v>
      </c>
      <c r="F59" t="s">
        <v>16</v>
      </c>
      <c r="G59" t="s">
        <v>17</v>
      </c>
      <c r="H59" s="3" t="s">
        <v>28</v>
      </c>
      <c r="I59" s="6">
        <v>3</v>
      </c>
      <c r="J59" s="6" t="s">
        <v>19</v>
      </c>
    </row>
    <row r="60" spans="1:10" x14ac:dyDescent="0.3">
      <c r="A60" s="8">
        <v>17</v>
      </c>
      <c r="B60" t="s">
        <v>45</v>
      </c>
      <c r="C60" t="s">
        <v>46</v>
      </c>
      <c r="D60" s="7">
        <v>35493</v>
      </c>
      <c r="E60" s="5">
        <f t="shared" ca="1" si="1"/>
        <v>27.81095890410959</v>
      </c>
      <c r="F60" t="s">
        <v>16</v>
      </c>
      <c r="G60" t="s">
        <v>17</v>
      </c>
      <c r="H60" s="3" t="s">
        <v>25</v>
      </c>
      <c r="I60" s="6">
        <v>2</v>
      </c>
      <c r="J60" s="6" t="s">
        <v>19</v>
      </c>
    </row>
    <row r="61" spans="1:10" x14ac:dyDescent="0.3">
      <c r="A61" s="8">
        <v>42</v>
      </c>
      <c r="B61" t="s">
        <v>247</v>
      </c>
      <c r="C61" t="s">
        <v>248</v>
      </c>
      <c r="D61" s="7">
        <v>25793</v>
      </c>
      <c r="E61" s="5">
        <f t="shared" ca="1" si="1"/>
        <v>54.386301369863013</v>
      </c>
      <c r="F61" t="s">
        <v>16</v>
      </c>
      <c r="G61" t="s">
        <v>205</v>
      </c>
      <c r="H61" s="3" t="s">
        <v>249</v>
      </c>
      <c r="I61" s="6">
        <v>3</v>
      </c>
      <c r="J61" s="6" t="s">
        <v>19</v>
      </c>
    </row>
    <row r="62" spans="1:10" x14ac:dyDescent="0.3">
      <c r="A62" s="8">
        <v>43</v>
      </c>
      <c r="B62" t="s">
        <v>203</v>
      </c>
      <c r="C62" t="s">
        <v>204</v>
      </c>
      <c r="D62" s="7">
        <v>33057</v>
      </c>
      <c r="E62" s="5">
        <f t="shared" ca="1" si="1"/>
        <v>34.484931506849314</v>
      </c>
      <c r="F62" t="s">
        <v>16</v>
      </c>
      <c r="G62" t="s">
        <v>205</v>
      </c>
      <c r="H62" s="3" t="s">
        <v>206</v>
      </c>
      <c r="I62" s="6">
        <v>3</v>
      </c>
      <c r="J62" s="6" t="s">
        <v>19</v>
      </c>
    </row>
    <row r="63" spans="1:10" x14ac:dyDescent="0.3">
      <c r="A63" s="8">
        <v>43</v>
      </c>
      <c r="B63" t="s">
        <v>203</v>
      </c>
      <c r="C63" t="s">
        <v>204</v>
      </c>
      <c r="D63" s="7">
        <v>33057</v>
      </c>
      <c r="E63" s="5">
        <f t="shared" ca="1" si="1"/>
        <v>34.484931506849314</v>
      </c>
      <c r="F63" t="s">
        <v>16</v>
      </c>
      <c r="G63" t="s">
        <v>205</v>
      </c>
      <c r="H63" s="3" t="s">
        <v>206</v>
      </c>
      <c r="I63" s="6">
        <v>3</v>
      </c>
      <c r="J63" s="6" t="s">
        <v>19</v>
      </c>
    </row>
    <row r="64" spans="1:10" x14ac:dyDescent="0.3">
      <c r="A64" s="8">
        <v>44</v>
      </c>
      <c r="B64" t="s">
        <v>250</v>
      </c>
      <c r="C64" t="s">
        <v>251</v>
      </c>
      <c r="D64" s="7">
        <v>32326</v>
      </c>
      <c r="E64" s="5">
        <f t="shared" ca="1" si="1"/>
        <v>36.487671232876714</v>
      </c>
      <c r="F64" t="s">
        <v>16</v>
      </c>
      <c r="G64" t="s">
        <v>205</v>
      </c>
      <c r="H64" s="3" t="s">
        <v>231</v>
      </c>
      <c r="I64" s="6">
        <v>1</v>
      </c>
      <c r="J64" s="6" t="s">
        <v>19</v>
      </c>
    </row>
    <row r="65" spans="1:10" x14ac:dyDescent="0.3">
      <c r="A65" s="8">
        <v>45</v>
      </c>
      <c r="B65" t="s">
        <v>77</v>
      </c>
      <c r="C65" t="s">
        <v>78</v>
      </c>
      <c r="D65" s="7">
        <v>32257</v>
      </c>
      <c r="E65" s="5">
        <f t="shared" ca="1" si="1"/>
        <v>36.676712328767124</v>
      </c>
      <c r="F65" t="s">
        <v>16</v>
      </c>
      <c r="G65" t="s">
        <v>17</v>
      </c>
      <c r="H65" s="3" t="s">
        <v>28</v>
      </c>
      <c r="I65" s="6">
        <v>3</v>
      </c>
      <c r="J65" s="6" t="s">
        <v>19</v>
      </c>
    </row>
    <row r="66" spans="1:10" x14ac:dyDescent="0.3">
      <c r="A66" s="8">
        <v>46</v>
      </c>
      <c r="B66" t="s">
        <v>227</v>
      </c>
      <c r="C66" t="s">
        <v>228</v>
      </c>
      <c r="D66" s="7">
        <v>32893</v>
      </c>
      <c r="E66" s="5">
        <f t="shared" ref="E66:E87" ca="1" si="2">(TODAY()-D66)/365</f>
        <v>34.934246575342463</v>
      </c>
      <c r="F66" t="s">
        <v>16</v>
      </c>
      <c r="G66" t="s">
        <v>103</v>
      </c>
      <c r="H66" s="3" t="s">
        <v>104</v>
      </c>
      <c r="I66" s="6">
        <v>2</v>
      </c>
      <c r="J66" s="6" t="s">
        <v>19</v>
      </c>
    </row>
    <row r="67" spans="1:10" x14ac:dyDescent="0.3">
      <c r="A67" s="8">
        <v>55</v>
      </c>
      <c r="B67" t="s">
        <v>235</v>
      </c>
      <c r="C67" t="s">
        <v>236</v>
      </c>
      <c r="D67" s="7">
        <v>33381</v>
      </c>
      <c r="E67" s="5">
        <f t="shared" ca="1" si="2"/>
        <v>33.597260273972601</v>
      </c>
      <c r="F67" t="s">
        <v>16</v>
      </c>
      <c r="G67" t="s">
        <v>201</v>
      </c>
      <c r="H67" s="3" t="s">
        <v>234</v>
      </c>
      <c r="I67" s="6">
        <v>2</v>
      </c>
      <c r="J67" s="6" t="s">
        <v>19</v>
      </c>
    </row>
    <row r="68" spans="1:10" x14ac:dyDescent="0.3">
      <c r="A68" s="8">
        <v>15</v>
      </c>
      <c r="B68" t="s">
        <v>40</v>
      </c>
      <c r="C68" t="s">
        <v>41</v>
      </c>
      <c r="D68" s="7">
        <v>33747</v>
      </c>
      <c r="E68" s="5">
        <f t="shared" ca="1" si="2"/>
        <v>32.594520547945208</v>
      </c>
      <c r="F68" t="s">
        <v>16</v>
      </c>
      <c r="G68" t="s">
        <v>17</v>
      </c>
      <c r="H68" s="3" t="s">
        <v>28</v>
      </c>
      <c r="I68" s="6">
        <v>3</v>
      </c>
      <c r="J68" s="6" t="s">
        <v>19</v>
      </c>
    </row>
    <row r="69" spans="1:10" x14ac:dyDescent="0.3">
      <c r="A69" s="8">
        <v>49</v>
      </c>
      <c r="B69" t="s">
        <v>217</v>
      </c>
      <c r="C69" t="s">
        <v>218</v>
      </c>
      <c r="D69" s="7">
        <v>31635</v>
      </c>
      <c r="E69" s="5">
        <f t="shared" ca="1" si="2"/>
        <v>38.38082191780822</v>
      </c>
      <c r="F69" t="s">
        <v>16</v>
      </c>
      <c r="G69" t="s">
        <v>205</v>
      </c>
      <c r="H69" s="3" t="s">
        <v>206</v>
      </c>
      <c r="I69" s="6">
        <v>1</v>
      </c>
      <c r="J69" s="6" t="s">
        <v>19</v>
      </c>
    </row>
    <row r="70" spans="1:10" x14ac:dyDescent="0.3">
      <c r="A70" s="8">
        <v>29</v>
      </c>
      <c r="B70" t="s">
        <v>62</v>
      </c>
      <c r="C70" t="s">
        <v>63</v>
      </c>
      <c r="D70" s="7">
        <v>32409</v>
      </c>
      <c r="E70" s="5">
        <f t="shared" ca="1" si="2"/>
        <v>36.260273972602739</v>
      </c>
      <c r="F70" t="s">
        <v>37</v>
      </c>
      <c r="G70" t="s">
        <v>64</v>
      </c>
      <c r="H70" s="3" t="s">
        <v>65</v>
      </c>
      <c r="I70" s="6">
        <v>2</v>
      </c>
      <c r="J70" s="6" t="s">
        <v>66</v>
      </c>
    </row>
    <row r="71" spans="1:10" x14ac:dyDescent="0.3">
      <c r="A71" s="8">
        <v>50</v>
      </c>
      <c r="B71" t="s">
        <v>254</v>
      </c>
      <c r="C71" t="s">
        <v>255</v>
      </c>
      <c r="D71" s="7">
        <v>33298</v>
      </c>
      <c r="E71" s="5">
        <f t="shared" ca="1" si="2"/>
        <v>33.824657534246576</v>
      </c>
      <c r="F71" t="s">
        <v>16</v>
      </c>
      <c r="G71" t="s">
        <v>205</v>
      </c>
      <c r="H71" s="3" t="s">
        <v>244</v>
      </c>
      <c r="I71" s="6">
        <v>2</v>
      </c>
      <c r="J71" s="6" t="s">
        <v>19</v>
      </c>
    </row>
    <row r="72" spans="1:10" x14ac:dyDescent="0.3">
      <c r="A72" s="8">
        <v>51</v>
      </c>
      <c r="B72" t="s">
        <v>242</v>
      </c>
      <c r="C72" t="s">
        <v>243</v>
      </c>
      <c r="D72" s="7">
        <v>33541</v>
      </c>
      <c r="E72" s="5">
        <f t="shared" ca="1" si="2"/>
        <v>33.158904109589038</v>
      </c>
      <c r="F72" t="s">
        <v>16</v>
      </c>
      <c r="G72" t="s">
        <v>205</v>
      </c>
      <c r="H72" s="3" t="s">
        <v>244</v>
      </c>
      <c r="I72" s="6">
        <v>2</v>
      </c>
      <c r="J72" s="6" t="s">
        <v>19</v>
      </c>
    </row>
    <row r="73" spans="1:10" x14ac:dyDescent="0.3">
      <c r="A73" s="8">
        <v>8</v>
      </c>
      <c r="B73" t="s">
        <v>105</v>
      </c>
      <c r="C73" t="s">
        <v>106</v>
      </c>
      <c r="D73" s="7">
        <v>36128</v>
      </c>
      <c r="E73" s="5">
        <f t="shared" ca="1" si="2"/>
        <v>26.07123287671233</v>
      </c>
      <c r="F73" t="s">
        <v>16</v>
      </c>
      <c r="G73" t="s">
        <v>103</v>
      </c>
      <c r="H73" s="3" t="s">
        <v>104</v>
      </c>
      <c r="I73" s="6">
        <v>3</v>
      </c>
      <c r="J73" s="6" t="s">
        <v>19</v>
      </c>
    </row>
    <row r="74" spans="1:10" x14ac:dyDescent="0.3">
      <c r="A74" s="8">
        <v>22</v>
      </c>
      <c r="B74" t="s">
        <v>53</v>
      </c>
      <c r="C74" t="s">
        <v>54</v>
      </c>
      <c r="D74" s="7">
        <v>32205</v>
      </c>
      <c r="E74" s="5">
        <f t="shared" ca="1" si="2"/>
        <v>36.819178082191783</v>
      </c>
      <c r="F74" t="s">
        <v>16</v>
      </c>
      <c r="G74" t="s">
        <v>17</v>
      </c>
      <c r="H74" s="3" t="s">
        <v>25</v>
      </c>
      <c r="I74" s="6">
        <v>2</v>
      </c>
      <c r="J74" s="6" t="s">
        <v>19</v>
      </c>
    </row>
    <row r="75" spans="1:10" x14ac:dyDescent="0.3">
      <c r="A75" s="8">
        <v>9</v>
      </c>
      <c r="B75" t="s">
        <v>107</v>
      </c>
      <c r="C75" t="s">
        <v>108</v>
      </c>
      <c r="D75" s="7">
        <v>34395</v>
      </c>
      <c r="E75" s="5">
        <f t="shared" ca="1" si="2"/>
        <v>30.81917808219178</v>
      </c>
      <c r="F75" t="s">
        <v>16</v>
      </c>
      <c r="G75" t="s">
        <v>103</v>
      </c>
      <c r="H75" s="3" t="s">
        <v>104</v>
      </c>
      <c r="I75" s="6">
        <v>2</v>
      </c>
      <c r="J75" s="6" t="s">
        <v>19</v>
      </c>
    </row>
    <row r="76" spans="1:10" x14ac:dyDescent="0.3">
      <c r="A76" s="8">
        <v>10</v>
      </c>
      <c r="B76" t="s">
        <v>31</v>
      </c>
      <c r="C76" t="s">
        <v>32</v>
      </c>
      <c r="D76" s="7">
        <v>35542</v>
      </c>
      <c r="E76" s="5">
        <f t="shared" ca="1" si="2"/>
        <v>27.676712328767124</v>
      </c>
      <c r="F76" t="s">
        <v>16</v>
      </c>
      <c r="G76" t="s">
        <v>17</v>
      </c>
      <c r="H76" s="3" t="s">
        <v>28</v>
      </c>
      <c r="I76" s="6">
        <v>2</v>
      </c>
      <c r="J76" s="6" t="s">
        <v>19</v>
      </c>
    </row>
    <row r="77" spans="1:10" x14ac:dyDescent="0.3">
      <c r="A77" s="8">
        <v>52</v>
      </c>
      <c r="B77" t="s">
        <v>207</v>
      </c>
      <c r="C77" t="s">
        <v>208</v>
      </c>
      <c r="D77" s="7">
        <v>29364</v>
      </c>
      <c r="E77" s="5">
        <f t="shared" ca="1" si="2"/>
        <v>44.602739726027394</v>
      </c>
      <c r="F77" t="s">
        <v>16</v>
      </c>
      <c r="G77" t="s">
        <v>209</v>
      </c>
      <c r="H77" s="3" t="s">
        <v>210</v>
      </c>
      <c r="I77" s="6">
        <v>4</v>
      </c>
      <c r="J77" s="6" t="s">
        <v>19</v>
      </c>
    </row>
    <row r="78" spans="1:10" x14ac:dyDescent="0.3">
      <c r="A78" s="8">
        <v>53</v>
      </c>
      <c r="B78" t="s">
        <v>119</v>
      </c>
      <c r="C78" t="s">
        <v>120</v>
      </c>
      <c r="D78" s="7">
        <v>33828</v>
      </c>
      <c r="E78" s="5">
        <f t="shared" ca="1" si="2"/>
        <v>32.372602739726027</v>
      </c>
      <c r="F78" t="s">
        <v>16</v>
      </c>
      <c r="G78" t="s">
        <v>103</v>
      </c>
      <c r="H78" s="3" t="s">
        <v>104</v>
      </c>
      <c r="I78" s="6">
        <v>3</v>
      </c>
      <c r="J78" s="6" t="s">
        <v>19</v>
      </c>
    </row>
    <row r="79" spans="1:10" x14ac:dyDescent="0.3">
      <c r="A79" s="8">
        <v>54</v>
      </c>
      <c r="B79" t="s">
        <v>222</v>
      </c>
      <c r="C79" t="s">
        <v>223</v>
      </c>
      <c r="D79" s="7">
        <v>34355</v>
      </c>
      <c r="E79" s="5">
        <f t="shared" ca="1" si="2"/>
        <v>30.92876712328767</v>
      </c>
      <c r="F79" t="s">
        <v>16</v>
      </c>
      <c r="G79" t="s">
        <v>103</v>
      </c>
      <c r="H79" s="3" t="s">
        <v>224</v>
      </c>
      <c r="I79" s="6">
        <v>2</v>
      </c>
      <c r="J79" s="6" t="s">
        <v>19</v>
      </c>
    </row>
    <row r="80" spans="1:10" x14ac:dyDescent="0.3">
      <c r="A80" s="8">
        <v>56</v>
      </c>
      <c r="B80" t="s">
        <v>225</v>
      </c>
      <c r="C80" t="s">
        <v>226</v>
      </c>
      <c r="D80" s="7">
        <v>33014</v>
      </c>
      <c r="E80" s="5">
        <f t="shared" ca="1" si="2"/>
        <v>34.602739726027394</v>
      </c>
      <c r="F80" t="s">
        <v>16</v>
      </c>
      <c r="G80" t="s">
        <v>103</v>
      </c>
      <c r="H80" s="3" t="s">
        <v>104</v>
      </c>
      <c r="I80" s="6">
        <v>2</v>
      </c>
      <c r="J80" s="6" t="s">
        <v>19</v>
      </c>
    </row>
    <row r="81" spans="1:10" x14ac:dyDescent="0.3">
      <c r="A81" s="8">
        <v>57</v>
      </c>
      <c r="B81" t="s">
        <v>219</v>
      </c>
      <c r="C81" t="s">
        <v>220</v>
      </c>
      <c r="D81" s="7">
        <v>32244</v>
      </c>
      <c r="E81" s="5">
        <f t="shared" ca="1" si="2"/>
        <v>36.712328767123289</v>
      </c>
      <c r="F81" t="s">
        <v>37</v>
      </c>
      <c r="G81" t="s">
        <v>103</v>
      </c>
      <c r="H81" s="3" t="s">
        <v>221</v>
      </c>
      <c r="I81" s="6">
        <v>1</v>
      </c>
      <c r="J81" s="6" t="s">
        <v>19</v>
      </c>
    </row>
    <row r="82" spans="1:10" x14ac:dyDescent="0.3">
      <c r="A82" s="8">
        <v>58</v>
      </c>
      <c r="B82" t="s">
        <v>240</v>
      </c>
      <c r="C82" t="s">
        <v>241</v>
      </c>
      <c r="D82" s="7">
        <v>33379</v>
      </c>
      <c r="E82" s="5">
        <f t="shared" ca="1" si="2"/>
        <v>33.602739726027394</v>
      </c>
      <c r="F82" t="s">
        <v>16</v>
      </c>
      <c r="G82" t="s">
        <v>103</v>
      </c>
      <c r="H82" s="3" t="s">
        <v>239</v>
      </c>
      <c r="I82" s="6">
        <v>1</v>
      </c>
      <c r="J82" s="6" t="s">
        <v>19</v>
      </c>
    </row>
    <row r="83" spans="1:10" x14ac:dyDescent="0.3">
      <c r="A83" s="8">
        <v>39</v>
      </c>
      <c r="B83" t="s">
        <v>115</v>
      </c>
      <c r="C83" t="s">
        <v>116</v>
      </c>
      <c r="D83" s="7">
        <v>32743</v>
      </c>
      <c r="E83" s="5">
        <f t="shared" ca="1" si="2"/>
        <v>35.345205479452055</v>
      </c>
      <c r="F83" t="s">
        <v>16</v>
      </c>
      <c r="G83" t="s">
        <v>103</v>
      </c>
      <c r="H83" s="3" t="s">
        <v>104</v>
      </c>
      <c r="I83" s="6">
        <v>3</v>
      </c>
      <c r="J83" s="6" t="s">
        <v>19</v>
      </c>
    </row>
    <row r="84" spans="1:10" x14ac:dyDescent="0.3">
      <c r="A84" s="8">
        <v>40</v>
      </c>
      <c r="B84" t="s">
        <v>117</v>
      </c>
      <c r="C84" t="s">
        <v>118</v>
      </c>
      <c r="D84" s="7">
        <v>31565</v>
      </c>
      <c r="E84" s="5">
        <f t="shared" ca="1" si="2"/>
        <v>38.57260273972603</v>
      </c>
      <c r="F84" t="s">
        <v>16</v>
      </c>
      <c r="G84" t="s">
        <v>103</v>
      </c>
      <c r="H84" s="3" t="s">
        <v>104</v>
      </c>
      <c r="I84" s="6">
        <v>3</v>
      </c>
      <c r="J84" s="6" t="s">
        <v>19</v>
      </c>
    </row>
    <row r="85" spans="1:10" x14ac:dyDescent="0.3">
      <c r="A85" s="8">
        <v>59</v>
      </c>
      <c r="B85" t="s">
        <v>121</v>
      </c>
      <c r="C85" t="s">
        <v>122</v>
      </c>
      <c r="D85" s="7">
        <v>32624</v>
      </c>
      <c r="E85" s="5">
        <f t="shared" ca="1" si="2"/>
        <v>35.671232876712331</v>
      </c>
      <c r="F85" t="s">
        <v>16</v>
      </c>
      <c r="G85" t="s">
        <v>103</v>
      </c>
      <c r="H85" s="3" t="s">
        <v>104</v>
      </c>
      <c r="I85" s="6">
        <v>3</v>
      </c>
      <c r="J85" s="6" t="s">
        <v>19</v>
      </c>
    </row>
    <row r="86" spans="1:10" x14ac:dyDescent="0.3">
      <c r="A86" s="8">
        <v>60</v>
      </c>
      <c r="B86" t="s">
        <v>245</v>
      </c>
      <c r="C86" t="s">
        <v>246</v>
      </c>
      <c r="D86" s="7">
        <v>32608</v>
      </c>
      <c r="E86" s="5">
        <f t="shared" ca="1" si="2"/>
        <v>35.715068493150682</v>
      </c>
      <c r="F86" t="s">
        <v>16</v>
      </c>
      <c r="G86" t="s">
        <v>103</v>
      </c>
      <c r="H86" s="3" t="s">
        <v>239</v>
      </c>
      <c r="I86" s="6">
        <v>3</v>
      </c>
      <c r="J86" s="6" t="s">
        <v>19</v>
      </c>
    </row>
    <row r="87" spans="1:10" x14ac:dyDescent="0.3">
      <c r="A87" s="8">
        <v>61</v>
      </c>
      <c r="B87" t="s">
        <v>258</v>
      </c>
      <c r="C87" t="s">
        <v>259</v>
      </c>
      <c r="D87" s="7">
        <v>32123</v>
      </c>
      <c r="E87" s="5">
        <f t="shared" ca="1" si="2"/>
        <v>37.043835616438358</v>
      </c>
      <c r="F87" t="s">
        <v>37</v>
      </c>
      <c r="G87" t="s">
        <v>260</v>
      </c>
      <c r="H87" s="3" t="s">
        <v>244</v>
      </c>
      <c r="I87" s="6">
        <v>1</v>
      </c>
      <c r="J87" s="6" t="s">
        <v>66</v>
      </c>
    </row>
    <row r="88" spans="1:10" x14ac:dyDescent="0.3">
      <c r="A88" s="8"/>
      <c r="D88" s="7"/>
      <c r="E88" s="5"/>
      <c r="G88" s="6"/>
      <c r="I88" s="3"/>
      <c r="J88" s="6"/>
    </row>
    <row r="89" spans="1:10" x14ac:dyDescent="0.3">
      <c r="A89" s="8"/>
      <c r="D89" s="7"/>
      <c r="E89" s="5"/>
      <c r="G89" s="6"/>
      <c r="I89" s="3"/>
      <c r="J89" s="6"/>
    </row>
    <row r="90" spans="1:10" x14ac:dyDescent="0.3">
      <c r="A90" s="8"/>
      <c r="D90" s="7"/>
      <c r="E90" s="5"/>
      <c r="G90" s="6"/>
      <c r="I90" s="3"/>
      <c r="J90" s="6"/>
    </row>
    <row r="91" spans="1:10" x14ac:dyDescent="0.3">
      <c r="A91" s="8"/>
      <c r="D91" s="7"/>
      <c r="E91" s="5"/>
      <c r="G91" s="6"/>
      <c r="I91" s="3"/>
      <c r="J91" s="6"/>
    </row>
    <row r="92" spans="1:10" x14ac:dyDescent="0.3">
      <c r="A92" s="8"/>
      <c r="D92" s="7"/>
      <c r="E92" s="5"/>
      <c r="G92" s="6"/>
      <c r="I92" s="3"/>
      <c r="J92" s="6"/>
    </row>
    <row r="93" spans="1:10" x14ac:dyDescent="0.3">
      <c r="A93" s="8"/>
      <c r="D93" s="7"/>
      <c r="E93" s="5"/>
      <c r="G93" s="6"/>
      <c r="I93" s="3"/>
      <c r="J93" s="6"/>
    </row>
    <row r="94" spans="1:10" x14ac:dyDescent="0.3">
      <c r="A94" s="8"/>
      <c r="D94" s="7"/>
      <c r="E94" s="5"/>
      <c r="G94" s="6"/>
      <c r="I94" s="3"/>
      <c r="J94" s="6"/>
    </row>
    <row r="95" spans="1:10" x14ac:dyDescent="0.3">
      <c r="A95" s="8"/>
      <c r="D95" s="7"/>
      <c r="E95" s="5"/>
      <c r="G95" s="6"/>
      <c r="I95" s="3"/>
      <c r="J95" s="6"/>
    </row>
  </sheetData>
  <sortState xmlns:xlrd2="http://schemas.microsoft.com/office/spreadsheetml/2017/richdata2" ref="A2:J62">
    <sortCondition ref="A2:A6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ofmaterial xmlns="eac83ec6-6f47-45c8-8182-335b1d52a78e" xsi:nil="true"/>
    <TaxCatchAll xmlns="275339dd-7a42-4708-9a3d-cb97ad4c617e" xsi:nil="true"/>
    <Comments xmlns="eac83ec6-6f47-45c8-8182-335b1d52a78e" xsi:nil="true"/>
    <Comment xmlns="eac83ec6-6f47-45c8-8182-335b1d52a78e" xsi:nil="true"/>
    <Software xmlns="eac83ec6-6f47-45c8-8182-335b1d52a78e" xsi:nil="true"/>
    <Author_x002f_Owner xmlns="eac83ec6-6f47-45c8-8182-335b1d52a78e">
      <UserInfo>
        <DisplayName/>
        <AccountId xsi:nil="true"/>
        <AccountType/>
      </UserInfo>
    </Author_x002f_Owner>
    <lcf76f155ced4ddcb4097134ff3c332f xmlns="eac83ec6-6f47-45c8-8182-335b1d52a78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275CE17C4B3743AA83EC4533F09972" ma:contentTypeVersion="26" ma:contentTypeDescription="Create a new document." ma:contentTypeScope="" ma:versionID="3eb2eb60ea590786764c08d8a72870ee">
  <xsd:schema xmlns:xsd="http://www.w3.org/2001/XMLSchema" xmlns:xs="http://www.w3.org/2001/XMLSchema" xmlns:p="http://schemas.microsoft.com/office/2006/metadata/properties" xmlns:ns2="eac83ec6-6f47-45c8-8182-335b1d52a78e" xmlns:ns3="275339dd-7a42-4708-9a3d-cb97ad4c617e" targetNamespace="http://schemas.microsoft.com/office/2006/metadata/properties" ma:root="true" ma:fieldsID="e743be182bdbd35c41bb49800bc014bd" ns2:_="" ns3:_="">
    <xsd:import namespace="eac83ec6-6f47-45c8-8182-335b1d52a78e"/>
    <xsd:import namespace="275339dd-7a42-4708-9a3d-cb97ad4c61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Software" minOccurs="0"/>
                <xsd:element ref="ns2:MediaServiceAutoKeyPoints" minOccurs="0"/>
                <xsd:element ref="ns2:MediaServiceKeyPoints" minOccurs="0"/>
                <xsd:element ref="ns2:Author_x002f_Owner" minOccurs="0"/>
                <xsd:element ref="ns3:SharedWithUsers" minOccurs="0"/>
                <xsd:element ref="ns3:SharedWithDetails" minOccurs="0"/>
                <xsd:element ref="ns2:Comment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  <xsd:element ref="ns2:Comments" minOccurs="0"/>
                <xsd:element ref="ns2:MediaServiceSearchProperties" minOccurs="0"/>
                <xsd:element ref="ns2:Statusofmateri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c83ec6-6f47-45c8-8182-335b1d52a7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Software" ma:index="10" nillable="true" ma:displayName="Category" ma:format="Dropdown" ma:indexed="true" ma:internalName="Software">
      <xsd:simpleType>
        <xsd:restriction base="dms:Choice">
          <xsd:enumeration value="Word"/>
          <xsd:enumeration value="Acrobat"/>
          <xsd:enumeration value="Excel"/>
          <xsd:enumeration value="Photoshop"/>
          <xsd:enumeration value="Illustrator"/>
          <xsd:enumeration value="InDesign"/>
          <xsd:enumeration value="NVivo"/>
          <xsd:enumeration value="Premiere Pro"/>
          <xsd:enumeration value="Kaltura"/>
          <xsd:enumeration value="Leximancer"/>
          <xsd:enumeration value="Qualtrics"/>
          <xsd:enumeration value="ePortfolio"/>
          <xsd:enumeration value="SPSS"/>
          <xsd:enumeration value="Voyant"/>
          <xsd:enumeration value="Teams"/>
          <xsd:enumeration value="R"/>
          <xsd:enumeration value="PowerPoint"/>
          <xsd:enumeration value="Audacity"/>
          <xsd:enumeration value="Git"/>
          <xsd:enumeration value="OSM"/>
          <xsd:enumeration value="OpenRefine"/>
          <xsd:enumeration value="Python"/>
          <xsd:enumeration value="GIS"/>
          <xsd:enumeration value="R"/>
          <xsd:enumeration value="Shell"/>
          <xsd:enumeration value="Toolbox"/>
          <xsd:enumeration value="3D"/>
          <xsd:enumeration value="Orientation"/>
          <xsd:enumeration value="Exams"/>
          <xsd:enumeration value="Tableau"/>
          <xsd:enumeration value="Unix"/>
          <xsd:enumeration value="GAI"/>
          <xsd:enumeration value="LaTeX"/>
          <xsd:enumeration value="Infographics"/>
          <xsd:enumeration value="Video"/>
          <xsd:enumeration value="Poster"/>
          <xsd:enumeration value="CDS"/>
          <xsd:enumeration value="Zoom"/>
          <xsd:enumeration value="SharePoint"/>
          <xsd:enumeration value="Teams"/>
          <xsd:enumeration value="Project"/>
          <xsd:enumeration value="Presentation"/>
          <xsd:enumeration value="Internal files"/>
          <xsd:enumeration value="Microsoft Project"/>
          <xsd:enumeration value="Microsoft Access"/>
          <xsd:enumeration value="Outlook"/>
        </xsd:restriction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uthor_x002f_Owner" ma:index="13" nillable="true" ma:displayName="Author/Owner" ma:format="Dropdown" ma:list="UserInfo" ma:SharePointGroup="0" ma:internalName="Author_x002f_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mment" ma:index="16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8babe79-dfb6-408c-aa7a-07abcf6a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6" nillable="true" ma:displayName="Location" ma:indexed="true" ma:internalName="MediaServiceLocation" ma:readOnly="true">
      <xsd:simpleType>
        <xsd:restriction base="dms:Text"/>
      </xsd:simpleType>
    </xsd:element>
    <xsd:element name="Comments" ma:index="27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Statusofmaterial" ma:index="29" nillable="true" ma:displayName="Status of material" ma:format="Dropdown" ma:internalName="Statusofmaterial">
      <xsd:simpleType>
        <xsd:restriction base="dms:Choice">
          <xsd:enumeration value="Current"/>
          <xsd:enumeration value="In development"/>
          <xsd:enumeration value="Archiv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339dd-7a42-4708-9a3d-cb97ad4c617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fde6dca8-fb60-4409-bdb4-0213917bc38a}" ma:internalName="TaxCatchAll" ma:showField="CatchAllData" ma:web="275339dd-7a42-4708-9a3d-cb97ad4c61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71824B-D783-43E6-ABBE-E96AF2C70C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22D6D3-6B55-471C-BBF4-A4D1627D9AEC}">
  <ds:schemaRefs>
    <ds:schemaRef ds:uri="http://schemas.microsoft.com/office/2006/metadata/properties"/>
    <ds:schemaRef ds:uri="http://schemas.microsoft.com/office/infopath/2007/PartnerControls"/>
    <ds:schemaRef ds:uri="eac83ec6-6f47-45c8-8182-335b1d52a78e"/>
    <ds:schemaRef ds:uri="275339dd-7a42-4708-9a3d-cb97ad4c617e"/>
  </ds:schemaRefs>
</ds:datastoreItem>
</file>

<file path=customXml/itemProps3.xml><?xml version="1.0" encoding="utf-8"?>
<ds:datastoreItem xmlns:ds="http://schemas.openxmlformats.org/officeDocument/2006/customXml" ds:itemID="{7C3D1B34-2F4F-4B76-8E74-6CC660C521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c83ec6-6f47-45c8-8182-335b1d52a78e"/>
    <ds:schemaRef ds:uri="275339dd-7a42-4708-9a3d-cb97ad4c61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Relative and Absolute cells</vt:lpstr>
      <vt:lpstr>If Statement</vt:lpstr>
      <vt:lpstr>EXERCISE - Basic If </vt:lpstr>
      <vt:lpstr>VLookup</vt:lpstr>
      <vt:lpstr>EXERCISE - Vlookup</vt:lpstr>
      <vt:lpstr>Fees PivotTable Data</vt:lpstr>
      <vt:lpstr>EXERCISE - Pivot Table</vt:lpstr>
      <vt:lpstr>Sort &amp; Filter</vt:lpstr>
      <vt:lpstr>Remove Duplicates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Fiona Stroud</dc:creator>
  <cp:keywords/>
  <dc:description/>
  <cp:lastModifiedBy>Cameron West</cp:lastModifiedBy>
  <cp:revision/>
  <dcterms:created xsi:type="dcterms:W3CDTF">2011-10-24T00:34:55Z</dcterms:created>
  <dcterms:modified xsi:type="dcterms:W3CDTF">2024-12-17T22:31:50Z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0x010100B6275CE17C4B3743AA83EC4533F09972</vt:lpwstr>
  </property>
  <property fmtid="{D5CDD505-2E9C-101B-9397-08002B2CF9AE}" pid="3" name="MSIP_Label_0f488380-630a-4f55-a077-a19445e3f360_Enabled">
    <vt:lpwstr>true</vt:lpwstr>
  </property>
  <property fmtid="{D5CDD505-2E9C-101B-9397-08002B2CF9AE}" pid="4" name="MSIP_Label_0f488380-630a-4f55-a077-a19445e3f360_SetDate">
    <vt:lpwstr>2024-12-17T00:47:02Z</vt:lpwstr>
  </property>
  <property fmtid="{D5CDD505-2E9C-101B-9397-08002B2CF9AE}" pid="5" name="MSIP_Label_0f488380-630a-4f55-a077-a19445e3f360_Method">
    <vt:lpwstr>Standard</vt:lpwstr>
  </property>
  <property fmtid="{D5CDD505-2E9C-101B-9397-08002B2CF9AE}" pid="6" name="MSIP_Label_0f488380-630a-4f55-a077-a19445e3f360_Name">
    <vt:lpwstr>OFFICIAL - INTERNAL</vt:lpwstr>
  </property>
  <property fmtid="{D5CDD505-2E9C-101B-9397-08002B2CF9AE}" pid="7" name="MSIP_Label_0f488380-630a-4f55-a077-a19445e3f360_SiteId">
    <vt:lpwstr>b6e377cf-9db3-46cb-91a2-fad9605bb15c</vt:lpwstr>
  </property>
  <property fmtid="{D5CDD505-2E9C-101B-9397-08002B2CF9AE}" pid="8" name="MSIP_Label_0f488380-630a-4f55-a077-a19445e3f360_ActionId">
    <vt:lpwstr>2558d780-97af-4336-84da-f40c34bdb9c7</vt:lpwstr>
  </property>
  <property fmtid="{D5CDD505-2E9C-101B-9397-08002B2CF9AE}" pid="9" name="MSIP_Label_0f488380-630a-4f55-a077-a19445e3f360_ContentBits">
    <vt:lpwstr>0</vt:lpwstr>
  </property>
  <property fmtid="{D5CDD505-2E9C-101B-9397-08002B2CF9AE}" pid="10" name="MediaServiceImageTags">
    <vt:lpwstr/>
  </property>
</Properties>
</file>