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900" windowHeight="16160" activeTab="1"/>
  </bookViews>
  <sheets>
    <sheet name="阶段目标与项目" sheetId="2" r:id="rId1"/>
    <sheet name="每日学习计划" sheetId="1" r:id="rId2"/>
    <sheet name="Mac环境清单" sheetId="3" r:id="rId3"/>
    <sheet name="进度总览" sheetId="4" r:id="rId4"/>
    <sheet name="RAG相关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<sst xmlns="http://schemas.openxmlformats.org/spreadsheetml/2006/main" count="1088" uniqueCount="345">
  <si>
    <t>阶段</t>
  </si>
  <si>
    <t>阶段目标</t>
  </si>
  <si>
    <t>验收项目</t>
  </si>
  <si>
    <t>验收标准</t>
  </si>
  <si>
    <t>阶段1 环境与Python</t>
  </si>
  <si>
    <t>稳定Mac开发环境；能独立写Python脚本和FastAPI接口</t>
  </si>
  <si>
    <t>Console订单管理器 + FastAPI小服务</t>
  </si>
  <si>
    <t>能从终端运行；JSON保存/读取；至少3个REST接口；README写清启动方式</t>
  </si>
  <si>
    <t>阶段2 LLM API基础</t>
  </si>
  <si>
    <t>掌握模型API、Prompt、上下文、流式输出和结构化输出</t>
  </si>
  <si>
    <t>AI Console助手 / Java异常分析助手</t>
  </si>
  <si>
    <t>支持连续提问；结构化JSON输出；Streaming；异常/超时处理</t>
  </si>
  <si>
    <t>阶段3 Tool Calling</t>
  </si>
  <si>
    <t>让模型可靠调用数据库/API工具完成业务查询</t>
  </si>
  <si>
    <t>订单退款失败分析助手</t>
  </si>
  <si>
    <t>至少4个Tools；能自动选工具；支持连续工具调用；有调用日志和错误处理</t>
  </si>
  <si>
    <t>阶段4 RAG知识库 后面都是核心</t>
  </si>
  <si>
    <t>掌握Embedding、pgvector、检索、Rerank和来源引用</t>
  </si>
  <si>
    <t>本地企业知识库Demo</t>
  </si>
  <si>
    <t>支持PDF/Word/Excel/MD；回答带来源；10个测试问题；资料不足时不乱答</t>
  </si>
  <si>
    <t>阶段5 Agent与工作流</t>
  </si>
  <si>
    <t>掌握LangGraph、State、Memory、Workflow和人工介入</t>
  </si>
  <si>
    <t>订单问题诊断Agent</t>
  </si>
  <si>
    <t>自动查订单/支付/退款/RAG；支持失败分支、最大步数、Checkpoint和人工确认</t>
  </si>
  <si>
    <t>阶段6 MCP</t>
  </si>
  <si>
    <t>能编写MCP Server并把业务能力暴露为Tools</t>
  </si>
  <si>
    <t>数据库 + 文档检索 MCP Server</t>
  </si>
  <si>
    <t>至少4个MCP Tools；参数校验；只读安全边界；Agent可通过MCP调用</t>
  </si>
  <si>
    <t>阶段7 Java AI整合</t>
  </si>
  <si>
    <t>用Spring AI把LLM、Tool、RAG接入Spring Boot</t>
  </si>
  <si>
    <t>Spring Boot AI服务</t>
  </si>
  <si>
    <t>Java完成LLM调用、Tool Calling、RAG；可调用Python Agent；统一REST接口</t>
  </si>
  <si>
    <t>阶段8 综合项目</t>
  </si>
  <si>
    <t>完成可演示、可写进简历的企业AI Agent项目</t>
  </si>
  <si>
    <t>Enterprise AI Agent Platform</t>
  </si>
  <si>
    <t>按README启动；3个核心业务场景；权限/日志/超时；10个验收问题；5分钟演示</t>
  </si>
  <si>
    <t>AI平台/算法工程 阶段9 模型微调与评测</t>
  </si>
  <si>
    <t>掌握微调数据构建、SFT、LoRA/QLoRA、P-Tuning、对齐原理和模型评测</t>
  </si>
  <si>
    <t>Qwen小模型微调 + RAG + Agent</t>
  </si>
  <si>
    <t>完成可重复训练；保存和部署Adapter；使用固定测试集比较微调前后效果；README记录参数与限制</t>
  </si>
  <si>
    <t>AI平台/算法工程 阶段10 企业部署、安全与架构</t>
  </si>
  <si>
    <t>掌握模型服务化、推理性能、AI安全、LLMOps、Docker/K8s基础和架构设计</t>
  </si>
  <si>
    <t>航空运价规则智能审核平台</t>
  </si>
  <si>
    <t>Docker可启动；包含Tool权限、人工确认、Trace、评测、压测、降级和架构评审文档</t>
  </si>
  <si>
    <t>【可选】阶段11 AI平台与推理优化</t>
  </si>
  <si>
    <t>了解分布式训练、模型压缩、推理加速、GPU调度和推理集群建设</t>
  </si>
  <si>
    <t>AI训练与推理平台设计方案</t>
  </si>
  <si>
    <t>说明DDP/FSDP/DeepSpeed、量化/剪枝/蒸馏、ONNX/TensorRT、GPU调度、灰度与回滚方案</t>
  </si>
  <si>
    <t>阶段9：重点做 Transformers、Tokenizer、SFT、LoRA/QLoRA、PEFT、Qwen LoRA、评测、接入 Ollama/vLLM、微调+RAG+Agent
DPO、RLHF、Reward Model、P-Tuning、Prefix Tuning 可以先理解原理，不必全实操。</t>
  </si>
  <si>
    <t>总结：</t>
  </si>
  <si>
    <t>核心流程：用户问题-&gt;查询改写/意图识别-&gt;元数据过滤(打标设计)-&gt;召回（向量检索+BM25关键词检索）-&gt;结果合并去重-&gt;融合（线性加权融合/rrf）-&gt;得到候选top-k-&gt;Cross-encoder精排-&gt;上下文截断压缩-&gt;构造提示词-&gt;LLM 
CrossEncoder是把query和文档拼接成一个序列，一起送入transformer模型里，模型内部通过注意力机制得到一个相关分数。
扩展：注意力机制：比如去图书馆找报销的报告，笨办法是全部读一遍。注意力就是query，报销标准是什么。Key，财务？HR？差旅。value：书的内容。用query和key比对，匹配高就重点读。这里就是通过softmax得到一组权重（0~1，加起来是1）。然后用权重加权value。
注意力机制 = 带着问题（Query）去扫一遍所有信息（Key），按相关度（softmax 权重）把内容（Value）加权综合。
transformer就是并行执行（多头注意力），让模型从不同角度看句子。是架构。
在这之前还需要chunk数据。</t>
  </si>
  <si>
    <t>1.pgvector是pgsql的插件</t>
  </si>
  <si>
    <r>
      <rPr>
        <sz val="16"/>
        <rFont val="微软雅黑"/>
        <charset val="134"/>
      </rPr>
      <t>2.检索内容注入Prompt生成回答流程：用户问题
→ 查询改写 / 意图识别 → 权限与元数据过滤→ 查询 Embedding→ pgvector Top-K 检索
→ 可选：</t>
    </r>
    <r>
      <rPr>
        <sz val="16"/>
        <color rgb="FF00B0F0"/>
        <rFont val="微软雅黑"/>
        <charset val="134"/>
      </rPr>
      <t>关键词检索 BM25</t>
    </r>
    <r>
      <rPr>
        <sz val="16"/>
        <color rgb="FFFF0000"/>
        <rFont val="微软雅黑"/>
        <charset val="134"/>
      </rPr>
      <t>→</t>
    </r>
    <r>
      <rPr>
        <sz val="16"/>
        <color rgb="FF00B0F0"/>
        <rFont val="微软雅黑"/>
        <charset val="134"/>
      </rPr>
      <t xml:space="preserve"> 合并去重</t>
    </r>
    <r>
      <rPr>
        <sz val="16"/>
        <color rgb="FFFF0000"/>
        <rFont val="微软雅黑"/>
        <charset val="134"/>
      </rPr>
      <t xml:space="preserve">→ </t>
    </r>
    <r>
      <rPr>
        <sz val="16"/>
        <color rgb="FF00B0F0"/>
        <rFont val="微软雅黑"/>
        <charset val="134"/>
      </rPr>
      <t>Rerank 重排→ 截断 / 压缩 Context</t>
    </r>
    <r>
      <rPr>
        <sz val="16"/>
        <rFont val="微软雅黑"/>
        <charset val="134"/>
      </rPr>
      <t xml:space="preserve">
→ 拼接带编号的 Context→ 构造 Prompt→ 调用 DeepSeek→ 引用校验 / 拒答检查
→ 最终回答→ 日志与评估
</t>
    </r>
    <r>
      <rPr>
        <sz val="16"/>
        <color rgb="FF0070C0"/>
        <rFont val="微软雅黑"/>
        <charset val="134"/>
      </rPr>
      <t>意图识别区分 order / refund / rule / general，偏业务，简单路由。
查询改写：将“退款有什么规则？”改写为“退款规则”，且精确匹配时抽取实体
引用编号 Prompt：防止多跳，方便debug和追溯。</t>
    </r>
    <r>
      <rPr>
        <sz val="16"/>
        <rFont val="微软雅黑"/>
        <charset val="134"/>
      </rPr>
      <t xml:space="preserve">
关键词检索</t>
    </r>
    <r>
      <rPr>
        <sz val="16"/>
        <color rgb="FFFF0000"/>
        <rFont val="微软雅黑"/>
        <charset val="134"/>
      </rPr>
      <t xml:space="preserve"> BM25是用来打分的。给一个查询和一堆文档来打分。
正常还有向量打分。然后可以用rrf来进行融合打分，判断哪一个更好用。</t>
    </r>
    <r>
      <rPr>
        <sz val="16"/>
        <rFont val="微软雅黑"/>
        <charset val="134"/>
      </rPr>
      <t xml:space="preserve">
用tsvector全文索引也可以，只是中文分词不好，会吧一句话当一个词。
es有ik分词。长文本在考虑es集群。向量检索 + 关键词检索就是最终混合检索。</t>
    </r>
  </si>
  <si>
    <r>
      <rPr>
        <sz val="16"/>
        <rFont val="微软雅黑"/>
        <charset val="134"/>
      </rPr>
      <t>3.元数据预过滤：一般来说提前过滤一个类型字段。扩展：</t>
    </r>
    <r>
      <rPr>
        <sz val="16"/>
        <color rgb="FF00B0F0"/>
        <rFont val="微软雅黑"/>
        <charset val="134"/>
      </rPr>
      <t>打标系统，需要一个类型，一个子类型扩展。在加一个文档类型。等于是2个维度的过滤。如果不够，后台运营加上tags。选other类型就是机器分不出来，走人工流程。置信度就是机器打分，打分太低进入人工审核。设计原则：同一模块同一 doc_type 下向量检索噪声大到影响回答质量时，加tags扩展，在此之前，所有额外字段都是负债。
备注：</t>
    </r>
    <r>
      <rPr>
        <sz val="16"/>
        <color rgb="FFFF0000"/>
        <rFont val="微软雅黑"/>
        <charset val="134"/>
      </rPr>
      <t xml:space="preserve">置信度可用softmax+temperature scaling 实现。softmax把分数变成 加起来等于1 的权重。
</t>
    </r>
  </si>
  <si>
    <t>注意力机制 = 带着问题（Query）去扫一遍所有信息（Key），按相关度（softmax 权重）把内容（Value）加权综合。</t>
  </si>
  <si>
    <t>序号</t>
  </si>
  <si>
    <t>日期</t>
  </si>
  <si>
    <t>星期</t>
  </si>
  <si>
    <t>每日任务</t>
  </si>
  <si>
    <t>计划时长</t>
  </si>
  <si>
    <t>状态</t>
  </si>
  <si>
    <t>实际时长(h)</t>
  </si>
  <si>
    <t>完成度</t>
  </si>
  <si>
    <t>学习笔记/问题</t>
  </si>
  <si>
    <t>阶段目标 / 项目验收</t>
  </si>
  <si>
    <t>备注</t>
  </si>
  <si>
    <t>周一</t>
  </si>
  <si>
    <t>检查Mac：Homebrew、Git、VS Code、IntelliJ版本；建立环境检查记录</t>
  </si>
  <si>
    <t>2–3小时</t>
  </si>
  <si>
    <t>已完成</t>
  </si>
  <si>
    <t>51</t>
  </si>
  <si>
    <t>周二</t>
  </si>
  <si>
    <t>安装/确认Python 3.11或3.12；弄清python3、pip3和PATH</t>
  </si>
  <si>
    <t>Python 3.11.9 pip 24.0 / Python 3.11。3.96和conda还在。</t>
  </si>
  <si>
    <t>周三</t>
  </si>
  <si>
    <t>创建~/ai-study；建立venv；写requirements.txt</t>
  </si>
  <si>
    <t>1.建立一个venv的虚拟环境，相关项目在这个虚拟目录下，起隔离作用。激活。
2.准备安装的 Python 库。升级虚拟目录pip和执行环境。这里只是在虚拟目录下，pip就是maven的作用，或者Homebrew的作用。（终端激活默认就到可以，可以关闭）</t>
  </si>
  <si>
    <t>1.创建python虚拟环境：python3.11 -m venv .venv 
2.激活：source .venv/bin/activate 
3.准备安装的 Python 库
cat &gt; requirements.txt &lt;&lt;'EOF'
openai
python-dotenv
requests
numpy
pandas
chromadb
EOF
4.升级pip和执行环境
python -m pip install --upgrade pip
python -m pip install -r requirements.txt</t>
  </si>
  <si>
    <t>1.openai：调用 OpenAI 模型
2.python-dotenv：读取 .env 配置文件
3.requests：发送 HTTP 请求
4.numpy：向量、矩阵、AI 数据处理
5.pandas:Excel/CSV/数据清洗
6.chromadb:向量数据库 场景是RAG、私人知识库、文档检索</t>
  </si>
  <si>
    <t>周四</t>
  </si>
  <si>
    <t>Python：变量、字符串、List/Dict/Set；完成10个小练习</t>
  </si>
  <si>
    <t>周五</t>
  </si>
  <si>
    <t>Python：if/for/函数；把一个Java小逻辑改写成Python</t>
  </si>
  <si>
    <t>def  可以返回多个 （tuple 元祖） 基础语法练习</t>
  </si>
  <si>
    <t>Python：class、模块、异常；写OrderService Console</t>
  </si>
  <si>
    <t>文件/JSON：订单增删改查并保存到orders.json</t>
  </si>
  <si>
    <t>_init_   self</t>
  </si>
  <si>
    <t>HTTP：httpx/requests；Console调用测试API并处理异常</t>
  </si>
  <si>
    <r>
      <rPr>
        <sz val="11"/>
        <rFont val="Carlito"/>
        <charset val="134"/>
      </rPr>
      <t xml:space="preserve">引入协程，他是应用内管理的。OS调用前先用event loop。await是自己停止的。
</t>
    </r>
    <r>
      <rPr>
        <sz val="11"/>
        <color rgb="FFFF0000"/>
        <rFont val="Carlito"/>
        <charset val="134"/>
      </rPr>
      <t>await 等待时去执行其他可运行协程；如果没有可运行协程，Event Loop 等待 IO 事件，而不是强行继续当前协程。
目的：不要让一个 OS Thread 傻等一个 IO；一个线程管理大量 IO，哪个 IO Ready，就处理哪个</t>
    </r>
  </si>
  <si>
    <t>FastAPI/Pydantic：把订单查询暴露成REST API</t>
  </si>
  <si>
    <t>尾部加docs就是swaggerUI。 uvicorn main:app --reload是启动内部服务器</t>
  </si>
  <si>
    <t>【阶段验收】完成Console订单管理器 + FastAPI小服务；测试、README、复盘</t>
  </si>
  <si>
    <t>安装配置：pip install python-dotenv</t>
  </si>
  <si>
    <t>【阶段目标】稳定Mac开发环境；能独立写Python脚本和FastAPI接口
【验收项目】Console订单管理器 + FastAPI小服务
【验收标准】能从终端运行；JSON保存/读取；至少3个REST接口；README写清启动方式</t>
  </si>
  <si>
    <t>准备模型API Key；使用环境变量/.env管理密钥</t>
  </si>
  <si>
    <t>完成第一个LLM Console调用：输入问题→输出答案</t>
  </si>
  <si>
    <t>实验Token、上下文、temperature等参数并记录差异</t>
  </si>
  <si>
    <t>temperature是随机性，大部分默认是1。
模型没有长期记忆，需要传入历史messages。
openai记录到了服务端，搜索在重新拼成需要的上下文。</t>
  </si>
  <si>
    <t>Prompt练习：角色/目标/约束/示例；同一任务写3版</t>
  </si>
  <si>
    <t>Prompt = 给模型的任务说明书。Prompt:Role（角色）Goal（目标）Context（背景）Constraint（约束）Example（示例）Output Format（输出格式）。角色就是告诉模型我是谁，目标就是我要什么，约束就是条件，比如1000字以内。示例是最强的，少样本学习。</t>
  </si>
  <si>
    <t>结构化输出：Pydantic校验模型JSON结果</t>
  </si>
  <si>
    <t>格式化成json</t>
  </si>
  <si>
    <t>加入超时、限流、网络异常和重试</t>
  </si>
  <si>
    <t>rating重试 sleep</t>
  </si>
  <si>
    <t>实现Streaming Console输出</t>
  </si>
  <si>
    <t>stream=True chunk.choices[0].delta.content 
print(..., end="", flush=True)</t>
  </si>
  <si>
    <t>实现简单多轮对话history和上下文裁剪</t>
  </si>
  <si>
    <t>通过list add和控制次数。控制总token和单次msg数据大小，太大可以top(0)弹出最旧的数据。
可以吧多次记录压缩成摘要，让 LLM 帮你压缩旧上下文。</t>
  </si>
  <si>
    <t>做Java异常分析助手：异常栈→原因/方案/风险JSON</t>
  </si>
  <si>
    <t>通过LLM来异常，非重点过了一下</t>
  </si>
  <si>
    <t>【阶段验收】完成AI Console/Java异常分析助手；准备5个测试案例</t>
  </si>
  <si>
    <t>【阶段目标】掌握模型API、Prompt、上下文、流式输出和结构化输出
【验收项目】AI Console助手 / Java异常分析助手
【验收标准】支持连续提问；结构化JSON输出；Streaming；异常/超时处理</t>
  </si>
  <si>
    <t>理解Tool Calling流程；做calculator工具</t>
  </si>
  <si>
    <t>程序事先不知道用户想调用哪个函数，也不知道参数是什么，让 LLM 来判断。
Agent 不是比普通程序“更高级”，而是用更高的复杂度，换取更强的自然语言理解和动态决策能力</t>
  </si>
  <si>
    <t>实现get_order(order_id)模拟Tool</t>
  </si>
  <si>
    <t>tool格式用的ds和openai，但是cc或者其他产商可能不一致。还要做兼容可能，主要看你llm</t>
  </si>
  <si>
    <t>get_order接真实测试数据库</t>
  </si>
  <si>
    <t>自然语言
↓
LLM翻译成：函数名 + 参数
↓
tool_map 找函数
↓
func(**arguments) 真正执行</t>
  </si>
  <si>
    <t>实现get_user Tool</t>
  </si>
  <si>
    <t>实现get_payment Tool</t>
  </si>
  <si>
    <t>实现get_refund Tool</t>
  </si>
  <si>
    <t>统一Tool参数和返回结构</t>
  </si>
  <si>
    <t>实现Tool Dispatcher/Registry</t>
  </si>
  <si>
    <t>完成单次Tool闭环：LLM→Tool→LLM</t>
  </si>
  <si>
    <t>完成多Tool连续调用</t>
  </si>
  <si>
    <t>增加Tool超时和异常捕获</t>
  </si>
  <si>
    <t>with ThreadPoolExecutor和ThreadPoolExecutor，with要等主线程执行完毕。如果里面是 future = executor.submit(
            tool_func,
            **arguments
        )</t>
  </si>
  <si>
    <t>记录工具名/参数/耗时/状态日志</t>
  </si>
  <si>
    <t>增加工具白名单；禁止任意SQL</t>
  </si>
  <si>
    <t>完成订单退款失败分析助手</t>
  </si>
  <si>
    <t>【阶段验收】用10个问题测试工具选择和多步调用；整理README</t>
  </si>
  <si>
    <t>涉及到Agent 编排 / Guardrail 核心是：56～70 Guardrail会在97</t>
  </si>
  <si>
    <t>【阶段目标】让模型可靠调用数据库/API工具完成业务查询
【验收项目】订单退款失败分析助手
【验收标准】至少4个Tools；能自动选工具；支持连续工具调用；有调用日志和错误处理</t>
  </si>
  <si>
    <t>阶段4 RAG知识库</t>
  </si>
  <si>
    <t>理解RAG链路；画出自己的RAG流程图</t>
  </si>
  <si>
    <t>参考流程图。Overlap 上下chunk关联。</t>
  </si>
  <si>
    <t>安装Docker Desktop；确认docker compose可用</t>
  </si>
  <si>
    <t>Docker启动PostgreSQL + pgvector</t>
  </si>
  <si>
    <r>
      <rPr>
        <sz val="11"/>
        <rFont val="Carlito"/>
        <charset val="134"/>
      </rPr>
      <t>SELECT
    id,
    content,
    embedding,
    embedding &lt;=&gt; '[0.85,0.15,0.25]' AS distance
FROM rag_documents
ORDER BY embedding &lt;=&gt; '[0.85,0.15,0.25]'
LIMIT 3;</t>
    </r>
    <r>
      <rPr>
        <sz val="11"/>
        <color rgb="FF00B0F0"/>
        <rFont val="Carlito"/>
        <charset val="134"/>
      </rPr>
      <t xml:space="preserve">  limit 3 就是top3。</t>
    </r>
  </si>
  <si>
    <t>&lt;=&gt;  = cosine distance（余弦距离）
&lt;-&gt;  = Euclidean distance（欧氏距离）
&lt;#&gt;  = negative inner product（负内积）
 1 - (embedding &lt;=&gt; '[0.85,0.15,0.25]') AS similarity 就是相似度，越大越相识</t>
  </si>
  <si>
    <t>Embedding：10段文本向量化并入库</t>
  </si>
  <si>
    <t>inter mac：
Python                 3.11
numpy                  1.26.4
torch                  2.2.2
transformers           4.41.2
sentence-transformers  3.0.1</t>
  </si>
  <si>
    <t>相似度检索/Top-K最小Demo</t>
  </si>
  <si>
    <t>实际就是向量的top 查询</t>
  </si>
  <si>
    <t>Chunk Size/Overlap实验</t>
  </si>
  <si>
    <t>切割多个块保存。尽量按段落、换行、句子、空格来切，而不是直接硬砍字符</t>
  </si>
  <si>
    <t>加载TXT/Markdown并保留metadata</t>
  </si>
  <si>
    <t>metadatak就是数据源附加信息</t>
  </si>
  <si>
    <t>加载PDF并处理异常页</t>
  </si>
  <si>
    <t>加载Word并统一Document结构</t>
  </si>
  <si>
    <t>加载Excel并按Sheet/行组织内容</t>
  </si>
  <si>
    <t>实现文档入库Pipeline</t>
  </si>
  <si>
    <t>实现问题Embedding→Top-K</t>
  </si>
  <si>
    <t>检索内容注入Prompt生成回答</t>
  </si>
  <si>
    <t>vector_search_test 文件。
正常先进吧问题向量化，然后通过cos搜索向量库。
可以加一个阈值进行过滤，太离谱的数据集不要。
意图识别：区分 order / refund / rule / general
查询改写：已经能将“退款有什么规则？”改写为“退款规则”，且精确匹配时抽取实体
引用编号 Prompt：build_context 打上了 [1]、[2]，Prompt 也要求模型标注引用。可以朔源以及debug，防止多跳。</t>
  </si>
  <si>
    <t>答案加入文件名/页码/章节来源</t>
  </si>
  <si>
    <t>没有存储JSON 元数据，暂不做。加入了编号</t>
  </si>
  <si>
    <t>学习并加入Rerank流程</t>
  </si>
  <si>
    <t>向量召回 top_k=20，阈值放宽到 0.7。
CrossEncoder 逐对打分，按 rerank_score 降序，取 top_n=5
简单压缩：重复字符，最大输出的兜底。</t>
  </si>
  <si>
    <t>理解Hybrid Search并做最小实验</t>
  </si>
  <si>
    <t>bm25是分词后打分：给你一个查询 query 和一堆文档，算出每个文档和 query 有多相关
 rrf ：倒数排名融合：一路是 BM25 关键词检索，一路是向量语义检索，RRF 把这两个排名列表融合成一个最终排名，不看原始分数，只看排名。</t>
  </si>
  <si>
    <t>metadata filter：业务模块/文档类型</t>
  </si>
  <si>
    <t>一般来说就是预过滤</t>
  </si>
  <si>
    <t>准备10个知识库测试问题并记录失败</t>
  </si>
  <si>
    <t>优化Chunk/Top-K/Prompt；资料不足明确回答不知道</t>
  </si>
  <si>
    <t>进行中</t>
  </si>
  <si>
    <t>【阶段验收】企业知识库Demo：多格式导入、问答、来源引用、README</t>
  </si>
  <si>
    <t>【阶段目标】掌握Embedding、pgvector、检索、Rerank和来源引用
【验收项目】本地企业知识库Demo
【验收标准】支持PDF/Word/Excel/MD；回答带来源；10个测试问题；资料不足时不乱答</t>
  </si>
  <si>
    <t>新增本地化</t>
  </si>
  <si>
    <t>估计2课时，安装Ollama，本地 7B Q4 模型下载与运行，Python 调用 Ollama，原来的线上 LLM API 替换成本地模型，做完的企业知识库 Demo 做一次完整本地 RAG 验证</t>
  </si>
  <si>
    <t>下载完成，后面理解一下</t>
  </si>
  <si>
    <t>理解Agent Loop/State/Memory/Workflow；画流程图</t>
  </si>
  <si>
    <t>未开始</t>
  </si>
  <si>
    <t>LangGraph最小单节点Console</t>
  </si>
  <si>
    <t>加入State并在节点间传值</t>
  </si>
  <si>
    <t>条件路由：普通问答 vs Tool</t>
  </si>
  <si>
    <t>接入阶段3 Tools</t>
  </si>
  <si>
    <t>多步：订单→支付→退款→总结</t>
  </si>
  <si>
    <t>把RAG封装为Agent Tool</t>
  </si>
  <si>
    <t>加入会话Memory</t>
  </si>
  <si>
    <t>加入Checkpoint</t>
  </si>
  <si>
    <t>增加重试/失败分支避免死循环</t>
  </si>
  <si>
    <t>设置最大步骤数/超时/成本控制</t>
  </si>
  <si>
    <t>Human-in-the-loop：敏感操作人工确认</t>
  </si>
  <si>
    <t>加入节点/Tool/Token/耗时Tracing</t>
  </si>
  <si>
    <t>完成订单问题诊断Agent</t>
  </si>
  <si>
    <t>【阶段验收】5分钟演示：自动诊断+RAG+失败恢复；写设计说明</t>
  </si>
  <si>
    <t>【阶段目标】掌握LangGraph、State、Memory、Workflow和人工介入
【验收项目】订单问题诊断Agent
【验收标准】自动查订单/支付/退款/RAG；支持失败分支、最大步数、Checkpoint和人工确认</t>
  </si>
  <si>
    <t>理解MCP Client/Server/Tools/Resources/Prompts</t>
  </si>
  <si>
    <t>建立MCP Server；hello Tool</t>
  </si>
  <si>
    <t>get_order封装为MCP Tool</t>
  </si>
  <si>
    <t>payment/refund封装为MCP Tools</t>
  </si>
  <si>
    <t>统一参数校验和错误返回</t>
  </si>
  <si>
    <t>增加安全的只读数据库查询Tool</t>
  </si>
  <si>
    <t>增加RAG文档搜索Tool</t>
  </si>
  <si>
    <t>写MCP Client调用自己的Server</t>
  </si>
  <si>
    <t>现有Agent通过MCP完成端到端调用</t>
  </si>
  <si>
    <t>【阶段验收】MCP Server Demo；工具清单、安全边界、README</t>
  </si>
  <si>
    <t>【阶段目标】能编写MCP Server并把业务能力暴露为Tools
【验收项目】数据库 + 文档检索 MCP Server
【验收标准】至少4个MCP Tools；参数校验；只读安全边界；Agent可通过MCP调用</t>
  </si>
  <si>
    <t>创建JDK17/21 + Spring Boot项目；与旧JDK隔离</t>
  </si>
  <si>
    <t>引入Spring AI；Java完成第一次LLM调用</t>
  </si>
  <si>
    <t>ChatClient/Prompt/结构化输出</t>
  </si>
  <si>
    <t>Spring AI Tool Calling：订单查询Tool</t>
  </si>
  <si>
    <t>Java连接PostgreSQL/pgvector</t>
  </si>
  <si>
    <t>Spring AI完成最小RAG</t>
  </si>
  <si>
    <t>Spring Boot通过HTTP调用Python Agent</t>
  </si>
  <si>
    <t>设计Java业务服务与Python AI服务边界</t>
  </si>
  <si>
    <t>加入Redis会话/缓存思路、超时、异常、日志</t>
  </si>
  <si>
    <t>【阶段验收】Spring Boot AI服务：聊天+Tool+RAG+Python Agent统一接口</t>
  </si>
  <si>
    <t>【阶段目标】用Spring AI把LLM、Tool、RAG接入Spring Boot
【验收项目】Spring Boot AI服务
【验收标准】Java完成LLM调用、Tool Calling、RAG；可调用Python Agent；统一REST接口</t>
  </si>
  <si>
    <t>确定最终项目范围和不做清单</t>
  </si>
  <si>
    <t>画架构图：Vue/Spring Boot/Python Agent/RAG/MCP/DB/Redis</t>
  </si>
  <si>
    <t>搭项目骨架、配置、README和启动脚本</t>
  </si>
  <si>
    <t>核心场景1：业务数据查询与解释</t>
  </si>
  <si>
    <t>核心场景2：企业文档RAG问答+来源</t>
  </si>
  <si>
    <t>核心场景3：多工具Agent诊断</t>
  </si>
  <si>
    <t>工程化：权限/审计/日志/超时/失败降级</t>
  </si>
  <si>
    <t>准备10个验收问题并修复主要问题</t>
  </si>
  <si>
    <t>整理简历项目描述、架构图、难点和面试讲解</t>
  </si>
  <si>
    <t>【最终验收】从零启动完整演示；代码备份；制定下一阶段深化计划</t>
  </si>
  <si>
    <t>【阶段目标】完成可演示、可写进简历的企业AI Agent项目
【验收项目】Enterprise AI Agent Platform
【验收标准】按README启动；3个核心业务场景；权限/日志/超时；10个验收问题；5分钟演示</t>
  </si>
  <si>
    <t>阶段9 模型微调与评测</t>
  </si>
  <si>
    <t>Hugging Face Transformers基础：模型、Tokenizer、Pipeline和本地加载</t>
  </si>
  <si>
    <t>Tokenizer与Dataset：分词、input_ids、attention_mask和数据遍历</t>
  </si>
  <si>
    <t>微调数据格式：instruction/input/output、messages和Chat Template</t>
  </si>
  <si>
    <t>SFT监督微调原理：训练目标、标签、Loss和训练流程</t>
  </si>
  <si>
    <t>LoRA原理：低秩矩阵、rank、alpha、dropout和target_modules</t>
  </si>
  <si>
    <t>QLoRA：4bit量化加载、显存节省及与LoRA的区别</t>
  </si>
  <si>
    <t>PEFT框架：配置Adapter、保存、加载、合并和切换</t>
  </si>
  <si>
    <t>实战：使用Qwen小模型完成一次LoRA微调</t>
  </si>
  <si>
    <t>训练集、验证集和测试集：划分原则、数据泄漏和抽样检查</t>
  </si>
  <si>
    <t>训练参数：loss、epoch、batch size、learning rate和梯度累积</t>
  </si>
  <si>
    <t>微调前后效果对比：固定测试集、格式合规率和错误样本分析</t>
  </si>
  <si>
    <t>P-Tuning与Prefix Tuning原理；与Prompt、LoRA进行对比</t>
  </si>
  <si>
    <t>DPO：偏好数据、chosen/rejected样本和训练流程</t>
  </si>
  <si>
    <t>RLHF原理：SFT、Reward Model、强化学习和对齐流程</t>
  </si>
  <si>
    <t>Reward Model原理：偏好打分、奖励信号和局限性</t>
  </si>
  <si>
    <t>数据清洗与数据集构建：去重、脱敏、质量检查和版本管理</t>
  </si>
  <si>
    <t>模型评测：Golden Dataset、准确率、F1、幻觉率和回归测试</t>
  </si>
  <si>
    <t>微调模型接入Ollama/vLLM：本地服务、API调用和模型版本</t>
  </si>
  <si>
    <t>微调模型加RAG：职责划分、组合方案和效果对比</t>
  </si>
  <si>
    <t>【阶段验收】微调模型加Agent综合项目；整理数据、评测和README</t>
  </si>
  <si>
    <t>【阶段目标】完成微调数据构建、LoRA/SFT、模型评测与组合应用
【验收项目】Qwen小模型微调 + RAG + Agent
【验收标准】可重复训练和部署；微调前后有固定测试集对比；README写清参数、结果和限制</t>
  </si>
  <si>
    <t>阶段10 企业部署、安全与架构</t>
  </si>
  <si>
    <t>vLLM服务化：OpenAI兼容接口、模型启动参数和健康检查</t>
  </si>
  <si>
    <t>模型版本与发布：配置隔离、版本标识、启动检查和回滚思路</t>
  </si>
  <si>
    <t>推理性能指标：并发、吞吐量、TTFT、TPS、P95延迟和压测</t>
  </si>
  <si>
    <t>推理优化基础：Continuous Batching、KV Cache、量化和显存估算</t>
  </si>
  <si>
    <t>AI安全：Prompt Injection、Jailbreak和恶意输入测试</t>
  </si>
  <si>
    <t>Agent工具安全：权限、参数白名单、只读边界和人工确认</t>
  </si>
  <si>
    <t>内容安全与数据安全：敏感信息、PII脱敏、输入输出审核</t>
  </si>
  <si>
    <t>LLMOps可观测性：Trace、Prompt、Tool调用、Token和耗时日志</t>
  </si>
  <si>
    <t>线上评测与告警：失败率、幻觉、回归测试和质量监控</t>
  </si>
  <si>
    <t>反馈闭环：收集错误样本、人工标注、评测集和迭代记录</t>
  </si>
  <si>
    <t>Docker部署：镜像、容器、Volume、Network和环境变量</t>
  </si>
  <si>
    <t>Docker Compose编排Spring Boot、Python、pgvector、Redis和模型服务</t>
  </si>
  <si>
    <t>CI/CD基础：代码检查、测试、构建镜像、配置管理和部署流程</t>
  </si>
  <si>
    <t>K8s基础：Pod、Deployment、Service、ConfigMap和Secret</t>
  </si>
  <si>
    <t>K8s资源与扩缩容：requests/limits、健康检查和HPA原理</t>
  </si>
  <si>
    <t>GPU资源基础：显存、设备插件、GPU调度和OOM排查思路</t>
  </si>
  <si>
    <t>Long Context：截断、滑动窗口、摘要压缩和长期记忆</t>
  </si>
  <si>
    <t>多模态入门：图片、OCR、文本联合输入及业务落地场景</t>
  </si>
  <si>
    <t>AI系统架构设计：容量评估、技术选型、降级、容灾和技术评审文档</t>
  </si>
  <si>
    <t>【阶段验收】智能审核平台：部署、安全、监控和架构评审</t>
  </si>
  <si>
    <t>【阶段目标】具备企业AI应用部署、安全、监控和架构设计能力
【验收项目】航空运价规则智能审核平台
【验收标准】Docker可启动；包含权限、安全、Trace、评测、压测和架构评审文档</t>
  </si>
  <si>
    <t>机器学习工程流程复习：数据、训练、评测、部署和持续迭代</t>
  </si>
  <si>
    <t>可选课程（AI平台/模型部署方向）</t>
  </si>
  <si>
    <t>CUDA与GPU基础：计算单元、显存、利用率和监控工具</t>
  </si>
  <si>
    <t>PyTorch DDP：数据并行、进程模型和梯度同步原理</t>
  </si>
  <si>
    <t>PyTorch FSDP：参数、梯度、优化器状态分片原理</t>
  </si>
  <si>
    <t>DeepSpeed ZeRO：Stage 1/2/3、Offload和显存优化</t>
  </si>
  <si>
    <t>并行策略：Data、Tensor、Pipeline Parallel的区别与选择</t>
  </si>
  <si>
    <t>多机多卡训练：NCCL、节点通信、Checkpoint和故障恢复概念</t>
  </si>
  <si>
    <t>模型量化进阶：INT8、INT4、FP8、GPTQ和AWQ</t>
  </si>
  <si>
    <t>模型剪枝：结构化与非结构化剪枝、精度与性能权衡</t>
  </si>
  <si>
    <t>知识蒸馏：Teacher/Student、软标签和蒸馏数据构建</t>
  </si>
  <si>
    <t>ONNX与ONNX Runtime：模型导出、算子兼容和推理验证</t>
  </si>
  <si>
    <t>TensorRT/TensorRT-LLM：图优化、Kernel和高性能GPU推理</t>
  </si>
  <si>
    <t>OpenVINO：CPU与边缘设备推理优化及适用场景</t>
  </si>
  <si>
    <t>vLLM分布式推理：Tensor Parallel和Pipeline Parallel</t>
  </si>
  <si>
    <t>K8s GPU调度：Device Plugin、节点标签、亲和性和污点容忍</t>
  </si>
  <si>
    <t>GPU共享与隔离：MIG、配额、优先级、抢占和资源利用率</t>
  </si>
  <si>
    <t>模型仓库与版本管理：权重、配置、数据版本和可追溯性</t>
  </si>
  <si>
    <t>推理集群压测：容量、并发、瓶颈定位和成本核算</t>
  </si>
  <si>
    <t>生产发布：灰度、流量切换、回滚、容灾和高可用</t>
  </si>
  <si>
    <t>【可选阶段验收】分布式训练与推理平台方案；完成技术评审报告</t>
  </si>
  <si>
    <t>【可选阶段目标】了解大规模训练、模型压缩、分布式推理和GPU调度
【验收项目】AI训练与推理平台设计方案
【验收标准】说明并行策略、资源估算、部署架构、压测方法、灰度和回滚方案</t>
  </si>
  <si>
    <t>顺序</t>
  </si>
  <si>
    <t>环境/软件</t>
  </si>
  <si>
    <t>用途</t>
  </si>
  <si>
    <t>安装阶段</t>
  </si>
  <si>
    <t>要求</t>
  </si>
  <si>
    <t>Homebrew</t>
  </si>
  <si>
    <t>Mac软件包管理</t>
  </si>
  <si>
    <t>第1天</t>
  </si>
  <si>
    <t>已有则检查版本</t>
  </si>
  <si>
    <t>Git</t>
  </si>
  <si>
    <t>代码管理</t>
  </si>
  <si>
    <t>确认可用</t>
  </si>
  <si>
    <t>VS Code</t>
  </si>
  <si>
    <t>Python/AI主IDE</t>
  </si>
  <si>
    <t>Python 3.11/3.12</t>
  </si>
  <si>
    <t>AI主语言</t>
  </si>
  <si>
    <t>第1周</t>
  </si>
  <si>
    <t>venv隔离</t>
  </si>
  <si>
    <t>IntelliJ IDEA</t>
  </si>
  <si>
    <t>Java/Spring Boot</t>
  </si>
  <si>
    <t>第1天检查</t>
  </si>
  <si>
    <t>保留现有环境</t>
  </si>
  <si>
    <t>JDK 17/21</t>
  </si>
  <si>
    <t>Spring AI</t>
  </si>
  <si>
    <t>阶段7前</t>
  </si>
  <si>
    <t>与旧JDK隔离</t>
  </si>
  <si>
    <t>Docker Desktop</t>
  </si>
  <si>
    <t>pgvector/Redis</t>
  </si>
  <si>
    <t>阶段4</t>
  </si>
  <si>
    <t>学到RAG再装</t>
  </si>
  <si>
    <t>PostgreSQL + pgvector</t>
  </si>
  <si>
    <t>RAG向量库</t>
  </si>
  <si>
    <t>Docker启动</t>
  </si>
  <si>
    <t>Postman/curl</t>
  </si>
  <si>
    <t>接口测试</t>
  </si>
  <si>
    <t>按需</t>
  </si>
  <si>
    <t>任选</t>
  </si>
  <si>
    <t>Node.js LTS</t>
  </si>
  <si>
    <t>最终项目前端</t>
  </si>
  <si>
    <t>阶段8</t>
  </si>
  <si>
    <t>前期不必安装</t>
  </si>
  <si>
    <t>Windows台式机</t>
  </si>
  <si>
    <t>辅助部署/本地模型</t>
  </si>
  <si>
    <t>后期</t>
  </si>
  <si>
    <t>前3个月不作为重点</t>
  </si>
  <si>
    <t>AI Agent 学习进度总览</t>
  </si>
  <si>
    <t>指标</t>
  </si>
  <si>
    <t>数值</t>
  </si>
  <si>
    <t>计划学习日</t>
  </si>
  <si>
    <t>计划总时长</t>
  </si>
  <si>
    <t>200–300小时</t>
  </si>
  <si>
    <t>顺延</t>
  </si>
  <si>
    <t>开始日期</t>
  </si>
  <si>
    <t>整体完成度</t>
  </si>
  <si>
    <t>结束日期</t>
  </si>
  <si>
    <t>实际学习小时</t>
  </si>
  <si>
    <t>已完成天数</t>
  </si>
  <si>
    <t>剩余学习日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</si>
</sst>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1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375623"/>
      <name val="Carlito"/>
      <charset val="134"/>
    </font>
    <font>
      <b/>
      <sz val="11"/>
      <color rgb="FF9C5700"/>
      <name val="Carlito"/>
      <charset val="134"/>
    </font>
    <font>
      <sz val="16"/>
      <name val="微软雅黑"/>
      <charset val="134"/>
    </font>
    <font>
      <sz val="16"/>
      <color rgb="FFFF0000"/>
      <name val="微软雅黑"/>
      <charset val="134"/>
    </font>
    <font>
      <sz val="12"/>
      <color rgb="FFF9FAFB"/>
      <name val="Helvetica Neue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11"/>
      <color rgb="FFFF0000"/>
      <name val="Carlito"/>
      <charset val="134"/>
    </font>
    <font>
      <sz val="16"/>
      <color rgb="FF00B0F0"/>
      <name val="微软雅黑"/>
      <charset val="134"/>
    </font>
    <font>
      <sz val="11"/>
      <color rgb="FF00B0F0"/>
      <name val="Carlito"/>
      <charset val="134"/>
    </font>
    <font>
      <sz val="16"/>
      <color rgb="FF0070C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7" applyNumberFormat="0" applyAlignment="0" applyProtection="0">
      <alignment vertical="center"/>
    </xf>
    <xf numFmtId="0" fontId="18" fillId="10" borderId="18" applyNumberFormat="0" applyAlignment="0" applyProtection="0">
      <alignment vertical="center"/>
    </xf>
    <xf numFmtId="0" fontId="19" fillId="10" borderId="17" applyNumberFormat="0" applyAlignment="0" applyProtection="0">
      <alignment vertical="center"/>
    </xf>
    <xf numFmtId="0" fontId="20" fillId="11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0" fillId="0" borderId="0"/>
  </cellStyleXfs>
  <cellXfs count="42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0" xfId="49" applyNumberFormat="1" applyFont="1" applyFill="1" applyBorder="1" applyAlignment="1">
      <alignment horizontal="center" vertical="center"/>
    </xf>
    <xf numFmtId="176" fontId="0" fillId="0" borderId="0" xfId="49" applyNumberFormat="1" applyFont="1" applyFill="1" applyBorder="1"/>
    <xf numFmtId="9" fontId="0" fillId="0" borderId="0" xfId="49" applyNumberFormat="1" applyFont="1" applyFill="1" applyBorder="1"/>
    <xf numFmtId="0" fontId="2" fillId="3" borderId="0" xfId="49" applyNumberFormat="1" applyFont="1" applyFill="1" applyBorder="1" applyAlignment="1">
      <alignment horizontal="center" vertical="center" wrapText="1"/>
    </xf>
    <xf numFmtId="0" fontId="0" fillId="4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vertical="center" wrapText="1"/>
    </xf>
    <xf numFmtId="176" fontId="0" fillId="0" borderId="0" xfId="49" applyNumberFormat="1" applyFont="1" applyFill="1" applyBorder="1" applyAlignment="1">
      <alignment vertical="center" wrapText="1"/>
    </xf>
    <xf numFmtId="0" fontId="0" fillId="5" borderId="0" xfId="49" applyNumberFormat="1" applyFont="1" applyFill="1" applyBorder="1" applyAlignment="1">
      <alignment vertical="center" wrapText="1"/>
    </xf>
    <xf numFmtId="9" fontId="0" fillId="0" borderId="0" xfId="49" applyNumberFormat="1" applyFont="1" applyFill="1" applyBorder="1" applyAlignment="1">
      <alignment vertical="center" wrapText="1"/>
    </xf>
    <xf numFmtId="0" fontId="0" fillId="0" borderId="0" xfId="49" applyAlignment="1">
      <alignment vertical="top" wrapText="1"/>
    </xf>
    <xf numFmtId="0" fontId="3" fillId="6" borderId="0" xfId="49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176" fontId="0" fillId="0" borderId="0" xfId="0" applyNumberFormat="1" applyFont="1" applyFill="1" applyBorder="1" applyAlignment="1">
      <alignment vertical="center" wrapText="1"/>
    </xf>
    <xf numFmtId="9" fontId="0" fillId="0" borderId="0" xfId="0" applyNumberFormat="1" applyFont="1" applyFill="1" applyBorder="1" applyAlignment="1">
      <alignment vertical="center" wrapText="1"/>
    </xf>
    <xf numFmtId="0" fontId="0" fillId="7" borderId="0" xfId="0" applyNumberFormat="1" applyFont="1" applyFill="1" applyBorder="1" applyAlignment="1">
      <alignment vertical="center" wrapText="1"/>
    </xf>
    <xf numFmtId="176" fontId="0" fillId="7" borderId="0" xfId="0" applyNumberFormat="1" applyFont="1" applyFill="1" applyBorder="1" applyAlignment="1">
      <alignment vertical="center" wrapText="1"/>
    </xf>
    <xf numFmtId="0" fontId="4" fillId="7" borderId="0" xfId="0" applyNumberFormat="1" applyFont="1" applyFill="1" applyBorder="1" applyAlignment="1">
      <alignment vertical="center" wrapText="1"/>
    </xf>
    <xf numFmtId="9" fontId="0" fillId="7" borderId="0" xfId="0" applyNumberFormat="1" applyFont="1" applyFill="1" applyBorder="1" applyAlignment="1">
      <alignment vertical="center" wrapText="1"/>
    </xf>
    <xf numFmtId="0" fontId="0" fillId="5" borderId="0" xfId="49" applyNumberFormat="1" applyFont="1" applyFill="1" applyBorder="1" applyAlignment="1">
      <alignment wrapText="1"/>
    </xf>
    <xf numFmtId="0" fontId="0" fillId="5" borderId="0" xfId="0" applyNumberFormat="1" applyFont="1" applyFill="1" applyBorder="1" applyAlignment="1">
      <alignment vertical="center" wrapText="1"/>
    </xf>
    <xf numFmtId="0" fontId="0" fillId="5" borderId="0" xfId="49" applyFill="1" applyAlignment="1">
      <alignment horizontal="left" vertical="center" wrapText="1"/>
    </xf>
    <xf numFmtId="0" fontId="0" fillId="5" borderId="0" xfId="49" applyFill="1" applyAlignment="1">
      <alignment horizontal="left" vertical="center"/>
    </xf>
    <xf numFmtId="0" fontId="5" fillId="0" borderId="1" xfId="49" applyFont="1" applyBorder="1" applyAlignment="1">
      <alignment horizontal="center"/>
    </xf>
    <xf numFmtId="0" fontId="6" fillId="0" borderId="2" xfId="49" applyFont="1" applyBorder="1" applyAlignment="1">
      <alignment horizontal="left" vertical="top" wrapText="1"/>
    </xf>
    <xf numFmtId="0" fontId="5" fillId="0" borderId="3" xfId="49" applyFont="1" applyBorder="1" applyAlignment="1">
      <alignment horizontal="left" vertical="top"/>
    </xf>
    <xf numFmtId="0" fontId="5" fillId="0" borderId="4" xfId="49" applyFont="1" applyBorder="1" applyAlignment="1">
      <alignment horizontal="left" vertical="top"/>
    </xf>
    <xf numFmtId="0" fontId="5" fillId="0" borderId="5" xfId="49" applyFont="1" applyBorder="1" applyAlignment="1">
      <alignment horizontal="left" vertical="top"/>
    </xf>
    <xf numFmtId="0" fontId="5" fillId="0" borderId="6" xfId="49" applyFont="1" applyBorder="1" applyAlignment="1">
      <alignment horizontal="left" vertical="top" wrapText="1"/>
    </xf>
    <xf numFmtId="0" fontId="5" fillId="0" borderId="1" xfId="49" applyFont="1" applyBorder="1" applyAlignment="1">
      <alignment horizontal="left" vertical="top" wrapText="1"/>
    </xf>
    <xf numFmtId="0" fontId="5" fillId="0" borderId="1" xfId="49" applyFont="1" applyBorder="1" applyAlignment="1">
      <alignment horizontal="left" vertical="top"/>
    </xf>
    <xf numFmtId="0" fontId="5" fillId="0" borderId="7" xfId="49" applyFont="1" applyBorder="1" applyAlignment="1">
      <alignment horizontal="left" vertical="top" wrapText="1"/>
    </xf>
    <xf numFmtId="0" fontId="5" fillId="0" borderId="8" xfId="49" applyFont="1" applyBorder="1" applyAlignment="1">
      <alignment horizontal="left" vertical="top" wrapText="1"/>
    </xf>
    <xf numFmtId="0" fontId="5" fillId="0" borderId="9" xfId="49" applyFont="1" applyBorder="1" applyAlignment="1">
      <alignment horizontal="left" vertical="top" wrapText="1"/>
    </xf>
    <xf numFmtId="0" fontId="5" fillId="0" borderId="10" xfId="49" applyFont="1" applyBorder="1" applyAlignment="1">
      <alignment horizontal="left" vertical="top" wrapText="1"/>
    </xf>
    <xf numFmtId="0" fontId="5" fillId="0" borderId="11" xfId="49" applyFont="1" applyBorder="1" applyAlignment="1">
      <alignment horizontal="left" vertical="top" wrapText="1"/>
    </xf>
    <xf numFmtId="0" fontId="5" fillId="0" borderId="12" xfId="49" applyFont="1" applyBorder="1" applyAlignment="1">
      <alignment horizontal="left" vertical="top" wrapText="1"/>
    </xf>
    <xf numFmtId="0" fontId="5" fillId="0" borderId="13" xfId="49" applyFont="1" applyBorder="1" applyAlignment="1">
      <alignment horizontal="left" vertical="top" wrapText="1"/>
    </xf>
    <xf numFmtId="0" fontId="5" fillId="0" borderId="1" xfId="49" applyFont="1" applyBorder="1"/>
    <xf numFmtId="0" fontId="7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4445</xdr:colOff>
      <xdr:row>2</xdr:row>
      <xdr:rowOff>178435</xdr:rowOff>
    </xdr:from>
    <xdr:to>
      <xdr:col>16</xdr:col>
      <xdr:colOff>17145</xdr:colOff>
      <xdr:row>36</xdr:row>
      <xdr:rowOff>22860</xdr:rowOff>
    </xdr:to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20925" y="605155"/>
          <a:ext cx="10050780" cy="7098665"/>
        </a:xfrm>
        <a:prstGeom prst="rect">
          <a:avLst/>
        </a:prstGeom>
      </xdr:spPr>
    </xdr:pic>
    <xdr:clientData/>
  </xdr:twoCellAnchor>
  <xdr:twoCellAnchor editAs="oneCell">
    <xdr:from>
      <xdr:col>2</xdr:col>
      <xdr:colOff>681355</xdr:colOff>
      <xdr:row>38</xdr:row>
      <xdr:rowOff>28575</xdr:rowOff>
    </xdr:from>
    <xdr:to>
      <xdr:col>15</xdr:col>
      <xdr:colOff>682625</xdr:colOff>
      <xdr:row>75</xdr:row>
      <xdr:rowOff>50165</xdr:rowOff>
    </xdr:to>
    <xdr:pic>
      <xdr:nvPicPr>
        <xdr:cNvPr id="3" name="/xl/media/image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25675" y="8136255"/>
          <a:ext cx="10039350" cy="791591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AIStudyPlan" displayName="AIStudyPlan" ref="A1:L162" totalsRowShown="0">
  <tableColumns count="12">
    <tableColumn id="1" name="序号"/>
    <tableColumn id="2" name="日期"/>
    <tableColumn id="3" name="星期"/>
    <tableColumn id="4" name="阶段"/>
    <tableColumn id="5" name="每日任务"/>
    <tableColumn id="6" name="计划时长"/>
    <tableColumn id="7" name="状态"/>
    <tableColumn id="8" name="实际时长(h)"/>
    <tableColumn id="9" name="完成度"/>
    <tableColumn id="10" name="学习笔记/问题"/>
    <tableColumn id="11" name="阶段目标 / 项目验收"/>
    <tableColumn id="12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opLeftCell="A23" workbookViewId="0">
      <selection activeCell="B11" sqref="B11"/>
    </sheetView>
  </sheetViews>
  <sheetFormatPr defaultColWidth="9" defaultRowHeight="16.8" outlineLevelCol="3"/>
  <cols>
    <col min="1" max="1" width="24" customWidth="1"/>
    <col min="2" max="2" width="48" customWidth="1"/>
    <col min="3" max="3" width="42" customWidth="1"/>
    <col min="4" max="4" width="62" customWidth="1"/>
  </cols>
  <sheetData>
    <row r="1" ht="45" customHeight="1" spans="1:4">
      <c r="A1" s="5" t="s">
        <v>0</v>
      </c>
      <c r="B1" s="5" t="s">
        <v>1</v>
      </c>
      <c r="C1" s="5" t="s">
        <v>2</v>
      </c>
      <c r="D1" s="5" t="s">
        <v>3</v>
      </c>
    </row>
    <row r="2" ht="45" customHeight="1" spans="1:4">
      <c r="A2" s="6" t="s">
        <v>4</v>
      </c>
      <c r="B2" s="6" t="s">
        <v>5</v>
      </c>
      <c r="C2" s="6" t="s">
        <v>6</v>
      </c>
      <c r="D2" s="6" t="s">
        <v>7</v>
      </c>
    </row>
    <row r="3" ht="45" customHeight="1" spans="1:4">
      <c r="A3" s="6" t="s">
        <v>8</v>
      </c>
      <c r="B3" s="6" t="s">
        <v>9</v>
      </c>
      <c r="C3" s="6" t="s">
        <v>10</v>
      </c>
      <c r="D3" s="6" t="s">
        <v>11</v>
      </c>
    </row>
    <row r="4" ht="45" customHeight="1" spans="1:4">
      <c r="A4" s="6" t="s">
        <v>12</v>
      </c>
      <c r="B4" s="6" t="s">
        <v>13</v>
      </c>
      <c r="C4" s="6" t="s">
        <v>14</v>
      </c>
      <c r="D4" s="6" t="s">
        <v>15</v>
      </c>
    </row>
    <row r="5" ht="45" customHeight="1" spans="1:4">
      <c r="A5" s="21" t="s">
        <v>16</v>
      </c>
      <c r="B5" s="6" t="s">
        <v>17</v>
      </c>
      <c r="C5" s="7" t="s">
        <v>18</v>
      </c>
      <c r="D5" s="7" t="s">
        <v>19</v>
      </c>
    </row>
    <row r="6" ht="45" customHeight="1" spans="1:4">
      <c r="A6" s="21" t="s">
        <v>20</v>
      </c>
      <c r="B6" s="7" t="s">
        <v>21</v>
      </c>
      <c r="C6" s="7" t="s">
        <v>22</v>
      </c>
      <c r="D6" s="7" t="s">
        <v>23</v>
      </c>
    </row>
    <row r="7" ht="45" customHeight="1" spans="1:4">
      <c r="A7" s="7" t="s">
        <v>24</v>
      </c>
      <c r="B7" s="7" t="s">
        <v>25</v>
      </c>
      <c r="C7" s="7" t="s">
        <v>26</v>
      </c>
      <c r="D7" s="7" t="s">
        <v>27</v>
      </c>
    </row>
    <row r="8" ht="45" customHeight="1" spans="1:4">
      <c r="A8" s="7" t="s">
        <v>28</v>
      </c>
      <c r="B8" s="7" t="s">
        <v>29</v>
      </c>
      <c r="C8" s="7" t="s">
        <v>30</v>
      </c>
      <c r="D8" s="7" t="s">
        <v>31</v>
      </c>
    </row>
    <row r="9" ht="45" customHeight="1" spans="1:4">
      <c r="A9" s="7" t="s">
        <v>32</v>
      </c>
      <c r="B9" s="7" t="s">
        <v>33</v>
      </c>
      <c r="C9" s="7" t="s">
        <v>34</v>
      </c>
      <c r="D9" s="7" t="s">
        <v>35</v>
      </c>
    </row>
    <row r="10" ht="64" customHeight="1" spans="1:4">
      <c r="A10" s="22" t="s">
        <v>36</v>
      </c>
      <c r="B10" s="14" t="s">
        <v>37</v>
      </c>
      <c r="C10" s="14" t="s">
        <v>38</v>
      </c>
      <c r="D10" s="14" t="s">
        <v>39</v>
      </c>
    </row>
    <row r="11" ht="64" customHeight="1" spans="1:4">
      <c r="A11" s="22" t="s">
        <v>40</v>
      </c>
      <c r="B11" s="14" t="s">
        <v>41</v>
      </c>
      <c r="C11" s="14" t="s">
        <v>42</v>
      </c>
      <c r="D11" s="14" t="s">
        <v>43</v>
      </c>
    </row>
    <row r="12" ht="64" customHeight="1" spans="1:4">
      <c r="A12" s="19" t="s">
        <v>44</v>
      </c>
      <c r="B12" s="19" t="s">
        <v>45</v>
      </c>
      <c r="C12" s="19" t="s">
        <v>46</v>
      </c>
      <c r="D12" s="19" t="s">
        <v>47</v>
      </c>
    </row>
    <row r="14" ht="34" customHeight="1" spans="2:4">
      <c r="B14" s="23" t="s">
        <v>48</v>
      </c>
      <c r="C14" s="24"/>
      <c r="D14" s="24"/>
    </row>
    <row r="16" ht="23.2" spans="1:4">
      <c r="A16" s="25" t="s">
        <v>49</v>
      </c>
      <c r="B16" s="25"/>
      <c r="C16" s="25"/>
      <c r="D16" s="26" t="s">
        <v>50</v>
      </c>
    </row>
    <row r="17" ht="23.2" spans="1:4">
      <c r="A17" s="27" t="s">
        <v>51</v>
      </c>
      <c r="B17" s="28"/>
      <c r="C17" s="29"/>
      <c r="D17" s="30"/>
    </row>
    <row r="18" spans="1:4">
      <c r="A18" s="31" t="s">
        <v>52</v>
      </c>
      <c r="B18" s="32"/>
      <c r="C18" s="32"/>
      <c r="D18" s="30"/>
    </row>
    <row r="19" spans="1:4">
      <c r="A19" s="32"/>
      <c r="B19" s="32"/>
      <c r="C19" s="32"/>
      <c r="D19" s="30"/>
    </row>
    <row r="20" spans="1:4">
      <c r="A20" s="32"/>
      <c r="B20" s="32"/>
      <c r="C20" s="32"/>
      <c r="D20" s="30"/>
    </row>
    <row r="21" spans="1:4">
      <c r="A21" s="32"/>
      <c r="B21" s="32"/>
      <c r="C21" s="32"/>
      <c r="D21" s="30"/>
    </row>
    <row r="22" spans="1:4">
      <c r="A22" s="32"/>
      <c r="B22" s="32"/>
      <c r="C22" s="32"/>
      <c r="D22" s="30"/>
    </row>
    <row r="23" ht="218" customHeight="1" spans="1:4">
      <c r="A23" s="32"/>
      <c r="B23" s="32"/>
      <c r="C23" s="32"/>
      <c r="D23" s="30"/>
    </row>
    <row r="24" spans="1:4">
      <c r="A24" s="33" t="s">
        <v>53</v>
      </c>
      <c r="B24" s="34"/>
      <c r="C24" s="35"/>
      <c r="D24" s="30"/>
    </row>
    <row r="25" ht="179" customHeight="1" spans="1:4">
      <c r="A25" s="36"/>
      <c r="B25" s="37"/>
      <c r="C25" s="38"/>
      <c r="D25" s="39"/>
    </row>
    <row r="26" ht="23.2" spans="1:4">
      <c r="A26" s="40"/>
      <c r="B26" s="40"/>
      <c r="C26" s="40"/>
      <c r="D26" s="41" t="s">
        <v>54</v>
      </c>
    </row>
    <row r="27" ht="23.2" spans="1:3">
      <c r="A27" s="40"/>
      <c r="B27" s="40"/>
      <c r="C27" s="40"/>
    </row>
    <row r="28" ht="23.2" spans="1:3">
      <c r="A28" s="40"/>
      <c r="B28" s="40"/>
      <c r="C28" s="40"/>
    </row>
  </sheetData>
  <mergeCells count="6">
    <mergeCell ref="B14:D14"/>
    <mergeCell ref="A16:C16"/>
    <mergeCell ref="A17:C17"/>
    <mergeCell ref="D16:D25"/>
    <mergeCell ref="A18:C23"/>
    <mergeCell ref="A24:C2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2"/>
  <sheetViews>
    <sheetView tabSelected="1" topLeftCell="B52" workbookViewId="0">
      <selection activeCell="D142" sqref="D142"/>
    </sheetView>
  </sheetViews>
  <sheetFormatPr defaultColWidth="9" defaultRowHeight="16.8"/>
  <cols>
    <col min="1" max="1" width="7" customWidth="1"/>
    <col min="2" max="2" width="13" customWidth="1"/>
    <col min="3" max="3" width="8" customWidth="1"/>
    <col min="4" max="4" width="22" customWidth="1"/>
    <col min="5" max="5" width="48" customWidth="1"/>
    <col min="6" max="7" width="11" customWidth="1"/>
    <col min="8" max="8" width="12" customWidth="1"/>
    <col min="9" max="9" width="10" customWidth="1"/>
    <col min="10" max="10" width="45.5882352941176" customWidth="1"/>
    <col min="11" max="11" width="62" customWidth="1"/>
    <col min="12" max="12" width="30.0220588235294" customWidth="1"/>
  </cols>
  <sheetData>
    <row r="1" ht="34" customHeight="1" spans="1:12">
      <c r="A1" s="5" t="s">
        <v>55</v>
      </c>
      <c r="B1" s="5" t="s">
        <v>56</v>
      </c>
      <c r="C1" s="5" t="s">
        <v>57</v>
      </c>
      <c r="D1" s="5" t="s">
        <v>0</v>
      </c>
      <c r="E1" s="5" t="s">
        <v>58</v>
      </c>
      <c r="F1" s="5" t="s">
        <v>59</v>
      </c>
      <c r="G1" s="5" t="s">
        <v>60</v>
      </c>
      <c r="H1" s="5" t="s">
        <v>61</v>
      </c>
      <c r="I1" s="5" t="s">
        <v>62</v>
      </c>
      <c r="J1" s="5" t="s">
        <v>63</v>
      </c>
      <c r="K1" s="5" t="s">
        <v>64</v>
      </c>
      <c r="L1" s="5" t="s">
        <v>65</v>
      </c>
    </row>
    <row r="2" ht="34" customHeight="1" spans="1:11">
      <c r="A2" s="8">
        <v>1</v>
      </c>
      <c r="B2" s="9">
        <v>46251</v>
      </c>
      <c r="C2" s="8" t="s">
        <v>66</v>
      </c>
      <c r="D2" s="8" t="s">
        <v>4</v>
      </c>
      <c r="E2" s="8" t="s">
        <v>67</v>
      </c>
      <c r="F2" s="8" t="s">
        <v>68</v>
      </c>
      <c r="G2" s="8" t="s">
        <v>69</v>
      </c>
      <c r="H2" s="8"/>
      <c r="I2" s="11">
        <f>IF(G2="已完成",1,IF(G2="进行中",0.5,0))</f>
        <v>1</v>
      </c>
      <c r="J2" s="8"/>
      <c r="K2" s="8" t="s">
        <v>70</v>
      </c>
    </row>
    <row r="3" ht="34" customHeight="1" spans="1:11">
      <c r="A3" s="8">
        <v>2</v>
      </c>
      <c r="B3" s="9">
        <v>46252</v>
      </c>
      <c r="C3" s="8" t="s">
        <v>71</v>
      </c>
      <c r="D3" s="8" t="s">
        <v>4</v>
      </c>
      <c r="E3" s="8" t="s">
        <v>72</v>
      </c>
      <c r="F3" s="8" t="s">
        <v>68</v>
      </c>
      <c r="G3" s="8" t="s">
        <v>69</v>
      </c>
      <c r="H3" s="8"/>
      <c r="I3" s="11">
        <f t="shared" ref="I3:I56" si="0">IF(G3="已完成",1,IF(G3="进行中",0.5,0))</f>
        <v>1</v>
      </c>
      <c r="J3" s="8" t="s">
        <v>73</v>
      </c>
      <c r="K3" s="8"/>
    </row>
    <row r="4" ht="236" spans="1:12">
      <c r="A4" s="8">
        <v>3</v>
      </c>
      <c r="B4" s="9">
        <v>46253</v>
      </c>
      <c r="C4" s="8" t="s">
        <v>74</v>
      </c>
      <c r="D4" s="8" t="s">
        <v>4</v>
      </c>
      <c r="E4" s="8" t="s">
        <v>75</v>
      </c>
      <c r="F4" s="8" t="s">
        <v>68</v>
      </c>
      <c r="G4" s="8" t="s">
        <v>69</v>
      </c>
      <c r="H4" s="8"/>
      <c r="I4" s="11">
        <f t="shared" si="0"/>
        <v>1</v>
      </c>
      <c r="J4" s="8" t="s">
        <v>76</v>
      </c>
      <c r="K4" s="8" t="s">
        <v>77</v>
      </c>
      <c r="L4" s="12" t="s">
        <v>78</v>
      </c>
    </row>
    <row r="5" ht="34" customHeight="1" spans="1:11">
      <c r="A5" s="8">
        <v>4</v>
      </c>
      <c r="B5" s="9">
        <v>46254</v>
      </c>
      <c r="C5" s="8" t="s">
        <v>79</v>
      </c>
      <c r="D5" s="8" t="s">
        <v>4</v>
      </c>
      <c r="E5" s="8" t="s">
        <v>80</v>
      </c>
      <c r="F5" s="8" t="s">
        <v>68</v>
      </c>
      <c r="G5" s="8" t="s">
        <v>69</v>
      </c>
      <c r="H5" s="8"/>
      <c r="I5" s="11">
        <f t="shared" si="0"/>
        <v>1</v>
      </c>
      <c r="J5" s="8"/>
      <c r="K5" s="8"/>
    </row>
    <row r="6" ht="34" customHeight="1" spans="1:11">
      <c r="A6" s="8">
        <v>5</v>
      </c>
      <c r="B6" s="9">
        <v>46255</v>
      </c>
      <c r="C6" s="8" t="s">
        <v>81</v>
      </c>
      <c r="D6" s="8" t="s">
        <v>4</v>
      </c>
      <c r="E6" s="8" t="s">
        <v>82</v>
      </c>
      <c r="F6" s="8" t="s">
        <v>68</v>
      </c>
      <c r="G6" s="8" t="s">
        <v>69</v>
      </c>
      <c r="H6" s="8"/>
      <c r="I6" s="11">
        <f t="shared" si="0"/>
        <v>1</v>
      </c>
      <c r="J6" s="8" t="s">
        <v>83</v>
      </c>
      <c r="K6" s="8" t="s">
        <v>70</v>
      </c>
    </row>
    <row r="7" ht="34" customHeight="1" spans="1:11">
      <c r="A7" s="8">
        <v>6</v>
      </c>
      <c r="B7" s="9">
        <v>46258</v>
      </c>
      <c r="C7" s="8" t="s">
        <v>66</v>
      </c>
      <c r="D7" s="8" t="s">
        <v>4</v>
      </c>
      <c r="E7" s="8" t="s">
        <v>84</v>
      </c>
      <c r="F7" s="8" t="s">
        <v>68</v>
      </c>
      <c r="G7" s="8" t="s">
        <v>69</v>
      </c>
      <c r="H7" s="8"/>
      <c r="I7" s="11">
        <f t="shared" si="0"/>
        <v>1</v>
      </c>
      <c r="J7" s="8"/>
      <c r="K7" s="8" t="s">
        <v>70</v>
      </c>
    </row>
    <row r="8" ht="34" customHeight="1" spans="1:11">
      <c r="A8" s="8">
        <v>7</v>
      </c>
      <c r="B8" s="9">
        <v>46259</v>
      </c>
      <c r="C8" s="8" t="s">
        <v>71</v>
      </c>
      <c r="D8" s="8" t="s">
        <v>4</v>
      </c>
      <c r="E8" s="8" t="s">
        <v>85</v>
      </c>
      <c r="F8" s="8" t="s">
        <v>68</v>
      </c>
      <c r="G8" s="8" t="s">
        <v>69</v>
      </c>
      <c r="H8" s="8"/>
      <c r="I8" s="11">
        <f t="shared" si="0"/>
        <v>1</v>
      </c>
      <c r="J8" s="8" t="s">
        <v>86</v>
      </c>
      <c r="K8" s="8" t="s">
        <v>70</v>
      </c>
    </row>
    <row r="9" ht="103" customHeight="1" spans="1:11">
      <c r="A9" s="8">
        <v>8</v>
      </c>
      <c r="B9" s="9">
        <v>46260</v>
      </c>
      <c r="C9" s="8" t="s">
        <v>74</v>
      </c>
      <c r="D9" s="8" t="s">
        <v>4</v>
      </c>
      <c r="E9" s="8" t="s">
        <v>87</v>
      </c>
      <c r="F9" s="8" t="s">
        <v>68</v>
      </c>
      <c r="G9" s="8" t="s">
        <v>69</v>
      </c>
      <c r="H9" s="8"/>
      <c r="I9" s="11">
        <f t="shared" si="0"/>
        <v>1</v>
      </c>
      <c r="J9" s="10" t="s">
        <v>88</v>
      </c>
      <c r="K9" s="8" t="s">
        <v>70</v>
      </c>
    </row>
    <row r="10" ht="34" customHeight="1" spans="1:11">
      <c r="A10" s="8">
        <v>9</v>
      </c>
      <c r="B10" s="9">
        <v>46261</v>
      </c>
      <c r="C10" s="8" t="s">
        <v>79</v>
      </c>
      <c r="D10" s="8" t="s">
        <v>4</v>
      </c>
      <c r="E10" s="8" t="s">
        <v>89</v>
      </c>
      <c r="F10" s="8" t="s">
        <v>68</v>
      </c>
      <c r="G10" s="8" t="s">
        <v>69</v>
      </c>
      <c r="H10" s="8"/>
      <c r="I10" s="11">
        <f t="shared" si="0"/>
        <v>1</v>
      </c>
      <c r="J10" s="8" t="s">
        <v>90</v>
      </c>
      <c r="K10" s="8" t="s">
        <v>70</v>
      </c>
    </row>
    <row r="11" ht="82" customHeight="1" spans="1:11">
      <c r="A11" s="8">
        <v>10</v>
      </c>
      <c r="B11" s="9">
        <v>46262</v>
      </c>
      <c r="C11" s="8" t="s">
        <v>81</v>
      </c>
      <c r="D11" s="8" t="s">
        <v>4</v>
      </c>
      <c r="E11" s="8" t="s">
        <v>91</v>
      </c>
      <c r="F11" s="8" t="s">
        <v>68</v>
      </c>
      <c r="G11" s="8" t="s">
        <v>69</v>
      </c>
      <c r="H11" s="8"/>
      <c r="I11" s="11">
        <f t="shared" si="0"/>
        <v>1</v>
      </c>
      <c r="J11" s="8" t="s">
        <v>92</v>
      </c>
      <c r="K11" s="13" t="s">
        <v>93</v>
      </c>
    </row>
    <row r="12" ht="34" customHeight="1" spans="1:11">
      <c r="A12" s="8">
        <v>11</v>
      </c>
      <c r="B12" s="9">
        <v>46265</v>
      </c>
      <c r="C12" s="8" t="s">
        <v>66</v>
      </c>
      <c r="D12" s="8" t="s">
        <v>8</v>
      </c>
      <c r="E12" s="8" t="s">
        <v>94</v>
      </c>
      <c r="F12" s="8" t="s">
        <v>68</v>
      </c>
      <c r="G12" s="8" t="s">
        <v>69</v>
      </c>
      <c r="H12" s="8"/>
      <c r="I12" s="11">
        <f t="shared" si="0"/>
        <v>1</v>
      </c>
      <c r="J12" s="8"/>
      <c r="K12" s="8" t="s">
        <v>70</v>
      </c>
    </row>
    <row r="13" ht="34" customHeight="1" spans="1:11">
      <c r="A13" s="8">
        <v>12</v>
      </c>
      <c r="B13" s="9">
        <v>46266</v>
      </c>
      <c r="C13" s="8" t="s">
        <v>71</v>
      </c>
      <c r="D13" s="8" t="s">
        <v>8</v>
      </c>
      <c r="E13" s="8" t="s">
        <v>95</v>
      </c>
      <c r="F13" s="8" t="s">
        <v>68</v>
      </c>
      <c r="G13" s="8" t="s">
        <v>69</v>
      </c>
      <c r="H13" s="8"/>
      <c r="I13" s="11">
        <f t="shared" si="0"/>
        <v>1</v>
      </c>
      <c r="J13" s="8"/>
      <c r="K13" s="8" t="s">
        <v>70</v>
      </c>
    </row>
    <row r="14" ht="74" customHeight="1" spans="1:11">
      <c r="A14" s="8">
        <v>13</v>
      </c>
      <c r="B14" s="9">
        <v>46267</v>
      </c>
      <c r="C14" s="8" t="s">
        <v>74</v>
      </c>
      <c r="D14" s="8" t="s">
        <v>8</v>
      </c>
      <c r="E14" s="8" t="s">
        <v>96</v>
      </c>
      <c r="F14" s="8" t="s">
        <v>68</v>
      </c>
      <c r="G14" s="8" t="s">
        <v>69</v>
      </c>
      <c r="H14" s="8"/>
      <c r="I14" s="11">
        <f t="shared" si="0"/>
        <v>1</v>
      </c>
      <c r="J14" s="8" t="s">
        <v>97</v>
      </c>
      <c r="K14" s="8" t="s">
        <v>70</v>
      </c>
    </row>
    <row r="15" ht="93" customHeight="1" spans="1:11">
      <c r="A15" s="8">
        <v>14</v>
      </c>
      <c r="B15" s="9">
        <v>46268</v>
      </c>
      <c r="C15" s="8" t="s">
        <v>79</v>
      </c>
      <c r="D15" s="8" t="s">
        <v>8</v>
      </c>
      <c r="E15" s="8" t="s">
        <v>98</v>
      </c>
      <c r="F15" s="8" t="s">
        <v>68</v>
      </c>
      <c r="G15" s="8" t="s">
        <v>69</v>
      </c>
      <c r="H15" s="8"/>
      <c r="I15" s="11">
        <f t="shared" si="0"/>
        <v>1</v>
      </c>
      <c r="J15" s="8" t="s">
        <v>99</v>
      </c>
      <c r="K15" s="8" t="s">
        <v>70</v>
      </c>
    </row>
    <row r="16" ht="34" customHeight="1" spans="1:11">
      <c r="A16" s="8">
        <v>15</v>
      </c>
      <c r="B16" s="9">
        <v>46269</v>
      </c>
      <c r="C16" s="8" t="s">
        <v>81</v>
      </c>
      <c r="D16" s="8" t="s">
        <v>8</v>
      </c>
      <c r="E16" s="8" t="s">
        <v>100</v>
      </c>
      <c r="F16" s="8" t="s">
        <v>68</v>
      </c>
      <c r="G16" s="8" t="s">
        <v>69</v>
      </c>
      <c r="H16" s="8"/>
      <c r="I16" s="11">
        <f t="shared" si="0"/>
        <v>1</v>
      </c>
      <c r="J16" s="8" t="s">
        <v>101</v>
      </c>
      <c r="K16" s="8" t="s">
        <v>70</v>
      </c>
    </row>
    <row r="17" ht="34" customHeight="1" spans="1:11">
      <c r="A17" s="8">
        <v>16</v>
      </c>
      <c r="B17" s="9">
        <v>46272</v>
      </c>
      <c r="C17" s="8" t="s">
        <v>66</v>
      </c>
      <c r="D17" s="8" t="s">
        <v>8</v>
      </c>
      <c r="E17" s="8" t="s">
        <v>102</v>
      </c>
      <c r="F17" s="8" t="s">
        <v>68</v>
      </c>
      <c r="G17" s="8" t="s">
        <v>69</v>
      </c>
      <c r="H17" s="8"/>
      <c r="I17" s="11">
        <f t="shared" si="0"/>
        <v>1</v>
      </c>
      <c r="J17" s="8" t="s">
        <v>103</v>
      </c>
      <c r="K17" s="8" t="s">
        <v>70</v>
      </c>
    </row>
    <row r="18" ht="34" customHeight="1" spans="1:11">
      <c r="A18" s="8">
        <v>17</v>
      </c>
      <c r="B18" s="9">
        <v>46273</v>
      </c>
      <c r="C18" s="8" t="s">
        <v>71</v>
      </c>
      <c r="D18" s="8" t="s">
        <v>8</v>
      </c>
      <c r="E18" s="8" t="s">
        <v>104</v>
      </c>
      <c r="F18" s="8" t="s">
        <v>68</v>
      </c>
      <c r="G18" s="8" t="s">
        <v>69</v>
      </c>
      <c r="H18" s="8"/>
      <c r="I18" s="11">
        <f t="shared" si="0"/>
        <v>1</v>
      </c>
      <c r="J18" s="8" t="s">
        <v>105</v>
      </c>
      <c r="K18" s="8" t="s">
        <v>70</v>
      </c>
    </row>
    <row r="19" ht="66" customHeight="1" spans="1:11">
      <c r="A19" s="8">
        <v>18</v>
      </c>
      <c r="B19" s="9">
        <v>46274</v>
      </c>
      <c r="C19" s="8" t="s">
        <v>74</v>
      </c>
      <c r="D19" s="8" t="s">
        <v>8</v>
      </c>
      <c r="E19" s="8" t="s">
        <v>106</v>
      </c>
      <c r="F19" s="8" t="s">
        <v>68</v>
      </c>
      <c r="G19" s="8" t="s">
        <v>69</v>
      </c>
      <c r="H19" s="8"/>
      <c r="I19" s="11">
        <f t="shared" si="0"/>
        <v>1</v>
      </c>
      <c r="J19" s="8" t="s">
        <v>107</v>
      </c>
      <c r="K19" s="8" t="s">
        <v>70</v>
      </c>
    </row>
    <row r="20" ht="34" customHeight="1" spans="1:11">
      <c r="A20" s="8">
        <v>19</v>
      </c>
      <c r="B20" s="9">
        <v>46275</v>
      </c>
      <c r="C20" s="8" t="s">
        <v>79</v>
      </c>
      <c r="D20" s="8" t="s">
        <v>8</v>
      </c>
      <c r="E20" s="10" t="s">
        <v>108</v>
      </c>
      <c r="F20" s="8" t="s">
        <v>68</v>
      </c>
      <c r="G20" s="8" t="s">
        <v>69</v>
      </c>
      <c r="H20" s="8"/>
      <c r="I20" s="11">
        <f t="shared" si="0"/>
        <v>1</v>
      </c>
      <c r="J20" s="8" t="s">
        <v>109</v>
      </c>
      <c r="K20" s="8" t="s">
        <v>70</v>
      </c>
    </row>
    <row r="21" ht="82" customHeight="1" spans="1:11">
      <c r="A21" s="8">
        <v>20</v>
      </c>
      <c r="B21" s="9">
        <v>46276</v>
      </c>
      <c r="C21" s="8" t="s">
        <v>81</v>
      </c>
      <c r="D21" s="8" t="s">
        <v>8</v>
      </c>
      <c r="E21" s="10" t="s">
        <v>110</v>
      </c>
      <c r="F21" s="8" t="s">
        <v>68</v>
      </c>
      <c r="G21" s="8" t="s">
        <v>69</v>
      </c>
      <c r="H21" s="8"/>
      <c r="I21" s="11">
        <f t="shared" si="0"/>
        <v>1</v>
      </c>
      <c r="J21" s="8"/>
      <c r="K21" s="13" t="s">
        <v>111</v>
      </c>
    </row>
    <row r="22" ht="68" spans="1:11">
      <c r="A22" s="8">
        <v>21</v>
      </c>
      <c r="B22" s="9">
        <v>46279</v>
      </c>
      <c r="C22" s="8" t="s">
        <v>66</v>
      </c>
      <c r="D22" s="8" t="s">
        <v>12</v>
      </c>
      <c r="E22" s="8" t="s">
        <v>112</v>
      </c>
      <c r="F22" s="8" t="s">
        <v>68</v>
      </c>
      <c r="G22" s="8" t="s">
        <v>69</v>
      </c>
      <c r="H22" s="8"/>
      <c r="I22" s="11">
        <f t="shared" si="0"/>
        <v>1</v>
      </c>
      <c r="J22" s="8" t="s">
        <v>113</v>
      </c>
      <c r="K22" s="8" t="s">
        <v>70</v>
      </c>
    </row>
    <row r="23" ht="34" customHeight="1" spans="1:11">
      <c r="A23" s="8">
        <v>22</v>
      </c>
      <c r="B23" s="9">
        <v>46280</v>
      </c>
      <c r="C23" s="8" t="s">
        <v>71</v>
      </c>
      <c r="D23" s="8" t="s">
        <v>12</v>
      </c>
      <c r="E23" s="8" t="s">
        <v>114</v>
      </c>
      <c r="F23" s="8" t="s">
        <v>68</v>
      </c>
      <c r="G23" s="8" t="s">
        <v>69</v>
      </c>
      <c r="H23" s="8"/>
      <c r="I23" s="11">
        <f t="shared" si="0"/>
        <v>1</v>
      </c>
      <c r="J23" s="8" t="s">
        <v>115</v>
      </c>
      <c r="K23" s="8" t="s">
        <v>70</v>
      </c>
    </row>
    <row r="24" ht="127" customHeight="1" spans="1:11">
      <c r="A24" s="8">
        <v>23</v>
      </c>
      <c r="B24" s="9">
        <v>46281</v>
      </c>
      <c r="C24" s="8" t="s">
        <v>74</v>
      </c>
      <c r="D24" s="8" t="s">
        <v>12</v>
      </c>
      <c r="E24" s="8" t="s">
        <v>116</v>
      </c>
      <c r="F24" s="8" t="s">
        <v>68</v>
      </c>
      <c r="G24" s="8" t="s">
        <v>69</v>
      </c>
      <c r="H24" s="8"/>
      <c r="I24" s="11">
        <f t="shared" si="0"/>
        <v>1</v>
      </c>
      <c r="J24" s="10" t="s">
        <v>117</v>
      </c>
      <c r="K24" s="8" t="s">
        <v>70</v>
      </c>
    </row>
    <row r="25" ht="34" customHeight="1" spans="1:11">
      <c r="A25" s="8">
        <v>24</v>
      </c>
      <c r="B25" s="9">
        <v>46282</v>
      </c>
      <c r="C25" s="8" t="s">
        <v>79</v>
      </c>
      <c r="D25" s="8" t="s">
        <v>12</v>
      </c>
      <c r="E25" s="8" t="s">
        <v>118</v>
      </c>
      <c r="F25" s="8" t="s">
        <v>68</v>
      </c>
      <c r="G25" s="8" t="s">
        <v>69</v>
      </c>
      <c r="H25" s="8"/>
      <c r="I25" s="11">
        <f t="shared" si="0"/>
        <v>1</v>
      </c>
      <c r="J25" s="8"/>
      <c r="K25" s="8" t="s">
        <v>70</v>
      </c>
    </row>
    <row r="26" ht="34" customHeight="1" spans="1:11">
      <c r="A26" s="8">
        <v>25</v>
      </c>
      <c r="B26" s="9">
        <v>46283</v>
      </c>
      <c r="C26" s="8" t="s">
        <v>81</v>
      </c>
      <c r="D26" s="8" t="s">
        <v>12</v>
      </c>
      <c r="E26" s="8" t="s">
        <v>119</v>
      </c>
      <c r="F26" s="8" t="s">
        <v>68</v>
      </c>
      <c r="G26" s="8" t="s">
        <v>69</v>
      </c>
      <c r="H26" s="8"/>
      <c r="I26" s="11">
        <f t="shared" si="0"/>
        <v>1</v>
      </c>
      <c r="J26" s="8"/>
      <c r="K26" s="8" t="s">
        <v>70</v>
      </c>
    </row>
    <row r="27" ht="34" customHeight="1" spans="1:11">
      <c r="A27" s="8">
        <v>26</v>
      </c>
      <c r="B27" s="9">
        <v>46286</v>
      </c>
      <c r="C27" s="8" t="s">
        <v>66</v>
      </c>
      <c r="D27" s="8" t="s">
        <v>12</v>
      </c>
      <c r="E27" s="8" t="s">
        <v>120</v>
      </c>
      <c r="F27" s="8" t="s">
        <v>68</v>
      </c>
      <c r="G27" s="8" t="s">
        <v>69</v>
      </c>
      <c r="H27" s="8"/>
      <c r="I27" s="11">
        <f t="shared" si="0"/>
        <v>1</v>
      </c>
      <c r="J27" s="8"/>
      <c r="K27" s="8" t="s">
        <v>70</v>
      </c>
    </row>
    <row r="28" ht="34" customHeight="1" spans="1:11">
      <c r="A28" s="8">
        <v>27</v>
      </c>
      <c r="B28" s="9">
        <v>46287</v>
      </c>
      <c r="C28" s="8" t="s">
        <v>71</v>
      </c>
      <c r="D28" s="8" t="s">
        <v>12</v>
      </c>
      <c r="E28" s="8" t="s">
        <v>121</v>
      </c>
      <c r="F28" s="8" t="s">
        <v>68</v>
      </c>
      <c r="G28" s="8" t="s">
        <v>69</v>
      </c>
      <c r="H28" s="8"/>
      <c r="I28" s="11">
        <f t="shared" si="0"/>
        <v>1</v>
      </c>
      <c r="J28" s="8"/>
      <c r="K28" s="8" t="s">
        <v>70</v>
      </c>
    </row>
    <row r="29" ht="34" customHeight="1" spans="1:11">
      <c r="A29" s="8">
        <v>28</v>
      </c>
      <c r="B29" s="9">
        <v>46288</v>
      </c>
      <c r="C29" s="8" t="s">
        <v>74</v>
      </c>
      <c r="D29" s="8" t="s">
        <v>12</v>
      </c>
      <c r="E29" s="8" t="s">
        <v>122</v>
      </c>
      <c r="F29" s="8" t="s">
        <v>68</v>
      </c>
      <c r="G29" s="8" t="s">
        <v>69</v>
      </c>
      <c r="H29" s="8"/>
      <c r="I29" s="11">
        <f t="shared" si="0"/>
        <v>1</v>
      </c>
      <c r="J29" s="8"/>
      <c r="K29" s="8" t="s">
        <v>70</v>
      </c>
    </row>
    <row r="30" ht="34" customHeight="1" spans="1:11">
      <c r="A30" s="8">
        <v>29</v>
      </c>
      <c r="B30" s="9">
        <v>46289</v>
      </c>
      <c r="C30" s="8" t="s">
        <v>79</v>
      </c>
      <c r="D30" s="8" t="s">
        <v>12</v>
      </c>
      <c r="E30" s="8" t="s">
        <v>123</v>
      </c>
      <c r="F30" s="8" t="s">
        <v>68</v>
      </c>
      <c r="G30" s="8" t="s">
        <v>69</v>
      </c>
      <c r="H30" s="8"/>
      <c r="I30" s="11">
        <f t="shared" si="0"/>
        <v>1</v>
      </c>
      <c r="J30" s="8"/>
      <c r="K30" s="8" t="s">
        <v>70</v>
      </c>
    </row>
    <row r="31" ht="34" customHeight="1" spans="1:11">
      <c r="A31" s="8">
        <v>30</v>
      </c>
      <c r="B31" s="9">
        <v>46293</v>
      </c>
      <c r="C31" s="8" t="s">
        <v>66</v>
      </c>
      <c r="D31" s="8" t="s">
        <v>12</v>
      </c>
      <c r="E31" s="8" t="s">
        <v>124</v>
      </c>
      <c r="F31" s="8" t="s">
        <v>68</v>
      </c>
      <c r="G31" s="8" t="s">
        <v>69</v>
      </c>
      <c r="H31" s="8"/>
      <c r="I31" s="11">
        <f t="shared" si="0"/>
        <v>1</v>
      </c>
      <c r="J31" s="8"/>
      <c r="K31" s="8" t="s">
        <v>70</v>
      </c>
    </row>
    <row r="32" ht="63" customHeight="1" spans="1:11">
      <c r="A32" s="8">
        <v>31</v>
      </c>
      <c r="B32" s="9">
        <v>46294</v>
      </c>
      <c r="C32" s="8" t="s">
        <v>71</v>
      </c>
      <c r="D32" s="8" t="s">
        <v>12</v>
      </c>
      <c r="E32" s="8" t="s">
        <v>125</v>
      </c>
      <c r="F32" s="8" t="s">
        <v>68</v>
      </c>
      <c r="G32" s="8" t="s">
        <v>69</v>
      </c>
      <c r="H32" s="8"/>
      <c r="I32" s="11">
        <f t="shared" si="0"/>
        <v>1</v>
      </c>
      <c r="J32" s="8" t="s">
        <v>126</v>
      </c>
      <c r="K32" s="8" t="s">
        <v>70</v>
      </c>
    </row>
    <row r="33" ht="34" customHeight="1" spans="1:11">
      <c r="A33" s="8">
        <v>32</v>
      </c>
      <c r="B33" s="9">
        <v>46295</v>
      </c>
      <c r="C33" s="8" t="s">
        <v>74</v>
      </c>
      <c r="D33" s="8" t="s">
        <v>12</v>
      </c>
      <c r="E33" s="8" t="s">
        <v>127</v>
      </c>
      <c r="F33" s="8" t="s">
        <v>68</v>
      </c>
      <c r="G33" s="8" t="s">
        <v>69</v>
      </c>
      <c r="H33" s="8"/>
      <c r="I33" s="11">
        <f t="shared" si="0"/>
        <v>1</v>
      </c>
      <c r="J33" s="8"/>
      <c r="K33" s="8" t="s">
        <v>70</v>
      </c>
    </row>
    <row r="34" ht="34" customHeight="1" spans="1:11">
      <c r="A34" s="8">
        <v>33</v>
      </c>
      <c r="B34" s="9">
        <v>46303</v>
      </c>
      <c r="C34" s="8" t="s">
        <v>79</v>
      </c>
      <c r="D34" s="8" t="s">
        <v>12</v>
      </c>
      <c r="E34" s="8" t="s">
        <v>128</v>
      </c>
      <c r="F34" s="8" t="s">
        <v>68</v>
      </c>
      <c r="G34" s="8" t="s">
        <v>69</v>
      </c>
      <c r="H34" s="8"/>
      <c r="I34" s="11">
        <f t="shared" si="0"/>
        <v>1</v>
      </c>
      <c r="J34" s="8"/>
      <c r="K34" s="8" t="s">
        <v>70</v>
      </c>
    </row>
    <row r="35" ht="34" customHeight="1" spans="1:11">
      <c r="A35" s="8">
        <v>34</v>
      </c>
      <c r="B35" s="9">
        <v>46304</v>
      </c>
      <c r="C35" s="8" t="s">
        <v>81</v>
      </c>
      <c r="D35" s="8" t="s">
        <v>12</v>
      </c>
      <c r="E35" s="8" t="s">
        <v>129</v>
      </c>
      <c r="F35" s="8" t="s">
        <v>68</v>
      </c>
      <c r="G35" s="8" t="s">
        <v>69</v>
      </c>
      <c r="H35" s="8"/>
      <c r="I35" s="11">
        <f t="shared" si="0"/>
        <v>1</v>
      </c>
      <c r="J35" s="8"/>
      <c r="K35" s="8" t="s">
        <v>70</v>
      </c>
    </row>
    <row r="36" ht="82" customHeight="1" spans="1:11">
      <c r="A36" s="8">
        <v>35</v>
      </c>
      <c r="B36" s="9">
        <v>46307</v>
      </c>
      <c r="C36" s="8" t="s">
        <v>66</v>
      </c>
      <c r="D36" s="8" t="s">
        <v>12</v>
      </c>
      <c r="E36" s="8" t="s">
        <v>130</v>
      </c>
      <c r="F36" s="8" t="s">
        <v>68</v>
      </c>
      <c r="G36" s="8" t="s">
        <v>69</v>
      </c>
      <c r="H36" s="8"/>
      <c r="I36" s="11">
        <f t="shared" si="0"/>
        <v>1</v>
      </c>
      <c r="J36" s="8" t="s">
        <v>131</v>
      </c>
      <c r="K36" s="13" t="s">
        <v>132</v>
      </c>
    </row>
    <row r="37" ht="34" customHeight="1" spans="1:11">
      <c r="A37" s="8">
        <v>36</v>
      </c>
      <c r="B37" s="9">
        <v>46308</v>
      </c>
      <c r="C37" s="8" t="s">
        <v>71</v>
      </c>
      <c r="D37" s="8" t="s">
        <v>133</v>
      </c>
      <c r="E37" s="8" t="s">
        <v>134</v>
      </c>
      <c r="F37" s="8" t="s">
        <v>68</v>
      </c>
      <c r="G37" s="8" t="s">
        <v>69</v>
      </c>
      <c r="H37" s="8"/>
      <c r="I37" s="11">
        <f t="shared" si="0"/>
        <v>1</v>
      </c>
      <c r="J37" s="8" t="s">
        <v>135</v>
      </c>
      <c r="K37" s="8" t="s">
        <v>70</v>
      </c>
    </row>
    <row r="38" ht="34" customHeight="1" spans="1:11">
      <c r="A38" s="8">
        <v>37</v>
      </c>
      <c r="B38" s="9">
        <v>46309</v>
      </c>
      <c r="C38" s="8" t="s">
        <v>74</v>
      </c>
      <c r="D38" s="8" t="s">
        <v>133</v>
      </c>
      <c r="E38" s="8" t="s">
        <v>136</v>
      </c>
      <c r="F38" s="8" t="s">
        <v>68</v>
      </c>
      <c r="G38" s="8" t="s">
        <v>69</v>
      </c>
      <c r="H38" s="8"/>
      <c r="I38" s="11">
        <f t="shared" si="0"/>
        <v>1</v>
      </c>
      <c r="J38" s="8"/>
      <c r="K38" s="8" t="s">
        <v>70</v>
      </c>
    </row>
    <row r="39" ht="135" spans="1:11">
      <c r="A39" s="8">
        <v>38</v>
      </c>
      <c r="B39" s="9">
        <v>46310</v>
      </c>
      <c r="C39" s="8" t="s">
        <v>79</v>
      </c>
      <c r="D39" s="8" t="s">
        <v>133</v>
      </c>
      <c r="E39" s="8" t="s">
        <v>137</v>
      </c>
      <c r="F39" s="8" t="s">
        <v>68</v>
      </c>
      <c r="G39" s="8" t="s">
        <v>69</v>
      </c>
      <c r="H39" s="8"/>
      <c r="I39" s="11">
        <f t="shared" si="0"/>
        <v>1</v>
      </c>
      <c r="J39" s="10" t="s">
        <v>138</v>
      </c>
      <c r="K39" s="10" t="s">
        <v>139</v>
      </c>
    </row>
    <row r="40" ht="101" spans="1:11">
      <c r="A40" s="8">
        <v>39</v>
      </c>
      <c r="B40" s="9">
        <v>46311</v>
      </c>
      <c r="C40" s="8" t="s">
        <v>81</v>
      </c>
      <c r="D40" s="8" t="s">
        <v>133</v>
      </c>
      <c r="E40" s="8" t="s">
        <v>140</v>
      </c>
      <c r="F40" s="8" t="s">
        <v>68</v>
      </c>
      <c r="G40" s="8" t="s">
        <v>69</v>
      </c>
      <c r="H40" s="8"/>
      <c r="I40" s="11">
        <f t="shared" si="0"/>
        <v>1</v>
      </c>
      <c r="J40" s="8" t="s">
        <v>141</v>
      </c>
      <c r="K40" s="8" t="s">
        <v>70</v>
      </c>
    </row>
    <row r="41" ht="34" customHeight="1" spans="1:11">
      <c r="A41" s="8">
        <v>40</v>
      </c>
      <c r="B41" s="9">
        <v>46314</v>
      </c>
      <c r="C41" s="8" t="s">
        <v>66</v>
      </c>
      <c r="D41" s="8" t="s">
        <v>133</v>
      </c>
      <c r="E41" s="8" t="s">
        <v>142</v>
      </c>
      <c r="F41" s="8" t="s">
        <v>68</v>
      </c>
      <c r="G41" s="8" t="s">
        <v>69</v>
      </c>
      <c r="H41" s="8"/>
      <c r="I41" s="11">
        <f t="shared" si="0"/>
        <v>1</v>
      </c>
      <c r="J41" s="8" t="s">
        <v>143</v>
      </c>
      <c r="K41" s="8" t="s">
        <v>70</v>
      </c>
    </row>
    <row r="42" ht="34" customHeight="1" spans="1:11">
      <c r="A42" s="8">
        <v>41</v>
      </c>
      <c r="B42" s="9">
        <v>46315</v>
      </c>
      <c r="C42" s="8" t="s">
        <v>71</v>
      </c>
      <c r="D42" s="8" t="s">
        <v>133</v>
      </c>
      <c r="E42" s="8" t="s">
        <v>144</v>
      </c>
      <c r="F42" s="8" t="s">
        <v>68</v>
      </c>
      <c r="G42" s="8" t="s">
        <v>69</v>
      </c>
      <c r="H42" s="8"/>
      <c r="I42" s="11">
        <f t="shared" si="0"/>
        <v>1</v>
      </c>
      <c r="J42" s="10" t="s">
        <v>145</v>
      </c>
      <c r="K42" s="8" t="s">
        <v>70</v>
      </c>
    </row>
    <row r="43" ht="34" customHeight="1" spans="1:11">
      <c r="A43" s="8">
        <v>42</v>
      </c>
      <c r="B43" s="9">
        <v>46316</v>
      </c>
      <c r="C43" s="8" t="s">
        <v>74</v>
      </c>
      <c r="D43" s="8" t="s">
        <v>133</v>
      </c>
      <c r="E43" s="8" t="s">
        <v>146</v>
      </c>
      <c r="F43" s="8" t="s">
        <v>68</v>
      </c>
      <c r="G43" s="8" t="s">
        <v>69</v>
      </c>
      <c r="H43" s="8"/>
      <c r="I43" s="11">
        <f t="shared" si="0"/>
        <v>1</v>
      </c>
      <c r="J43" s="8" t="s">
        <v>147</v>
      </c>
      <c r="K43" s="8" t="s">
        <v>70</v>
      </c>
    </row>
    <row r="44" ht="34" customHeight="1" spans="1:11">
      <c r="A44" s="8">
        <v>43</v>
      </c>
      <c r="B44" s="9">
        <v>46317</v>
      </c>
      <c r="C44" s="8" t="s">
        <v>79</v>
      </c>
      <c r="D44" s="8" t="s">
        <v>133</v>
      </c>
      <c r="E44" s="8" t="s">
        <v>148</v>
      </c>
      <c r="F44" s="8" t="s">
        <v>68</v>
      </c>
      <c r="G44" s="8" t="s">
        <v>69</v>
      </c>
      <c r="H44" s="8"/>
      <c r="I44" s="11">
        <f t="shared" si="0"/>
        <v>1</v>
      </c>
      <c r="J44" s="8"/>
      <c r="K44" s="8" t="s">
        <v>70</v>
      </c>
    </row>
    <row r="45" ht="34" customHeight="1" spans="1:11">
      <c r="A45" s="8">
        <v>44</v>
      </c>
      <c r="B45" s="9">
        <v>46318</v>
      </c>
      <c r="C45" s="8" t="s">
        <v>81</v>
      </c>
      <c r="D45" s="8" t="s">
        <v>133</v>
      </c>
      <c r="E45" s="8" t="s">
        <v>149</v>
      </c>
      <c r="F45" s="8" t="s">
        <v>68</v>
      </c>
      <c r="G45" s="8" t="s">
        <v>69</v>
      </c>
      <c r="H45" s="8"/>
      <c r="I45" s="11">
        <f t="shared" si="0"/>
        <v>1</v>
      </c>
      <c r="J45" s="8"/>
      <c r="K45" s="8" t="s">
        <v>70</v>
      </c>
    </row>
    <row r="46" ht="34" customHeight="1" spans="1:11">
      <c r="A46" s="8">
        <v>45</v>
      </c>
      <c r="B46" s="9">
        <v>46321</v>
      </c>
      <c r="C46" s="8" t="s">
        <v>66</v>
      </c>
      <c r="D46" s="8" t="s">
        <v>133</v>
      </c>
      <c r="E46" s="8" t="s">
        <v>150</v>
      </c>
      <c r="F46" s="8" t="s">
        <v>68</v>
      </c>
      <c r="G46" s="8" t="s">
        <v>69</v>
      </c>
      <c r="H46" s="8"/>
      <c r="I46" s="11">
        <f t="shared" si="0"/>
        <v>1</v>
      </c>
      <c r="J46" s="8"/>
      <c r="K46" s="8" t="s">
        <v>70</v>
      </c>
    </row>
    <row r="47" ht="34" customHeight="1" spans="1:11">
      <c r="A47" s="8">
        <v>46</v>
      </c>
      <c r="B47" s="9">
        <v>46322</v>
      </c>
      <c r="C47" s="8" t="s">
        <v>71</v>
      </c>
      <c r="D47" s="8" t="s">
        <v>133</v>
      </c>
      <c r="E47" s="8" t="s">
        <v>151</v>
      </c>
      <c r="F47" s="8" t="s">
        <v>68</v>
      </c>
      <c r="G47" s="8" t="s">
        <v>69</v>
      </c>
      <c r="H47" s="8"/>
      <c r="I47" s="11">
        <f t="shared" si="0"/>
        <v>1</v>
      </c>
      <c r="J47" s="8"/>
      <c r="K47" s="8" t="s">
        <v>70</v>
      </c>
    </row>
    <row r="48" ht="34" customHeight="1" spans="1:11">
      <c r="A48" s="8">
        <v>47</v>
      </c>
      <c r="B48" s="9">
        <v>46323</v>
      </c>
      <c r="C48" s="8" t="s">
        <v>74</v>
      </c>
      <c r="D48" s="8" t="s">
        <v>133</v>
      </c>
      <c r="E48" s="8" t="s">
        <v>152</v>
      </c>
      <c r="F48" s="8" t="s">
        <v>68</v>
      </c>
      <c r="G48" s="8" t="s">
        <v>69</v>
      </c>
      <c r="H48" s="8"/>
      <c r="I48" s="11">
        <f t="shared" si="0"/>
        <v>1</v>
      </c>
      <c r="J48" s="8"/>
      <c r="K48" s="8" t="s">
        <v>70</v>
      </c>
    </row>
    <row r="49" ht="144" customHeight="1" spans="1:11">
      <c r="A49" s="8">
        <v>48</v>
      </c>
      <c r="B49" s="9">
        <v>46324</v>
      </c>
      <c r="C49" s="8" t="s">
        <v>79</v>
      </c>
      <c r="D49" s="8" t="s">
        <v>133</v>
      </c>
      <c r="E49" s="8" t="s">
        <v>153</v>
      </c>
      <c r="F49" s="8" t="s">
        <v>68</v>
      </c>
      <c r="G49" s="8" t="s">
        <v>69</v>
      </c>
      <c r="H49" s="8"/>
      <c r="I49" s="11">
        <f t="shared" si="0"/>
        <v>1</v>
      </c>
      <c r="J49" s="10" t="s">
        <v>154</v>
      </c>
      <c r="K49" s="8" t="s">
        <v>70</v>
      </c>
    </row>
    <row r="50" ht="34" customHeight="1" spans="1:11">
      <c r="A50" s="8">
        <v>49</v>
      </c>
      <c r="B50" s="9">
        <v>46325</v>
      </c>
      <c r="C50" s="8" t="s">
        <v>81</v>
      </c>
      <c r="D50" s="8" t="s">
        <v>133</v>
      </c>
      <c r="E50" s="8" t="s">
        <v>155</v>
      </c>
      <c r="F50" s="8" t="s">
        <v>68</v>
      </c>
      <c r="G50" s="8" t="s">
        <v>69</v>
      </c>
      <c r="H50" s="8"/>
      <c r="I50" s="11">
        <f t="shared" si="0"/>
        <v>1</v>
      </c>
      <c r="J50" s="8" t="s">
        <v>156</v>
      </c>
      <c r="K50" s="8" t="s">
        <v>70</v>
      </c>
    </row>
    <row r="51" ht="68" spans="1:11">
      <c r="A51" s="8">
        <v>50</v>
      </c>
      <c r="B51" s="9">
        <v>46328</v>
      </c>
      <c r="C51" s="8" t="s">
        <v>66</v>
      </c>
      <c r="D51" s="8" t="s">
        <v>133</v>
      </c>
      <c r="E51" s="8" t="s">
        <v>157</v>
      </c>
      <c r="F51" s="8" t="s">
        <v>68</v>
      </c>
      <c r="G51" s="8" t="s">
        <v>69</v>
      </c>
      <c r="H51" s="8"/>
      <c r="I51" s="11">
        <f t="shared" si="0"/>
        <v>1</v>
      </c>
      <c r="J51" s="10" t="s">
        <v>158</v>
      </c>
      <c r="K51" s="8" t="s">
        <v>70</v>
      </c>
    </row>
    <row r="52" ht="90" customHeight="1" spans="1:11">
      <c r="A52" s="8">
        <v>51</v>
      </c>
      <c r="B52" s="9">
        <v>46329</v>
      </c>
      <c r="C52" s="8" t="s">
        <v>71</v>
      </c>
      <c r="D52" s="8" t="s">
        <v>133</v>
      </c>
      <c r="E52" s="8" t="s">
        <v>159</v>
      </c>
      <c r="F52" s="8" t="s">
        <v>68</v>
      </c>
      <c r="G52" s="8" t="s">
        <v>69</v>
      </c>
      <c r="H52" s="8"/>
      <c r="I52" s="11">
        <f t="shared" si="0"/>
        <v>1</v>
      </c>
      <c r="J52" s="10" t="s">
        <v>160</v>
      </c>
      <c r="K52" s="8" t="s">
        <v>70</v>
      </c>
    </row>
    <row r="53" ht="34" customHeight="1" spans="1:11">
      <c r="A53" s="8">
        <v>52</v>
      </c>
      <c r="B53" s="9">
        <v>46330</v>
      </c>
      <c r="C53" s="8" t="s">
        <v>74</v>
      </c>
      <c r="D53" s="8" t="s">
        <v>133</v>
      </c>
      <c r="E53" s="8" t="s">
        <v>161</v>
      </c>
      <c r="F53" s="8" t="s">
        <v>68</v>
      </c>
      <c r="G53" s="8" t="s">
        <v>69</v>
      </c>
      <c r="H53" s="8"/>
      <c r="I53" s="11">
        <f t="shared" si="0"/>
        <v>1</v>
      </c>
      <c r="J53" s="8" t="s">
        <v>162</v>
      </c>
      <c r="K53" s="8" t="s">
        <v>70</v>
      </c>
    </row>
    <row r="54" ht="34" customHeight="1" spans="1:11">
      <c r="A54" s="8">
        <v>53</v>
      </c>
      <c r="B54" s="9">
        <v>46331</v>
      </c>
      <c r="C54" s="8" t="s">
        <v>79</v>
      </c>
      <c r="D54" s="8" t="s">
        <v>133</v>
      </c>
      <c r="E54" s="8" t="s">
        <v>163</v>
      </c>
      <c r="F54" s="8" t="s">
        <v>68</v>
      </c>
      <c r="G54" s="8" t="s">
        <v>69</v>
      </c>
      <c r="H54" s="8"/>
      <c r="I54" s="11">
        <f t="shared" si="0"/>
        <v>1</v>
      </c>
      <c r="J54" s="8"/>
      <c r="K54" s="8" t="s">
        <v>70</v>
      </c>
    </row>
    <row r="55" ht="34" customHeight="1" spans="1:11">
      <c r="A55" s="8">
        <v>54</v>
      </c>
      <c r="B55" s="9">
        <v>46332</v>
      </c>
      <c r="C55" s="8" t="s">
        <v>81</v>
      </c>
      <c r="D55" s="8" t="s">
        <v>133</v>
      </c>
      <c r="E55" s="8" t="s">
        <v>164</v>
      </c>
      <c r="F55" s="8" t="s">
        <v>68</v>
      </c>
      <c r="G55" s="8" t="s">
        <v>165</v>
      </c>
      <c r="H55" s="8"/>
      <c r="I55" s="11">
        <f t="shared" si="0"/>
        <v>0.5</v>
      </c>
      <c r="J55" s="8"/>
      <c r="K55" s="8" t="s">
        <v>70</v>
      </c>
    </row>
    <row r="56" ht="82" customHeight="1" spans="1:11">
      <c r="A56" s="8">
        <v>55</v>
      </c>
      <c r="B56" s="9">
        <v>46335</v>
      </c>
      <c r="C56" s="8" t="s">
        <v>66</v>
      </c>
      <c r="D56" s="8" t="s">
        <v>133</v>
      </c>
      <c r="E56" s="8" t="s">
        <v>166</v>
      </c>
      <c r="F56" s="8" t="s">
        <v>68</v>
      </c>
      <c r="G56" s="8" t="s">
        <v>69</v>
      </c>
      <c r="H56" s="8"/>
      <c r="I56" s="11">
        <f t="shared" si="0"/>
        <v>1</v>
      </c>
      <c r="J56" s="8"/>
      <c r="K56" s="13" t="s">
        <v>167</v>
      </c>
    </row>
    <row r="57" ht="82" customHeight="1" spans="1:11">
      <c r="A57" s="8"/>
      <c r="B57" s="9"/>
      <c r="C57" s="8"/>
      <c r="D57" s="8" t="s">
        <v>168</v>
      </c>
      <c r="E57" s="8" t="s">
        <v>169</v>
      </c>
      <c r="F57" s="8"/>
      <c r="G57" s="8" t="s">
        <v>165</v>
      </c>
      <c r="H57" s="8"/>
      <c r="I57" s="11"/>
      <c r="J57" s="8" t="s">
        <v>170</v>
      </c>
      <c r="K57" s="13"/>
    </row>
    <row r="58" ht="34" customHeight="1" spans="1:11">
      <c r="A58" s="8">
        <v>56</v>
      </c>
      <c r="B58" s="9">
        <v>46336</v>
      </c>
      <c r="C58" s="8" t="s">
        <v>71</v>
      </c>
      <c r="D58" s="8" t="s">
        <v>20</v>
      </c>
      <c r="E58" s="8" t="s">
        <v>171</v>
      </c>
      <c r="F58" s="8" t="s">
        <v>68</v>
      </c>
      <c r="G58" s="8" t="s">
        <v>172</v>
      </c>
      <c r="H58" s="8"/>
      <c r="I58" s="11">
        <f t="shared" ref="I58:I66" si="1">IF(G58="已完成",1,IF(G58="进行中",0.5,0))</f>
        <v>0</v>
      </c>
      <c r="J58" s="8"/>
      <c r="K58" s="8" t="s">
        <v>70</v>
      </c>
    </row>
    <row r="59" ht="34" customHeight="1" spans="1:11">
      <c r="A59" s="8">
        <v>57</v>
      </c>
      <c r="B59" s="9">
        <v>46337</v>
      </c>
      <c r="C59" s="8" t="s">
        <v>74</v>
      </c>
      <c r="D59" s="8" t="s">
        <v>20</v>
      </c>
      <c r="E59" s="8" t="s">
        <v>173</v>
      </c>
      <c r="F59" s="8" t="s">
        <v>68</v>
      </c>
      <c r="G59" s="8" t="s">
        <v>172</v>
      </c>
      <c r="H59" s="8"/>
      <c r="I59" s="11">
        <f t="shared" si="1"/>
        <v>0</v>
      </c>
      <c r="J59" s="8"/>
      <c r="K59" s="8" t="s">
        <v>70</v>
      </c>
    </row>
    <row r="60" ht="34" customHeight="1" spans="1:11">
      <c r="A60" s="8">
        <v>58</v>
      </c>
      <c r="B60" s="9">
        <v>46338</v>
      </c>
      <c r="C60" s="8" t="s">
        <v>79</v>
      </c>
      <c r="D60" s="8" t="s">
        <v>20</v>
      </c>
      <c r="E60" s="8" t="s">
        <v>174</v>
      </c>
      <c r="F60" s="8" t="s">
        <v>68</v>
      </c>
      <c r="G60" s="8" t="s">
        <v>172</v>
      </c>
      <c r="H60" s="8"/>
      <c r="I60" s="11">
        <f t="shared" si="1"/>
        <v>0</v>
      </c>
      <c r="J60" s="8"/>
      <c r="K60" s="8" t="s">
        <v>70</v>
      </c>
    </row>
    <row r="61" ht="34" customHeight="1" spans="1:11">
      <c r="A61" s="8">
        <v>59</v>
      </c>
      <c r="B61" s="9">
        <v>46339</v>
      </c>
      <c r="C61" s="8" t="s">
        <v>81</v>
      </c>
      <c r="D61" s="8" t="s">
        <v>20</v>
      </c>
      <c r="E61" s="8" t="s">
        <v>175</v>
      </c>
      <c r="F61" s="8" t="s">
        <v>68</v>
      </c>
      <c r="G61" s="8" t="s">
        <v>172</v>
      </c>
      <c r="H61" s="8"/>
      <c r="I61" s="11">
        <f t="shared" si="1"/>
        <v>0</v>
      </c>
      <c r="J61" s="8"/>
      <c r="K61" s="8" t="s">
        <v>70</v>
      </c>
    </row>
    <row r="62" ht="34" customHeight="1" spans="1:11">
      <c r="A62" s="8">
        <v>60</v>
      </c>
      <c r="B62" s="9">
        <v>46342</v>
      </c>
      <c r="C62" s="8" t="s">
        <v>66</v>
      </c>
      <c r="D62" s="8" t="s">
        <v>20</v>
      </c>
      <c r="E62" s="8" t="s">
        <v>176</v>
      </c>
      <c r="F62" s="8" t="s">
        <v>68</v>
      </c>
      <c r="G62" s="8" t="s">
        <v>172</v>
      </c>
      <c r="H62" s="8"/>
      <c r="I62" s="11">
        <f t="shared" si="1"/>
        <v>0</v>
      </c>
      <c r="J62" s="8"/>
      <c r="K62" s="8" t="s">
        <v>70</v>
      </c>
    </row>
    <row r="63" ht="34" customHeight="1" spans="1:11">
      <c r="A63" s="8">
        <v>61</v>
      </c>
      <c r="B63" s="9">
        <v>46343</v>
      </c>
      <c r="C63" s="8" t="s">
        <v>71</v>
      </c>
      <c r="D63" s="8" t="s">
        <v>20</v>
      </c>
      <c r="E63" s="8" t="s">
        <v>177</v>
      </c>
      <c r="F63" s="8" t="s">
        <v>68</v>
      </c>
      <c r="G63" s="8" t="s">
        <v>172</v>
      </c>
      <c r="H63" s="8"/>
      <c r="I63" s="11">
        <f t="shared" si="1"/>
        <v>0</v>
      </c>
      <c r="J63" s="8"/>
      <c r="K63" s="8" t="s">
        <v>70</v>
      </c>
    </row>
    <row r="64" ht="34" customHeight="1" spans="1:11">
      <c r="A64" s="8">
        <v>62</v>
      </c>
      <c r="B64" s="9">
        <v>46344</v>
      </c>
      <c r="C64" s="8" t="s">
        <v>74</v>
      </c>
      <c r="D64" s="8" t="s">
        <v>20</v>
      </c>
      <c r="E64" s="8" t="s">
        <v>178</v>
      </c>
      <c r="F64" s="8" t="s">
        <v>68</v>
      </c>
      <c r="G64" s="8" t="s">
        <v>172</v>
      </c>
      <c r="H64" s="8"/>
      <c r="I64" s="11">
        <f t="shared" si="1"/>
        <v>0</v>
      </c>
      <c r="J64" s="8"/>
      <c r="K64" s="8" t="s">
        <v>70</v>
      </c>
    </row>
    <row r="65" ht="34" customHeight="1" spans="1:11">
      <c r="A65" s="8">
        <v>63</v>
      </c>
      <c r="B65" s="9">
        <v>46345</v>
      </c>
      <c r="C65" s="8" t="s">
        <v>79</v>
      </c>
      <c r="D65" s="8" t="s">
        <v>20</v>
      </c>
      <c r="E65" s="8" t="s">
        <v>179</v>
      </c>
      <c r="F65" s="8" t="s">
        <v>68</v>
      </c>
      <c r="G65" s="8" t="s">
        <v>172</v>
      </c>
      <c r="H65" s="8"/>
      <c r="I65" s="11">
        <f t="shared" si="1"/>
        <v>0</v>
      </c>
      <c r="J65" s="8"/>
      <c r="K65" s="8" t="s">
        <v>70</v>
      </c>
    </row>
    <row r="66" ht="34" customHeight="1" spans="1:11">
      <c r="A66" s="8">
        <v>64</v>
      </c>
      <c r="B66" s="9">
        <v>46346</v>
      </c>
      <c r="C66" s="8" t="s">
        <v>81</v>
      </c>
      <c r="D66" s="8" t="s">
        <v>20</v>
      </c>
      <c r="E66" s="8" t="s">
        <v>180</v>
      </c>
      <c r="F66" s="8" t="s">
        <v>68</v>
      </c>
      <c r="G66" s="8" t="s">
        <v>172</v>
      </c>
      <c r="H66" s="8"/>
      <c r="I66" s="11">
        <f t="shared" si="1"/>
        <v>0</v>
      </c>
      <c r="J66" s="8"/>
      <c r="K66" s="8" t="s">
        <v>70</v>
      </c>
    </row>
    <row r="67" ht="34" customHeight="1" spans="1:11">
      <c r="A67" s="8">
        <v>65</v>
      </c>
      <c r="B67" s="9">
        <v>46349</v>
      </c>
      <c r="C67" s="8" t="s">
        <v>66</v>
      </c>
      <c r="D67" s="8" t="s">
        <v>20</v>
      </c>
      <c r="E67" s="8" t="s">
        <v>181</v>
      </c>
      <c r="F67" s="8" t="s">
        <v>68</v>
      </c>
      <c r="G67" s="8" t="s">
        <v>172</v>
      </c>
      <c r="H67" s="8"/>
      <c r="I67" s="11">
        <f t="shared" ref="I67:I102" si="2">IF(G67="已完成",1,IF(G67="进行中",0.5,0))</f>
        <v>0</v>
      </c>
      <c r="J67" s="8"/>
      <c r="K67" s="8" t="s">
        <v>70</v>
      </c>
    </row>
    <row r="68" ht="34" customHeight="1" spans="1:11">
      <c r="A68" s="8">
        <v>66</v>
      </c>
      <c r="B68" s="9">
        <v>46350</v>
      </c>
      <c r="C68" s="8" t="s">
        <v>71</v>
      </c>
      <c r="D68" s="8" t="s">
        <v>20</v>
      </c>
      <c r="E68" s="8" t="s">
        <v>182</v>
      </c>
      <c r="F68" s="8" t="s">
        <v>68</v>
      </c>
      <c r="G68" s="8" t="s">
        <v>172</v>
      </c>
      <c r="H68" s="8"/>
      <c r="I68" s="11">
        <f t="shared" si="2"/>
        <v>0</v>
      </c>
      <c r="J68" s="8"/>
      <c r="K68" s="8" t="s">
        <v>70</v>
      </c>
    </row>
    <row r="69" ht="34" customHeight="1" spans="1:11">
      <c r="A69" s="8">
        <v>67</v>
      </c>
      <c r="B69" s="9">
        <v>46351</v>
      </c>
      <c r="C69" s="8" t="s">
        <v>74</v>
      </c>
      <c r="D69" s="8" t="s">
        <v>20</v>
      </c>
      <c r="E69" s="8" t="s">
        <v>183</v>
      </c>
      <c r="F69" s="8" t="s">
        <v>68</v>
      </c>
      <c r="G69" s="8" t="s">
        <v>172</v>
      </c>
      <c r="H69" s="8"/>
      <c r="I69" s="11">
        <f t="shared" si="2"/>
        <v>0</v>
      </c>
      <c r="J69" s="8"/>
      <c r="K69" s="8" t="s">
        <v>70</v>
      </c>
    </row>
    <row r="70" ht="34" customHeight="1" spans="1:11">
      <c r="A70" s="8">
        <v>68</v>
      </c>
      <c r="B70" s="9">
        <v>46352</v>
      </c>
      <c r="C70" s="8" t="s">
        <v>79</v>
      </c>
      <c r="D70" s="8" t="s">
        <v>20</v>
      </c>
      <c r="E70" s="8" t="s">
        <v>184</v>
      </c>
      <c r="F70" s="8" t="s">
        <v>68</v>
      </c>
      <c r="G70" s="8" t="s">
        <v>172</v>
      </c>
      <c r="H70" s="8"/>
      <c r="I70" s="11">
        <f t="shared" si="2"/>
        <v>0</v>
      </c>
      <c r="J70" s="8"/>
      <c r="K70" s="8" t="s">
        <v>70</v>
      </c>
    </row>
    <row r="71" ht="34" customHeight="1" spans="1:11">
      <c r="A71" s="8">
        <v>69</v>
      </c>
      <c r="B71" s="9">
        <v>46353</v>
      </c>
      <c r="C71" s="8" t="s">
        <v>81</v>
      </c>
      <c r="D71" s="8" t="s">
        <v>20</v>
      </c>
      <c r="E71" s="8" t="s">
        <v>185</v>
      </c>
      <c r="F71" s="8" t="s">
        <v>68</v>
      </c>
      <c r="G71" s="8" t="s">
        <v>172</v>
      </c>
      <c r="H71" s="8"/>
      <c r="I71" s="11">
        <f t="shared" si="2"/>
        <v>0</v>
      </c>
      <c r="J71" s="8"/>
      <c r="K71" s="8" t="s">
        <v>70</v>
      </c>
    </row>
    <row r="72" ht="82" customHeight="1" spans="1:11">
      <c r="A72" s="8">
        <v>70</v>
      </c>
      <c r="B72" s="9">
        <v>46356</v>
      </c>
      <c r="C72" s="8" t="s">
        <v>66</v>
      </c>
      <c r="D72" s="8" t="s">
        <v>20</v>
      </c>
      <c r="E72" s="8" t="s">
        <v>186</v>
      </c>
      <c r="F72" s="8" t="s">
        <v>68</v>
      </c>
      <c r="G72" s="8" t="s">
        <v>172</v>
      </c>
      <c r="H72" s="8"/>
      <c r="I72" s="11">
        <f t="shared" si="2"/>
        <v>0</v>
      </c>
      <c r="J72" s="8"/>
      <c r="K72" s="13" t="s">
        <v>187</v>
      </c>
    </row>
    <row r="73" ht="34" customHeight="1" spans="1:11">
      <c r="A73" s="8">
        <v>71</v>
      </c>
      <c r="B73" s="9">
        <v>46357</v>
      </c>
      <c r="C73" s="8" t="s">
        <v>71</v>
      </c>
      <c r="D73" s="8" t="s">
        <v>24</v>
      </c>
      <c r="E73" s="8" t="s">
        <v>188</v>
      </c>
      <c r="F73" s="8" t="s">
        <v>68</v>
      </c>
      <c r="G73" s="8" t="s">
        <v>172</v>
      </c>
      <c r="H73" s="8"/>
      <c r="I73" s="11">
        <f t="shared" si="2"/>
        <v>0</v>
      </c>
      <c r="J73" s="8"/>
      <c r="K73" s="8" t="s">
        <v>70</v>
      </c>
    </row>
    <row r="74" ht="34" customHeight="1" spans="1:11">
      <c r="A74" s="8">
        <v>72</v>
      </c>
      <c r="B74" s="9">
        <v>46358</v>
      </c>
      <c r="C74" s="8" t="s">
        <v>74</v>
      </c>
      <c r="D74" s="8" t="s">
        <v>24</v>
      </c>
      <c r="E74" s="8" t="s">
        <v>189</v>
      </c>
      <c r="F74" s="8" t="s">
        <v>68</v>
      </c>
      <c r="G74" s="8" t="s">
        <v>172</v>
      </c>
      <c r="H74" s="8"/>
      <c r="I74" s="11">
        <f t="shared" si="2"/>
        <v>0</v>
      </c>
      <c r="J74" s="8"/>
      <c r="K74" s="8" t="s">
        <v>70</v>
      </c>
    </row>
    <row r="75" ht="34" customHeight="1" spans="1:11">
      <c r="A75" s="8">
        <v>73</v>
      </c>
      <c r="B75" s="9">
        <v>46359</v>
      </c>
      <c r="C75" s="8" t="s">
        <v>79</v>
      </c>
      <c r="D75" s="8" t="s">
        <v>24</v>
      </c>
      <c r="E75" s="8" t="s">
        <v>190</v>
      </c>
      <c r="F75" s="8" t="s">
        <v>68</v>
      </c>
      <c r="G75" s="8" t="s">
        <v>172</v>
      </c>
      <c r="H75" s="8"/>
      <c r="I75" s="11">
        <f t="shared" si="2"/>
        <v>0</v>
      </c>
      <c r="J75" s="8"/>
      <c r="K75" s="8" t="s">
        <v>70</v>
      </c>
    </row>
    <row r="76" ht="34" customHeight="1" spans="1:11">
      <c r="A76" s="8">
        <v>74</v>
      </c>
      <c r="B76" s="9">
        <v>46360</v>
      </c>
      <c r="C76" s="8" t="s">
        <v>81</v>
      </c>
      <c r="D76" s="8" t="s">
        <v>24</v>
      </c>
      <c r="E76" s="8" t="s">
        <v>191</v>
      </c>
      <c r="F76" s="8" t="s">
        <v>68</v>
      </c>
      <c r="G76" s="8" t="s">
        <v>172</v>
      </c>
      <c r="H76" s="8"/>
      <c r="I76" s="11">
        <f t="shared" si="2"/>
        <v>0</v>
      </c>
      <c r="J76" s="8"/>
      <c r="K76" s="8" t="s">
        <v>70</v>
      </c>
    </row>
    <row r="77" ht="34" customHeight="1" spans="1:11">
      <c r="A77" s="8">
        <v>75</v>
      </c>
      <c r="B77" s="9">
        <v>46363</v>
      </c>
      <c r="C77" s="8" t="s">
        <v>66</v>
      </c>
      <c r="D77" s="8" t="s">
        <v>24</v>
      </c>
      <c r="E77" s="8" t="s">
        <v>192</v>
      </c>
      <c r="F77" s="8" t="s">
        <v>68</v>
      </c>
      <c r="G77" s="8" t="s">
        <v>172</v>
      </c>
      <c r="H77" s="8"/>
      <c r="I77" s="11">
        <f t="shared" si="2"/>
        <v>0</v>
      </c>
      <c r="J77" s="8"/>
      <c r="K77" s="8" t="s">
        <v>70</v>
      </c>
    </row>
    <row r="78" ht="34" customHeight="1" spans="1:11">
      <c r="A78" s="8">
        <v>76</v>
      </c>
      <c r="B78" s="9">
        <v>46364</v>
      </c>
      <c r="C78" s="8" t="s">
        <v>71</v>
      </c>
      <c r="D78" s="8" t="s">
        <v>24</v>
      </c>
      <c r="E78" s="8" t="s">
        <v>193</v>
      </c>
      <c r="F78" s="8" t="s">
        <v>68</v>
      </c>
      <c r="G78" s="8" t="s">
        <v>172</v>
      </c>
      <c r="H78" s="8"/>
      <c r="I78" s="11">
        <f t="shared" si="2"/>
        <v>0</v>
      </c>
      <c r="J78" s="8"/>
      <c r="K78" s="8" t="s">
        <v>70</v>
      </c>
    </row>
    <row r="79" ht="34" customHeight="1" spans="1:11">
      <c r="A79" s="8">
        <v>77</v>
      </c>
      <c r="B79" s="9">
        <v>46365</v>
      </c>
      <c r="C79" s="8" t="s">
        <v>74</v>
      </c>
      <c r="D79" s="8" t="s">
        <v>24</v>
      </c>
      <c r="E79" s="8" t="s">
        <v>194</v>
      </c>
      <c r="F79" s="8" t="s">
        <v>68</v>
      </c>
      <c r="G79" s="8" t="s">
        <v>172</v>
      </c>
      <c r="H79" s="8"/>
      <c r="I79" s="11">
        <f t="shared" si="2"/>
        <v>0</v>
      </c>
      <c r="J79" s="8"/>
      <c r="K79" s="8" t="s">
        <v>70</v>
      </c>
    </row>
    <row r="80" ht="34" customHeight="1" spans="1:11">
      <c r="A80" s="8">
        <v>78</v>
      </c>
      <c r="B80" s="9">
        <v>46366</v>
      </c>
      <c r="C80" s="8" t="s">
        <v>79</v>
      </c>
      <c r="D80" s="8" t="s">
        <v>24</v>
      </c>
      <c r="E80" s="8" t="s">
        <v>195</v>
      </c>
      <c r="F80" s="8" t="s">
        <v>68</v>
      </c>
      <c r="G80" s="8" t="s">
        <v>172</v>
      </c>
      <c r="H80" s="8"/>
      <c r="I80" s="11">
        <f t="shared" si="2"/>
        <v>0</v>
      </c>
      <c r="J80" s="8"/>
      <c r="K80" s="8" t="s">
        <v>70</v>
      </c>
    </row>
    <row r="81" ht="34" customHeight="1" spans="1:11">
      <c r="A81" s="8">
        <v>79</v>
      </c>
      <c r="B81" s="9">
        <v>46367</v>
      </c>
      <c r="C81" s="8" t="s">
        <v>81</v>
      </c>
      <c r="D81" s="8" t="s">
        <v>24</v>
      </c>
      <c r="E81" s="8" t="s">
        <v>196</v>
      </c>
      <c r="F81" s="8" t="s">
        <v>68</v>
      </c>
      <c r="G81" s="8" t="s">
        <v>172</v>
      </c>
      <c r="H81" s="8"/>
      <c r="I81" s="11">
        <f t="shared" si="2"/>
        <v>0</v>
      </c>
      <c r="J81" s="8"/>
      <c r="K81" s="8" t="s">
        <v>70</v>
      </c>
    </row>
    <row r="82" ht="82" customHeight="1" spans="1:11">
      <c r="A82" s="8">
        <v>80</v>
      </c>
      <c r="B82" s="9">
        <v>46370</v>
      </c>
      <c r="C82" s="8" t="s">
        <v>66</v>
      </c>
      <c r="D82" s="8" t="s">
        <v>24</v>
      </c>
      <c r="E82" s="8" t="s">
        <v>197</v>
      </c>
      <c r="F82" s="8" t="s">
        <v>68</v>
      </c>
      <c r="G82" s="8" t="s">
        <v>172</v>
      </c>
      <c r="H82" s="8"/>
      <c r="I82" s="11">
        <f t="shared" si="2"/>
        <v>0</v>
      </c>
      <c r="J82" s="8"/>
      <c r="K82" s="13" t="s">
        <v>198</v>
      </c>
    </row>
    <row r="83" ht="34" customHeight="1" spans="1:11">
      <c r="A83" s="8">
        <v>81</v>
      </c>
      <c r="B83" s="9">
        <v>46371</v>
      </c>
      <c r="C83" s="8" t="s">
        <v>71</v>
      </c>
      <c r="D83" s="8" t="s">
        <v>28</v>
      </c>
      <c r="E83" s="8" t="s">
        <v>199</v>
      </c>
      <c r="F83" s="8" t="s">
        <v>68</v>
      </c>
      <c r="G83" s="8" t="s">
        <v>172</v>
      </c>
      <c r="H83" s="8"/>
      <c r="I83" s="11">
        <f t="shared" si="2"/>
        <v>0</v>
      </c>
      <c r="J83" s="8"/>
      <c r="K83" s="8" t="s">
        <v>70</v>
      </c>
    </row>
    <row r="84" ht="34" customHeight="1" spans="1:11">
      <c r="A84" s="8">
        <v>82</v>
      </c>
      <c r="B84" s="9">
        <v>46372</v>
      </c>
      <c r="C84" s="8" t="s">
        <v>74</v>
      </c>
      <c r="D84" s="8" t="s">
        <v>28</v>
      </c>
      <c r="E84" s="8" t="s">
        <v>200</v>
      </c>
      <c r="F84" s="8" t="s">
        <v>68</v>
      </c>
      <c r="G84" s="8" t="s">
        <v>172</v>
      </c>
      <c r="H84" s="8"/>
      <c r="I84" s="11">
        <f t="shared" si="2"/>
        <v>0</v>
      </c>
      <c r="J84" s="8"/>
      <c r="K84" s="8" t="s">
        <v>70</v>
      </c>
    </row>
    <row r="85" ht="34" customHeight="1" spans="1:11">
      <c r="A85" s="8">
        <v>83</v>
      </c>
      <c r="B85" s="9">
        <v>46373</v>
      </c>
      <c r="C85" s="8" t="s">
        <v>79</v>
      </c>
      <c r="D85" s="8" t="s">
        <v>28</v>
      </c>
      <c r="E85" s="8" t="s">
        <v>201</v>
      </c>
      <c r="F85" s="8" t="s">
        <v>68</v>
      </c>
      <c r="G85" s="8" t="s">
        <v>172</v>
      </c>
      <c r="H85" s="8"/>
      <c r="I85" s="11">
        <f t="shared" si="2"/>
        <v>0</v>
      </c>
      <c r="J85" s="8"/>
      <c r="K85" s="8" t="s">
        <v>70</v>
      </c>
    </row>
    <row r="86" ht="34" customHeight="1" spans="1:11">
      <c r="A86" s="8">
        <v>84</v>
      </c>
      <c r="B86" s="9">
        <v>46374</v>
      </c>
      <c r="C86" s="8" t="s">
        <v>81</v>
      </c>
      <c r="D86" s="8" t="s">
        <v>28</v>
      </c>
      <c r="E86" s="8" t="s">
        <v>202</v>
      </c>
      <c r="F86" s="8" t="s">
        <v>68</v>
      </c>
      <c r="G86" s="8" t="s">
        <v>172</v>
      </c>
      <c r="H86" s="8"/>
      <c r="I86" s="11">
        <f t="shared" si="2"/>
        <v>0</v>
      </c>
      <c r="J86" s="8"/>
      <c r="K86" s="8" t="s">
        <v>70</v>
      </c>
    </row>
    <row r="87" ht="34" customHeight="1" spans="1:11">
      <c r="A87" s="8">
        <v>85</v>
      </c>
      <c r="B87" s="9">
        <v>46377</v>
      </c>
      <c r="C87" s="8" t="s">
        <v>66</v>
      </c>
      <c r="D87" s="8" t="s">
        <v>28</v>
      </c>
      <c r="E87" s="8" t="s">
        <v>203</v>
      </c>
      <c r="F87" s="8" t="s">
        <v>68</v>
      </c>
      <c r="G87" s="8" t="s">
        <v>172</v>
      </c>
      <c r="H87" s="8"/>
      <c r="I87" s="11">
        <f t="shared" si="2"/>
        <v>0</v>
      </c>
      <c r="J87" s="8"/>
      <c r="K87" s="8" t="s">
        <v>70</v>
      </c>
    </row>
    <row r="88" ht="34" customHeight="1" spans="1:11">
      <c r="A88" s="8">
        <v>86</v>
      </c>
      <c r="B88" s="9">
        <v>46378</v>
      </c>
      <c r="C88" s="8" t="s">
        <v>71</v>
      </c>
      <c r="D88" s="8" t="s">
        <v>28</v>
      </c>
      <c r="E88" s="8" t="s">
        <v>204</v>
      </c>
      <c r="F88" s="8" t="s">
        <v>68</v>
      </c>
      <c r="G88" s="8" t="s">
        <v>172</v>
      </c>
      <c r="H88" s="8"/>
      <c r="I88" s="11">
        <f t="shared" si="2"/>
        <v>0</v>
      </c>
      <c r="J88" s="8"/>
      <c r="K88" s="8" t="s">
        <v>70</v>
      </c>
    </row>
    <row r="89" ht="34" customHeight="1" spans="1:11">
      <c r="A89" s="8">
        <v>87</v>
      </c>
      <c r="B89" s="9">
        <v>46379</v>
      </c>
      <c r="C89" s="8" t="s">
        <v>74</v>
      </c>
      <c r="D89" s="8" t="s">
        <v>28</v>
      </c>
      <c r="E89" s="8" t="s">
        <v>205</v>
      </c>
      <c r="F89" s="8" t="s">
        <v>68</v>
      </c>
      <c r="G89" s="8" t="s">
        <v>172</v>
      </c>
      <c r="H89" s="8"/>
      <c r="I89" s="11">
        <f t="shared" si="2"/>
        <v>0</v>
      </c>
      <c r="J89" s="8"/>
      <c r="K89" s="8" t="s">
        <v>70</v>
      </c>
    </row>
    <row r="90" ht="34" customHeight="1" spans="1:11">
      <c r="A90" s="8">
        <v>88</v>
      </c>
      <c r="B90" s="9">
        <v>46380</v>
      </c>
      <c r="C90" s="8" t="s">
        <v>79</v>
      </c>
      <c r="D90" s="8" t="s">
        <v>28</v>
      </c>
      <c r="E90" s="8" t="s">
        <v>206</v>
      </c>
      <c r="F90" s="8" t="s">
        <v>68</v>
      </c>
      <c r="G90" s="8" t="s">
        <v>172</v>
      </c>
      <c r="H90" s="8"/>
      <c r="I90" s="11">
        <f t="shared" si="2"/>
        <v>0</v>
      </c>
      <c r="J90" s="8"/>
      <c r="K90" s="8" t="s">
        <v>70</v>
      </c>
    </row>
    <row r="91" ht="34" customHeight="1" spans="1:11">
      <c r="A91" s="8">
        <v>89</v>
      </c>
      <c r="B91" s="9">
        <v>46381</v>
      </c>
      <c r="C91" s="8" t="s">
        <v>81</v>
      </c>
      <c r="D91" s="8" t="s">
        <v>28</v>
      </c>
      <c r="E91" s="8" t="s">
        <v>207</v>
      </c>
      <c r="F91" s="8" t="s">
        <v>68</v>
      </c>
      <c r="G91" s="8" t="s">
        <v>172</v>
      </c>
      <c r="H91" s="8"/>
      <c r="I91" s="11">
        <f t="shared" si="2"/>
        <v>0</v>
      </c>
      <c r="J91" s="8"/>
      <c r="K91" s="8" t="s">
        <v>70</v>
      </c>
    </row>
    <row r="92" ht="82" customHeight="1" spans="1:11">
      <c r="A92" s="8">
        <v>90</v>
      </c>
      <c r="B92" s="9">
        <v>46384</v>
      </c>
      <c r="C92" s="8" t="s">
        <v>66</v>
      </c>
      <c r="D92" s="8" t="s">
        <v>28</v>
      </c>
      <c r="E92" s="8" t="s">
        <v>208</v>
      </c>
      <c r="F92" s="8" t="s">
        <v>68</v>
      </c>
      <c r="G92" s="8" t="s">
        <v>172</v>
      </c>
      <c r="H92" s="8"/>
      <c r="I92" s="11">
        <f t="shared" si="2"/>
        <v>0</v>
      </c>
      <c r="J92" s="8"/>
      <c r="K92" s="13" t="s">
        <v>209</v>
      </c>
    </row>
    <row r="93" ht="34" customHeight="1" spans="1:11">
      <c r="A93" s="8">
        <v>91</v>
      </c>
      <c r="B93" s="9">
        <v>46385</v>
      </c>
      <c r="C93" s="8" t="s">
        <v>71</v>
      </c>
      <c r="D93" s="8" t="s">
        <v>32</v>
      </c>
      <c r="E93" s="8" t="s">
        <v>210</v>
      </c>
      <c r="F93" s="8" t="s">
        <v>68</v>
      </c>
      <c r="G93" s="8" t="s">
        <v>172</v>
      </c>
      <c r="H93" s="8"/>
      <c r="I93" s="11">
        <f t="shared" si="2"/>
        <v>0</v>
      </c>
      <c r="J93" s="8"/>
      <c r="K93" s="8" t="s">
        <v>70</v>
      </c>
    </row>
    <row r="94" ht="34" customHeight="1" spans="1:11">
      <c r="A94" s="8">
        <v>92</v>
      </c>
      <c r="B94" s="9">
        <v>46386</v>
      </c>
      <c r="C94" s="8" t="s">
        <v>74</v>
      </c>
      <c r="D94" s="8" t="s">
        <v>32</v>
      </c>
      <c r="E94" s="8" t="s">
        <v>211</v>
      </c>
      <c r="F94" s="8" t="s">
        <v>68</v>
      </c>
      <c r="G94" s="8" t="s">
        <v>172</v>
      </c>
      <c r="H94" s="8"/>
      <c r="I94" s="11">
        <f t="shared" si="2"/>
        <v>0</v>
      </c>
      <c r="J94" s="8"/>
      <c r="K94" s="8" t="s">
        <v>70</v>
      </c>
    </row>
    <row r="95" ht="34" customHeight="1" spans="1:11">
      <c r="A95" s="8">
        <v>93</v>
      </c>
      <c r="B95" s="9">
        <v>46387</v>
      </c>
      <c r="C95" s="8" t="s">
        <v>79</v>
      </c>
      <c r="D95" s="8" t="s">
        <v>32</v>
      </c>
      <c r="E95" s="8" t="s">
        <v>212</v>
      </c>
      <c r="F95" s="8" t="s">
        <v>68</v>
      </c>
      <c r="G95" s="8" t="s">
        <v>172</v>
      </c>
      <c r="H95" s="8"/>
      <c r="I95" s="11">
        <f t="shared" si="2"/>
        <v>0</v>
      </c>
      <c r="J95" s="8"/>
      <c r="K95" s="8" t="s">
        <v>70</v>
      </c>
    </row>
    <row r="96" ht="34" customHeight="1" spans="1:11">
      <c r="A96" s="8">
        <v>94</v>
      </c>
      <c r="B96" s="9">
        <v>46391</v>
      </c>
      <c r="C96" s="8" t="s">
        <v>66</v>
      </c>
      <c r="D96" s="8" t="s">
        <v>32</v>
      </c>
      <c r="E96" s="8" t="s">
        <v>213</v>
      </c>
      <c r="F96" s="8" t="s">
        <v>68</v>
      </c>
      <c r="G96" s="8" t="s">
        <v>172</v>
      </c>
      <c r="H96" s="8"/>
      <c r="I96" s="11">
        <f t="shared" si="2"/>
        <v>0</v>
      </c>
      <c r="J96" s="8"/>
      <c r="K96" s="8" t="s">
        <v>70</v>
      </c>
    </row>
    <row r="97" ht="34" customHeight="1" spans="1:11">
      <c r="A97" s="8">
        <v>95</v>
      </c>
      <c r="B97" s="9">
        <v>46392</v>
      </c>
      <c r="C97" s="8" t="s">
        <v>71</v>
      </c>
      <c r="D97" s="8" t="s">
        <v>32</v>
      </c>
      <c r="E97" s="8" t="s">
        <v>214</v>
      </c>
      <c r="F97" s="8" t="s">
        <v>68</v>
      </c>
      <c r="G97" s="8" t="s">
        <v>172</v>
      </c>
      <c r="H97" s="8"/>
      <c r="I97" s="11">
        <f t="shared" si="2"/>
        <v>0</v>
      </c>
      <c r="J97" s="8"/>
      <c r="K97" s="8" t="s">
        <v>70</v>
      </c>
    </row>
    <row r="98" ht="34" customHeight="1" spans="1:11">
      <c r="A98" s="8">
        <v>96</v>
      </c>
      <c r="B98" s="9">
        <v>46393</v>
      </c>
      <c r="C98" s="8" t="s">
        <v>74</v>
      </c>
      <c r="D98" s="8" t="s">
        <v>32</v>
      </c>
      <c r="E98" s="8" t="s">
        <v>215</v>
      </c>
      <c r="F98" s="8" t="s">
        <v>68</v>
      </c>
      <c r="G98" s="8" t="s">
        <v>172</v>
      </c>
      <c r="H98" s="8"/>
      <c r="I98" s="11">
        <f t="shared" si="2"/>
        <v>0</v>
      </c>
      <c r="J98" s="8"/>
      <c r="K98" s="8" t="s">
        <v>70</v>
      </c>
    </row>
    <row r="99" ht="34" customHeight="1" spans="1:11">
      <c r="A99" s="8">
        <v>97</v>
      </c>
      <c r="B99" s="9">
        <v>46394</v>
      </c>
      <c r="C99" s="8" t="s">
        <v>79</v>
      </c>
      <c r="D99" s="8" t="s">
        <v>32</v>
      </c>
      <c r="E99" s="8" t="s">
        <v>216</v>
      </c>
      <c r="F99" s="8" t="s">
        <v>68</v>
      </c>
      <c r="G99" s="8" t="s">
        <v>172</v>
      </c>
      <c r="H99" s="8"/>
      <c r="I99" s="11">
        <f t="shared" si="2"/>
        <v>0</v>
      </c>
      <c r="J99" s="8"/>
      <c r="K99" s="8" t="s">
        <v>70</v>
      </c>
    </row>
    <row r="100" ht="34" customHeight="1" spans="1:11">
      <c r="A100" s="8">
        <v>98</v>
      </c>
      <c r="B100" s="9">
        <v>46395</v>
      </c>
      <c r="C100" s="8" t="s">
        <v>81</v>
      </c>
      <c r="D100" s="8" t="s">
        <v>32</v>
      </c>
      <c r="E100" s="8" t="s">
        <v>217</v>
      </c>
      <c r="F100" s="8" t="s">
        <v>68</v>
      </c>
      <c r="G100" s="8" t="s">
        <v>172</v>
      </c>
      <c r="H100" s="8"/>
      <c r="I100" s="11">
        <f t="shared" si="2"/>
        <v>0</v>
      </c>
      <c r="J100" s="8"/>
      <c r="K100" s="8" t="s">
        <v>70</v>
      </c>
    </row>
    <row r="101" ht="34" customHeight="1" spans="1:11">
      <c r="A101" s="8">
        <v>99</v>
      </c>
      <c r="B101" s="9">
        <v>46398</v>
      </c>
      <c r="C101" s="8" t="s">
        <v>66</v>
      </c>
      <c r="D101" s="8" t="s">
        <v>32</v>
      </c>
      <c r="E101" s="8" t="s">
        <v>218</v>
      </c>
      <c r="F101" s="8" t="s">
        <v>68</v>
      </c>
      <c r="G101" s="8" t="s">
        <v>172</v>
      </c>
      <c r="H101" s="8"/>
      <c r="I101" s="11">
        <f t="shared" si="2"/>
        <v>0</v>
      </c>
      <c r="J101" s="8"/>
      <c r="K101" s="8" t="s">
        <v>70</v>
      </c>
    </row>
    <row r="102" ht="82" customHeight="1" spans="1:11">
      <c r="A102" s="8">
        <v>100</v>
      </c>
      <c r="B102" s="9">
        <v>46399</v>
      </c>
      <c r="C102" s="8" t="s">
        <v>71</v>
      </c>
      <c r="D102" s="8" t="s">
        <v>32</v>
      </c>
      <c r="E102" s="8" t="s">
        <v>219</v>
      </c>
      <c r="F102" s="8" t="s">
        <v>68</v>
      </c>
      <c r="G102" s="8" t="s">
        <v>172</v>
      </c>
      <c r="H102" s="8"/>
      <c r="I102" s="11">
        <f t="shared" si="2"/>
        <v>0</v>
      </c>
      <c r="J102" s="8"/>
      <c r="K102" s="13" t="s">
        <v>220</v>
      </c>
    </row>
    <row r="103" ht="24" customHeight="1" spans="1:12">
      <c r="A103" s="14">
        <v>101</v>
      </c>
      <c r="B103" s="15">
        <v>46400</v>
      </c>
      <c r="C103" s="14" t="s">
        <v>74</v>
      </c>
      <c r="D103" s="14" t="s">
        <v>221</v>
      </c>
      <c r="E103" s="14" t="s">
        <v>222</v>
      </c>
      <c r="F103" s="14" t="s">
        <v>68</v>
      </c>
      <c r="G103" s="14" t="s">
        <v>172</v>
      </c>
      <c r="H103" s="14"/>
      <c r="I103" s="16">
        <v>0</v>
      </c>
      <c r="J103" s="14"/>
      <c r="K103" s="14"/>
      <c r="L103" s="14"/>
    </row>
    <row r="104" ht="24" customHeight="1" spans="1:12">
      <c r="A104" s="14">
        <v>102</v>
      </c>
      <c r="B104" s="15">
        <v>46401</v>
      </c>
      <c r="C104" s="14" t="s">
        <v>79</v>
      </c>
      <c r="D104" s="14" t="s">
        <v>221</v>
      </c>
      <c r="E104" s="14" t="s">
        <v>223</v>
      </c>
      <c r="F104" s="14" t="s">
        <v>68</v>
      </c>
      <c r="G104" s="14" t="s">
        <v>172</v>
      </c>
      <c r="H104" s="14"/>
      <c r="I104" s="16">
        <v>0</v>
      </c>
      <c r="J104" s="14"/>
      <c r="K104" s="14"/>
      <c r="L104" s="14"/>
    </row>
    <row r="105" ht="24" customHeight="1" spans="1:12">
      <c r="A105" s="14">
        <v>103</v>
      </c>
      <c r="B105" s="15">
        <v>46402</v>
      </c>
      <c r="C105" s="14" t="s">
        <v>81</v>
      </c>
      <c r="D105" s="14" t="s">
        <v>221</v>
      </c>
      <c r="E105" s="14" t="s">
        <v>224</v>
      </c>
      <c r="F105" s="14" t="s">
        <v>68</v>
      </c>
      <c r="G105" s="14" t="s">
        <v>172</v>
      </c>
      <c r="H105" s="14"/>
      <c r="I105" s="16">
        <v>0</v>
      </c>
      <c r="J105" s="14"/>
      <c r="K105" s="14"/>
      <c r="L105" s="14"/>
    </row>
    <row r="106" ht="24" customHeight="1" spans="1:12">
      <c r="A106" s="14">
        <v>104</v>
      </c>
      <c r="B106" s="15">
        <v>46405</v>
      </c>
      <c r="C106" s="14" t="s">
        <v>66</v>
      </c>
      <c r="D106" s="14" t="s">
        <v>221</v>
      </c>
      <c r="E106" s="14" t="s">
        <v>225</v>
      </c>
      <c r="F106" s="14" t="s">
        <v>68</v>
      </c>
      <c r="G106" s="14" t="s">
        <v>172</v>
      </c>
      <c r="H106" s="14"/>
      <c r="I106" s="16">
        <v>0</v>
      </c>
      <c r="J106" s="14"/>
      <c r="K106" s="14"/>
      <c r="L106" s="14"/>
    </row>
    <row r="107" ht="24" customHeight="1" spans="1:12">
      <c r="A107" s="14">
        <v>105</v>
      </c>
      <c r="B107" s="15">
        <v>46406</v>
      </c>
      <c r="C107" s="14" t="s">
        <v>71</v>
      </c>
      <c r="D107" s="14" t="s">
        <v>221</v>
      </c>
      <c r="E107" s="14" t="s">
        <v>226</v>
      </c>
      <c r="F107" s="14" t="s">
        <v>68</v>
      </c>
      <c r="G107" s="14" t="s">
        <v>172</v>
      </c>
      <c r="H107" s="14"/>
      <c r="I107" s="16">
        <v>0</v>
      </c>
      <c r="J107" s="14"/>
      <c r="K107" s="14"/>
      <c r="L107" s="14"/>
    </row>
    <row r="108" ht="24" customHeight="1" spans="1:12">
      <c r="A108" s="14">
        <v>106</v>
      </c>
      <c r="B108" s="15">
        <v>46407</v>
      </c>
      <c r="C108" s="14" t="s">
        <v>74</v>
      </c>
      <c r="D108" s="14" t="s">
        <v>221</v>
      </c>
      <c r="E108" s="14" t="s">
        <v>227</v>
      </c>
      <c r="F108" s="14" t="s">
        <v>68</v>
      </c>
      <c r="G108" s="14" t="s">
        <v>172</v>
      </c>
      <c r="H108" s="14"/>
      <c r="I108" s="16">
        <v>0</v>
      </c>
      <c r="J108" s="14"/>
      <c r="K108" s="14"/>
      <c r="L108" s="14"/>
    </row>
    <row r="109" ht="24" customHeight="1" spans="1:12">
      <c r="A109" s="14">
        <v>107</v>
      </c>
      <c r="B109" s="15">
        <v>46408</v>
      </c>
      <c r="C109" s="14" t="s">
        <v>79</v>
      </c>
      <c r="D109" s="14" t="s">
        <v>221</v>
      </c>
      <c r="E109" s="14" t="s">
        <v>228</v>
      </c>
      <c r="F109" s="14" t="s">
        <v>68</v>
      </c>
      <c r="G109" s="14" t="s">
        <v>172</v>
      </c>
      <c r="H109" s="14"/>
      <c r="I109" s="16">
        <v>0</v>
      </c>
      <c r="J109" s="14"/>
      <c r="K109" s="14"/>
      <c r="L109" s="14"/>
    </row>
    <row r="110" ht="24" customHeight="1" spans="1:12">
      <c r="A110" s="14">
        <v>108</v>
      </c>
      <c r="B110" s="15">
        <v>46409</v>
      </c>
      <c r="C110" s="14" t="s">
        <v>81</v>
      </c>
      <c r="D110" s="14" t="s">
        <v>221</v>
      </c>
      <c r="E110" s="14" t="s">
        <v>229</v>
      </c>
      <c r="F110" s="14" t="s">
        <v>68</v>
      </c>
      <c r="G110" s="14" t="s">
        <v>172</v>
      </c>
      <c r="H110" s="14"/>
      <c r="I110" s="16">
        <v>0</v>
      </c>
      <c r="J110" s="14"/>
      <c r="K110" s="14"/>
      <c r="L110" s="14"/>
    </row>
    <row r="111" ht="24" customHeight="1" spans="1:12">
      <c r="A111" s="14">
        <v>109</v>
      </c>
      <c r="B111" s="15">
        <v>46412</v>
      </c>
      <c r="C111" s="14" t="s">
        <v>66</v>
      </c>
      <c r="D111" s="14" t="s">
        <v>221</v>
      </c>
      <c r="E111" s="14" t="s">
        <v>230</v>
      </c>
      <c r="F111" s="14" t="s">
        <v>68</v>
      </c>
      <c r="G111" s="14" t="s">
        <v>172</v>
      </c>
      <c r="H111" s="14"/>
      <c r="I111" s="16">
        <v>0</v>
      </c>
      <c r="J111" s="14"/>
      <c r="K111" s="14"/>
      <c r="L111" s="14"/>
    </row>
    <row r="112" ht="24" customHeight="1" spans="1:12">
      <c r="A112" s="14">
        <v>110</v>
      </c>
      <c r="B112" s="15">
        <v>46413</v>
      </c>
      <c r="C112" s="14" t="s">
        <v>71</v>
      </c>
      <c r="D112" s="14" t="s">
        <v>221</v>
      </c>
      <c r="E112" s="14" t="s">
        <v>231</v>
      </c>
      <c r="F112" s="14" t="s">
        <v>68</v>
      </c>
      <c r="G112" s="14" t="s">
        <v>172</v>
      </c>
      <c r="H112" s="14"/>
      <c r="I112" s="16">
        <v>0</v>
      </c>
      <c r="J112" s="14"/>
      <c r="K112" s="14"/>
      <c r="L112" s="14"/>
    </row>
    <row r="113" ht="24" customHeight="1" spans="1:12">
      <c r="A113" s="14">
        <v>111</v>
      </c>
      <c r="B113" s="15">
        <v>46414</v>
      </c>
      <c r="C113" s="14" t="s">
        <v>74</v>
      </c>
      <c r="D113" s="14" t="s">
        <v>221</v>
      </c>
      <c r="E113" s="14" t="s">
        <v>232</v>
      </c>
      <c r="F113" s="14" t="s">
        <v>68</v>
      </c>
      <c r="G113" s="14" t="s">
        <v>172</v>
      </c>
      <c r="H113" s="14"/>
      <c r="I113" s="16">
        <v>0</v>
      </c>
      <c r="J113" s="14"/>
      <c r="K113" s="14"/>
      <c r="L113" s="14"/>
    </row>
    <row r="114" ht="24" customHeight="1" spans="1:12">
      <c r="A114" s="14">
        <v>112</v>
      </c>
      <c r="B114" s="15">
        <v>46415</v>
      </c>
      <c r="C114" s="14" t="s">
        <v>79</v>
      </c>
      <c r="D114" s="14" t="s">
        <v>221</v>
      </c>
      <c r="E114" s="14" t="s">
        <v>233</v>
      </c>
      <c r="F114" s="14" t="s">
        <v>68</v>
      </c>
      <c r="G114" s="14" t="s">
        <v>172</v>
      </c>
      <c r="H114" s="14"/>
      <c r="I114" s="16">
        <v>0</v>
      </c>
      <c r="J114" s="14"/>
      <c r="K114" s="14"/>
      <c r="L114" s="14"/>
    </row>
    <row r="115" ht="24" customHeight="1" spans="1:12">
      <c r="A115" s="14">
        <v>113</v>
      </c>
      <c r="B115" s="15">
        <v>46416</v>
      </c>
      <c r="C115" s="14" t="s">
        <v>81</v>
      </c>
      <c r="D115" s="14" t="s">
        <v>221</v>
      </c>
      <c r="E115" s="14" t="s">
        <v>234</v>
      </c>
      <c r="F115" s="14" t="s">
        <v>68</v>
      </c>
      <c r="G115" s="14" t="s">
        <v>172</v>
      </c>
      <c r="H115" s="14"/>
      <c r="I115" s="16">
        <v>0</v>
      </c>
      <c r="J115" s="14"/>
      <c r="K115" s="14"/>
      <c r="L115" s="14"/>
    </row>
    <row r="116" ht="24" customHeight="1" spans="1:12">
      <c r="A116" s="14">
        <v>114</v>
      </c>
      <c r="B116" s="15">
        <v>46419</v>
      </c>
      <c r="C116" s="14" t="s">
        <v>66</v>
      </c>
      <c r="D116" s="14" t="s">
        <v>221</v>
      </c>
      <c r="E116" s="14" t="s">
        <v>235</v>
      </c>
      <c r="F116" s="14" t="s">
        <v>68</v>
      </c>
      <c r="G116" s="14" t="s">
        <v>172</v>
      </c>
      <c r="H116" s="14"/>
      <c r="I116" s="16">
        <v>0</v>
      </c>
      <c r="J116" s="14"/>
      <c r="K116" s="14"/>
      <c r="L116" s="14"/>
    </row>
    <row r="117" ht="24" customHeight="1" spans="1:12">
      <c r="A117" s="14">
        <v>115</v>
      </c>
      <c r="B117" s="15">
        <v>46420</v>
      </c>
      <c r="C117" s="14" t="s">
        <v>71</v>
      </c>
      <c r="D117" s="14" t="s">
        <v>221</v>
      </c>
      <c r="E117" s="14" t="s">
        <v>236</v>
      </c>
      <c r="F117" s="14" t="s">
        <v>68</v>
      </c>
      <c r="G117" s="14" t="s">
        <v>172</v>
      </c>
      <c r="H117" s="14"/>
      <c r="I117" s="16">
        <v>0</v>
      </c>
      <c r="J117" s="14"/>
      <c r="K117" s="14"/>
      <c r="L117" s="14"/>
    </row>
    <row r="118" ht="24" customHeight="1" spans="1:12">
      <c r="A118" s="14">
        <v>116</v>
      </c>
      <c r="B118" s="15">
        <v>46421</v>
      </c>
      <c r="C118" s="14" t="s">
        <v>74</v>
      </c>
      <c r="D118" s="14" t="s">
        <v>221</v>
      </c>
      <c r="E118" s="14" t="s">
        <v>237</v>
      </c>
      <c r="F118" s="14" t="s">
        <v>68</v>
      </c>
      <c r="G118" s="14" t="s">
        <v>172</v>
      </c>
      <c r="H118" s="14"/>
      <c r="I118" s="16">
        <v>0</v>
      </c>
      <c r="J118" s="14"/>
      <c r="K118" s="14"/>
      <c r="L118" s="14"/>
    </row>
    <row r="119" ht="24" customHeight="1" spans="1:12">
      <c r="A119" s="14">
        <v>117</v>
      </c>
      <c r="B119" s="15">
        <v>46422</v>
      </c>
      <c r="C119" s="14" t="s">
        <v>79</v>
      </c>
      <c r="D119" s="14" t="s">
        <v>221</v>
      </c>
      <c r="E119" s="14" t="s">
        <v>238</v>
      </c>
      <c r="F119" s="14" t="s">
        <v>68</v>
      </c>
      <c r="G119" s="14" t="s">
        <v>172</v>
      </c>
      <c r="H119" s="14"/>
      <c r="I119" s="16">
        <v>0</v>
      </c>
      <c r="J119" s="14"/>
      <c r="K119" s="14"/>
      <c r="L119" s="14"/>
    </row>
    <row r="120" ht="24" customHeight="1" spans="1:12">
      <c r="A120" s="14">
        <v>118</v>
      </c>
      <c r="B120" s="15">
        <v>46423</v>
      </c>
      <c r="C120" s="14" t="s">
        <v>81</v>
      </c>
      <c r="D120" s="14" t="s">
        <v>221</v>
      </c>
      <c r="E120" s="14" t="s">
        <v>239</v>
      </c>
      <c r="F120" s="14" t="s">
        <v>68</v>
      </c>
      <c r="G120" s="14" t="s">
        <v>172</v>
      </c>
      <c r="H120" s="14"/>
      <c r="I120" s="16">
        <v>0</v>
      </c>
      <c r="J120" s="14"/>
      <c r="K120" s="14"/>
      <c r="L120" s="14"/>
    </row>
    <row r="121" ht="24" customHeight="1" spans="1:12">
      <c r="A121" s="14">
        <v>119</v>
      </c>
      <c r="B121" s="15">
        <v>46426</v>
      </c>
      <c r="C121" s="14" t="s">
        <v>66</v>
      </c>
      <c r="D121" s="14" t="s">
        <v>221</v>
      </c>
      <c r="E121" s="14" t="s">
        <v>240</v>
      </c>
      <c r="F121" s="14" t="s">
        <v>68</v>
      </c>
      <c r="G121" s="14" t="s">
        <v>172</v>
      </c>
      <c r="H121" s="14"/>
      <c r="I121" s="16">
        <v>0</v>
      </c>
      <c r="J121" s="14"/>
      <c r="K121" s="14"/>
      <c r="L121" s="14"/>
    </row>
    <row r="122" ht="64" customHeight="1" spans="1:12">
      <c r="A122" s="14">
        <v>120</v>
      </c>
      <c r="B122" s="15">
        <v>46427</v>
      </c>
      <c r="C122" s="14" t="s">
        <v>71</v>
      </c>
      <c r="D122" s="14" t="s">
        <v>221</v>
      </c>
      <c r="E122" s="14" t="s">
        <v>241</v>
      </c>
      <c r="F122" s="14" t="s">
        <v>68</v>
      </c>
      <c r="G122" s="14" t="s">
        <v>172</v>
      </c>
      <c r="H122" s="14"/>
      <c r="I122" s="16">
        <v>0</v>
      </c>
      <c r="J122" s="14"/>
      <c r="K122" s="14" t="s">
        <v>242</v>
      </c>
      <c r="L122" s="14"/>
    </row>
    <row r="123" ht="24" customHeight="1" spans="1:12">
      <c r="A123" s="14">
        <v>121</v>
      </c>
      <c r="B123" s="15">
        <v>46428</v>
      </c>
      <c r="C123" s="14" t="s">
        <v>74</v>
      </c>
      <c r="D123" s="14" t="s">
        <v>243</v>
      </c>
      <c r="E123" s="14" t="s">
        <v>244</v>
      </c>
      <c r="F123" s="14" t="s">
        <v>68</v>
      </c>
      <c r="G123" s="14" t="s">
        <v>172</v>
      </c>
      <c r="H123" s="14"/>
      <c r="I123" s="16">
        <v>0</v>
      </c>
      <c r="J123" s="14"/>
      <c r="K123" s="14"/>
      <c r="L123" s="14"/>
    </row>
    <row r="124" ht="24" customHeight="1" spans="1:12">
      <c r="A124" s="14">
        <v>122</v>
      </c>
      <c r="B124" s="15">
        <v>46429</v>
      </c>
      <c r="C124" s="14" t="s">
        <v>79</v>
      </c>
      <c r="D124" s="14" t="s">
        <v>243</v>
      </c>
      <c r="E124" s="14" t="s">
        <v>245</v>
      </c>
      <c r="F124" s="14" t="s">
        <v>68</v>
      </c>
      <c r="G124" s="14" t="s">
        <v>172</v>
      </c>
      <c r="H124" s="14"/>
      <c r="I124" s="16">
        <v>0</v>
      </c>
      <c r="J124" s="14"/>
      <c r="K124" s="14"/>
      <c r="L124" s="14"/>
    </row>
    <row r="125" ht="24" customHeight="1" spans="1:12">
      <c r="A125" s="14">
        <v>123</v>
      </c>
      <c r="B125" s="15">
        <v>46430</v>
      </c>
      <c r="C125" s="14" t="s">
        <v>81</v>
      </c>
      <c r="D125" s="14" t="s">
        <v>243</v>
      </c>
      <c r="E125" s="14" t="s">
        <v>246</v>
      </c>
      <c r="F125" s="14" t="s">
        <v>68</v>
      </c>
      <c r="G125" s="14" t="s">
        <v>172</v>
      </c>
      <c r="H125" s="14"/>
      <c r="I125" s="16">
        <v>0</v>
      </c>
      <c r="J125" s="14"/>
      <c r="K125" s="14"/>
      <c r="L125" s="14"/>
    </row>
    <row r="126" ht="24" customHeight="1" spans="1:12">
      <c r="A126" s="14">
        <v>124</v>
      </c>
      <c r="B126" s="15">
        <v>46433</v>
      </c>
      <c r="C126" s="14" t="s">
        <v>66</v>
      </c>
      <c r="D126" s="14" t="s">
        <v>243</v>
      </c>
      <c r="E126" s="14" t="s">
        <v>247</v>
      </c>
      <c r="F126" s="14" t="s">
        <v>68</v>
      </c>
      <c r="G126" s="14" t="s">
        <v>172</v>
      </c>
      <c r="H126" s="14"/>
      <c r="I126" s="16">
        <v>0</v>
      </c>
      <c r="J126" s="14"/>
      <c r="K126" s="14"/>
      <c r="L126" s="14"/>
    </row>
    <row r="127" ht="24" customHeight="1" spans="1:12">
      <c r="A127" s="14">
        <v>125</v>
      </c>
      <c r="B127" s="15">
        <v>46434</v>
      </c>
      <c r="C127" s="14" t="s">
        <v>71</v>
      </c>
      <c r="D127" s="14" t="s">
        <v>243</v>
      </c>
      <c r="E127" s="14" t="s">
        <v>248</v>
      </c>
      <c r="F127" s="14" t="s">
        <v>68</v>
      </c>
      <c r="G127" s="14" t="s">
        <v>172</v>
      </c>
      <c r="H127" s="14"/>
      <c r="I127" s="16">
        <v>0</v>
      </c>
      <c r="J127" s="14"/>
      <c r="K127" s="14"/>
      <c r="L127" s="14"/>
    </row>
    <row r="128" ht="24" customHeight="1" spans="1:12">
      <c r="A128" s="14">
        <v>126</v>
      </c>
      <c r="B128" s="15">
        <v>46435</v>
      </c>
      <c r="C128" s="14" t="s">
        <v>74</v>
      </c>
      <c r="D128" s="14" t="s">
        <v>243</v>
      </c>
      <c r="E128" s="14" t="s">
        <v>249</v>
      </c>
      <c r="F128" s="14" t="s">
        <v>68</v>
      </c>
      <c r="G128" s="14" t="s">
        <v>172</v>
      </c>
      <c r="H128" s="14"/>
      <c r="I128" s="16">
        <v>0</v>
      </c>
      <c r="J128" s="14"/>
      <c r="K128" s="14"/>
      <c r="L128" s="14"/>
    </row>
    <row r="129" ht="24" customHeight="1" spans="1:12">
      <c r="A129" s="14">
        <v>127</v>
      </c>
      <c r="B129" s="15">
        <v>46436</v>
      </c>
      <c r="C129" s="14" t="s">
        <v>79</v>
      </c>
      <c r="D129" s="14" t="s">
        <v>243</v>
      </c>
      <c r="E129" s="14" t="s">
        <v>250</v>
      </c>
      <c r="F129" s="14" t="s">
        <v>68</v>
      </c>
      <c r="G129" s="14" t="s">
        <v>172</v>
      </c>
      <c r="H129" s="14"/>
      <c r="I129" s="16">
        <v>0</v>
      </c>
      <c r="J129" s="14"/>
      <c r="K129" s="14"/>
      <c r="L129" s="14"/>
    </row>
    <row r="130" ht="24" customHeight="1" spans="1:12">
      <c r="A130" s="14">
        <v>128</v>
      </c>
      <c r="B130" s="15">
        <v>46437</v>
      </c>
      <c r="C130" s="14" t="s">
        <v>81</v>
      </c>
      <c r="D130" s="14" t="s">
        <v>243</v>
      </c>
      <c r="E130" s="14" t="s">
        <v>251</v>
      </c>
      <c r="F130" s="14" t="s">
        <v>68</v>
      </c>
      <c r="G130" s="14" t="s">
        <v>172</v>
      </c>
      <c r="H130" s="14"/>
      <c r="I130" s="16">
        <v>0</v>
      </c>
      <c r="J130" s="14"/>
      <c r="K130" s="14"/>
      <c r="L130" s="14"/>
    </row>
    <row r="131" ht="24" customHeight="1" spans="1:12">
      <c r="A131" s="14">
        <v>129</v>
      </c>
      <c r="B131" s="15">
        <v>46440</v>
      </c>
      <c r="C131" s="14" t="s">
        <v>66</v>
      </c>
      <c r="D131" s="14" t="s">
        <v>243</v>
      </c>
      <c r="E131" s="14" t="s">
        <v>252</v>
      </c>
      <c r="F131" s="14" t="s">
        <v>68</v>
      </c>
      <c r="G131" s="14" t="s">
        <v>172</v>
      </c>
      <c r="H131" s="14"/>
      <c r="I131" s="16">
        <v>0</v>
      </c>
      <c r="J131" s="14"/>
      <c r="K131" s="14"/>
      <c r="L131" s="14"/>
    </row>
    <row r="132" ht="24" customHeight="1" spans="1:12">
      <c r="A132" s="14">
        <v>130</v>
      </c>
      <c r="B132" s="15">
        <v>46441</v>
      </c>
      <c r="C132" s="14" t="s">
        <v>71</v>
      </c>
      <c r="D132" s="14" t="s">
        <v>243</v>
      </c>
      <c r="E132" s="14" t="s">
        <v>253</v>
      </c>
      <c r="F132" s="14" t="s">
        <v>68</v>
      </c>
      <c r="G132" s="14" t="s">
        <v>172</v>
      </c>
      <c r="H132" s="14"/>
      <c r="I132" s="16">
        <v>0</v>
      </c>
      <c r="J132" s="14"/>
      <c r="K132" s="14"/>
      <c r="L132" s="14"/>
    </row>
    <row r="133" ht="24" customHeight="1" spans="1:12">
      <c r="A133" s="14">
        <v>131</v>
      </c>
      <c r="B133" s="15">
        <v>46442</v>
      </c>
      <c r="C133" s="14" t="s">
        <v>74</v>
      </c>
      <c r="D133" s="14" t="s">
        <v>243</v>
      </c>
      <c r="E133" s="14" t="s">
        <v>254</v>
      </c>
      <c r="F133" s="14" t="s">
        <v>68</v>
      </c>
      <c r="G133" s="14" t="s">
        <v>172</v>
      </c>
      <c r="H133" s="14"/>
      <c r="I133" s="16">
        <v>0</v>
      </c>
      <c r="J133" s="14"/>
      <c r="K133" s="14"/>
      <c r="L133" s="14"/>
    </row>
    <row r="134" ht="34" spans="1:12">
      <c r="A134" s="14">
        <v>132</v>
      </c>
      <c r="B134" s="15">
        <v>46443</v>
      </c>
      <c r="C134" s="14" t="s">
        <v>79</v>
      </c>
      <c r="D134" s="14" t="s">
        <v>243</v>
      </c>
      <c r="E134" s="14" t="s">
        <v>255</v>
      </c>
      <c r="F134" s="14" t="s">
        <v>68</v>
      </c>
      <c r="G134" s="14" t="s">
        <v>172</v>
      </c>
      <c r="H134" s="14"/>
      <c r="I134" s="16">
        <v>0</v>
      </c>
      <c r="J134" s="14"/>
      <c r="K134" s="14"/>
      <c r="L134" s="14"/>
    </row>
    <row r="135" ht="24" customHeight="1" spans="1:12">
      <c r="A135" s="14">
        <v>133</v>
      </c>
      <c r="B135" s="15">
        <v>46444</v>
      </c>
      <c r="C135" s="14" t="s">
        <v>81</v>
      </c>
      <c r="D135" s="14" t="s">
        <v>243</v>
      </c>
      <c r="E135" s="14" t="s">
        <v>256</v>
      </c>
      <c r="F135" s="14" t="s">
        <v>68</v>
      </c>
      <c r="G135" s="14" t="s">
        <v>172</v>
      </c>
      <c r="H135" s="14"/>
      <c r="I135" s="16">
        <v>0</v>
      </c>
      <c r="J135" s="14"/>
      <c r="K135" s="14"/>
      <c r="L135" s="14"/>
    </row>
    <row r="136" ht="24" customHeight="1" spans="1:12">
      <c r="A136" s="14">
        <v>134</v>
      </c>
      <c r="B136" s="15">
        <v>46447</v>
      </c>
      <c r="C136" s="14" t="s">
        <v>66</v>
      </c>
      <c r="D136" s="14" t="s">
        <v>243</v>
      </c>
      <c r="E136" s="14" t="s">
        <v>257</v>
      </c>
      <c r="F136" s="14" t="s">
        <v>68</v>
      </c>
      <c r="G136" s="14" t="s">
        <v>172</v>
      </c>
      <c r="H136" s="14"/>
      <c r="I136" s="16">
        <v>0</v>
      </c>
      <c r="J136" s="14"/>
      <c r="K136" s="14"/>
      <c r="L136" s="14"/>
    </row>
    <row r="137" ht="24" customHeight="1" spans="1:12">
      <c r="A137" s="14">
        <v>135</v>
      </c>
      <c r="B137" s="15">
        <v>46448</v>
      </c>
      <c r="C137" s="14" t="s">
        <v>71</v>
      </c>
      <c r="D137" s="14" t="s">
        <v>243</v>
      </c>
      <c r="E137" s="14" t="s">
        <v>258</v>
      </c>
      <c r="F137" s="14" t="s">
        <v>68</v>
      </c>
      <c r="G137" s="14" t="s">
        <v>172</v>
      </c>
      <c r="H137" s="14"/>
      <c r="I137" s="16">
        <v>0</v>
      </c>
      <c r="J137" s="14"/>
      <c r="K137" s="14"/>
      <c r="L137" s="14"/>
    </row>
    <row r="138" ht="24" customHeight="1" spans="1:12">
      <c r="A138" s="14">
        <v>136</v>
      </c>
      <c r="B138" s="15">
        <v>46449</v>
      </c>
      <c r="C138" s="14" t="s">
        <v>74</v>
      </c>
      <c r="D138" s="14" t="s">
        <v>243</v>
      </c>
      <c r="E138" s="14" t="s">
        <v>259</v>
      </c>
      <c r="F138" s="14" t="s">
        <v>68</v>
      </c>
      <c r="G138" s="14" t="s">
        <v>172</v>
      </c>
      <c r="H138" s="14"/>
      <c r="I138" s="16">
        <v>0</v>
      </c>
      <c r="J138" s="14"/>
      <c r="K138" s="14"/>
      <c r="L138" s="14"/>
    </row>
    <row r="139" ht="24" customHeight="1" spans="1:12">
      <c r="A139" s="14">
        <v>137</v>
      </c>
      <c r="B139" s="15">
        <v>46450</v>
      </c>
      <c r="C139" s="14" t="s">
        <v>79</v>
      </c>
      <c r="D139" s="14" t="s">
        <v>243</v>
      </c>
      <c r="E139" s="14" t="s">
        <v>260</v>
      </c>
      <c r="F139" s="14" t="s">
        <v>68</v>
      </c>
      <c r="G139" s="14" t="s">
        <v>172</v>
      </c>
      <c r="H139" s="14"/>
      <c r="I139" s="16">
        <v>0</v>
      </c>
      <c r="J139" s="14"/>
      <c r="K139" s="14"/>
      <c r="L139" s="14"/>
    </row>
    <row r="140" ht="34" spans="1:12">
      <c r="A140" s="14">
        <v>138</v>
      </c>
      <c r="B140" s="15">
        <v>46451</v>
      </c>
      <c r="C140" s="14" t="s">
        <v>81</v>
      </c>
      <c r="D140" s="14" t="s">
        <v>243</v>
      </c>
      <c r="E140" s="14" t="s">
        <v>261</v>
      </c>
      <c r="F140" s="14" t="s">
        <v>68</v>
      </c>
      <c r="G140" s="14" t="s">
        <v>172</v>
      </c>
      <c r="H140" s="14"/>
      <c r="I140" s="16">
        <v>0</v>
      </c>
      <c r="J140" s="14"/>
      <c r="K140" s="14"/>
      <c r="L140" s="14"/>
    </row>
    <row r="141" ht="34" spans="1:12">
      <c r="A141" s="14">
        <v>139</v>
      </c>
      <c r="B141" s="15">
        <v>46454</v>
      </c>
      <c r="C141" s="14" t="s">
        <v>66</v>
      </c>
      <c r="D141" s="14" t="s">
        <v>243</v>
      </c>
      <c r="E141" s="14" t="s">
        <v>262</v>
      </c>
      <c r="F141" s="14" t="s">
        <v>68</v>
      </c>
      <c r="G141" s="14" t="s">
        <v>172</v>
      </c>
      <c r="H141" s="14"/>
      <c r="I141" s="16">
        <v>0</v>
      </c>
      <c r="J141" s="14"/>
      <c r="K141" s="14"/>
      <c r="L141" s="14"/>
    </row>
    <row r="142" ht="64" customHeight="1" spans="1:12">
      <c r="A142" s="14">
        <v>140</v>
      </c>
      <c r="B142" s="15">
        <v>46455</v>
      </c>
      <c r="C142" s="14" t="s">
        <v>71</v>
      </c>
      <c r="D142" s="14" t="s">
        <v>243</v>
      </c>
      <c r="E142" s="14" t="s">
        <v>263</v>
      </c>
      <c r="F142" s="14" t="s">
        <v>68</v>
      </c>
      <c r="G142" s="14" t="s">
        <v>172</v>
      </c>
      <c r="H142" s="14"/>
      <c r="I142" s="16">
        <v>0</v>
      </c>
      <c r="J142" s="14"/>
      <c r="K142" s="14" t="s">
        <v>264</v>
      </c>
      <c r="L142" s="14"/>
    </row>
    <row r="143" ht="24" customHeight="1" spans="1:12">
      <c r="A143" s="17">
        <v>141</v>
      </c>
      <c r="B143" s="18">
        <v>46456</v>
      </c>
      <c r="C143" s="17" t="s">
        <v>74</v>
      </c>
      <c r="D143" s="19" t="s">
        <v>44</v>
      </c>
      <c r="E143" s="17" t="s">
        <v>265</v>
      </c>
      <c r="F143" s="17" t="s">
        <v>68</v>
      </c>
      <c r="G143" s="17" t="s">
        <v>172</v>
      </c>
      <c r="H143" s="17"/>
      <c r="I143" s="20">
        <v>0</v>
      </c>
      <c r="J143" s="17"/>
      <c r="K143" s="17"/>
      <c r="L143" s="19" t="s">
        <v>266</v>
      </c>
    </row>
    <row r="144" ht="24" customHeight="1" spans="1:12">
      <c r="A144" s="17">
        <v>142</v>
      </c>
      <c r="B144" s="18">
        <v>46457</v>
      </c>
      <c r="C144" s="17" t="s">
        <v>79</v>
      </c>
      <c r="D144" s="19" t="s">
        <v>44</v>
      </c>
      <c r="E144" s="17" t="s">
        <v>267</v>
      </c>
      <c r="F144" s="17" t="s">
        <v>68</v>
      </c>
      <c r="G144" s="17" t="s">
        <v>172</v>
      </c>
      <c r="H144" s="17"/>
      <c r="I144" s="20">
        <v>0</v>
      </c>
      <c r="J144" s="17"/>
      <c r="K144" s="17"/>
      <c r="L144" s="19" t="s">
        <v>266</v>
      </c>
    </row>
    <row r="145" ht="24" customHeight="1" spans="1:12">
      <c r="A145" s="17">
        <v>143</v>
      </c>
      <c r="B145" s="18">
        <v>46458</v>
      </c>
      <c r="C145" s="17" t="s">
        <v>81</v>
      </c>
      <c r="D145" s="19" t="s">
        <v>44</v>
      </c>
      <c r="E145" s="17" t="s">
        <v>268</v>
      </c>
      <c r="F145" s="17" t="s">
        <v>68</v>
      </c>
      <c r="G145" s="17" t="s">
        <v>172</v>
      </c>
      <c r="H145" s="17"/>
      <c r="I145" s="20">
        <v>0</v>
      </c>
      <c r="J145" s="17"/>
      <c r="K145" s="17"/>
      <c r="L145" s="19" t="s">
        <v>266</v>
      </c>
    </row>
    <row r="146" ht="24" customHeight="1" spans="1:12">
      <c r="A146" s="17">
        <v>144</v>
      </c>
      <c r="B146" s="18">
        <v>46461</v>
      </c>
      <c r="C146" s="17" t="s">
        <v>66</v>
      </c>
      <c r="D146" s="19" t="s">
        <v>44</v>
      </c>
      <c r="E146" s="17" t="s">
        <v>269</v>
      </c>
      <c r="F146" s="17" t="s">
        <v>68</v>
      </c>
      <c r="G146" s="17" t="s">
        <v>172</v>
      </c>
      <c r="H146" s="17"/>
      <c r="I146" s="20">
        <v>0</v>
      </c>
      <c r="J146" s="17"/>
      <c r="K146" s="17"/>
      <c r="L146" s="19" t="s">
        <v>266</v>
      </c>
    </row>
    <row r="147" ht="24" customHeight="1" spans="1:12">
      <c r="A147" s="17">
        <v>145</v>
      </c>
      <c r="B147" s="18">
        <v>46462</v>
      </c>
      <c r="C147" s="17" t="s">
        <v>71</v>
      </c>
      <c r="D147" s="19" t="s">
        <v>44</v>
      </c>
      <c r="E147" s="17" t="s">
        <v>270</v>
      </c>
      <c r="F147" s="17" t="s">
        <v>68</v>
      </c>
      <c r="G147" s="17" t="s">
        <v>172</v>
      </c>
      <c r="H147" s="17"/>
      <c r="I147" s="20">
        <v>0</v>
      </c>
      <c r="J147" s="17"/>
      <c r="K147" s="17"/>
      <c r="L147" s="19" t="s">
        <v>266</v>
      </c>
    </row>
    <row r="148" ht="24" customHeight="1" spans="1:12">
      <c r="A148" s="17">
        <v>146</v>
      </c>
      <c r="B148" s="18">
        <v>46463</v>
      </c>
      <c r="C148" s="17" t="s">
        <v>74</v>
      </c>
      <c r="D148" s="19" t="s">
        <v>44</v>
      </c>
      <c r="E148" s="17" t="s">
        <v>271</v>
      </c>
      <c r="F148" s="17" t="s">
        <v>68</v>
      </c>
      <c r="G148" s="17" t="s">
        <v>172</v>
      </c>
      <c r="H148" s="17"/>
      <c r="I148" s="20">
        <v>0</v>
      </c>
      <c r="J148" s="17"/>
      <c r="K148" s="17"/>
      <c r="L148" s="19" t="s">
        <v>266</v>
      </c>
    </row>
    <row r="149" ht="24" customHeight="1" spans="1:12">
      <c r="A149" s="17">
        <v>147</v>
      </c>
      <c r="B149" s="18">
        <v>46464</v>
      </c>
      <c r="C149" s="17" t="s">
        <v>79</v>
      </c>
      <c r="D149" s="19" t="s">
        <v>44</v>
      </c>
      <c r="E149" s="17" t="s">
        <v>272</v>
      </c>
      <c r="F149" s="17" t="s">
        <v>68</v>
      </c>
      <c r="G149" s="17" t="s">
        <v>172</v>
      </c>
      <c r="H149" s="17"/>
      <c r="I149" s="20">
        <v>0</v>
      </c>
      <c r="J149" s="17"/>
      <c r="K149" s="17"/>
      <c r="L149" s="19" t="s">
        <v>266</v>
      </c>
    </row>
    <row r="150" ht="24" customHeight="1" spans="1:12">
      <c r="A150" s="17">
        <v>148</v>
      </c>
      <c r="B150" s="18">
        <v>46465</v>
      </c>
      <c r="C150" s="17" t="s">
        <v>81</v>
      </c>
      <c r="D150" s="19" t="s">
        <v>44</v>
      </c>
      <c r="E150" s="17" t="s">
        <v>273</v>
      </c>
      <c r="F150" s="17" t="s">
        <v>68</v>
      </c>
      <c r="G150" s="17" t="s">
        <v>172</v>
      </c>
      <c r="H150" s="17"/>
      <c r="I150" s="20">
        <v>0</v>
      </c>
      <c r="J150" s="17"/>
      <c r="K150" s="17"/>
      <c r="L150" s="19" t="s">
        <v>266</v>
      </c>
    </row>
    <row r="151" ht="24" customHeight="1" spans="1:12">
      <c r="A151" s="17">
        <v>149</v>
      </c>
      <c r="B151" s="18">
        <v>46468</v>
      </c>
      <c r="C151" s="17" t="s">
        <v>66</v>
      </c>
      <c r="D151" s="19" t="s">
        <v>44</v>
      </c>
      <c r="E151" s="17" t="s">
        <v>274</v>
      </c>
      <c r="F151" s="17" t="s">
        <v>68</v>
      </c>
      <c r="G151" s="17" t="s">
        <v>172</v>
      </c>
      <c r="H151" s="17"/>
      <c r="I151" s="20">
        <v>0</v>
      </c>
      <c r="J151" s="17"/>
      <c r="K151" s="17"/>
      <c r="L151" s="19" t="s">
        <v>266</v>
      </c>
    </row>
    <row r="152" ht="24" customHeight="1" spans="1:12">
      <c r="A152" s="17">
        <v>150</v>
      </c>
      <c r="B152" s="18">
        <v>46469</v>
      </c>
      <c r="C152" s="17" t="s">
        <v>71</v>
      </c>
      <c r="D152" s="19" t="s">
        <v>44</v>
      </c>
      <c r="E152" s="17" t="s">
        <v>275</v>
      </c>
      <c r="F152" s="17" t="s">
        <v>68</v>
      </c>
      <c r="G152" s="17" t="s">
        <v>172</v>
      </c>
      <c r="H152" s="17"/>
      <c r="I152" s="20">
        <v>0</v>
      </c>
      <c r="J152" s="17"/>
      <c r="K152" s="17"/>
      <c r="L152" s="19" t="s">
        <v>266</v>
      </c>
    </row>
    <row r="153" ht="24" customHeight="1" spans="1:12">
      <c r="A153" s="17">
        <v>151</v>
      </c>
      <c r="B153" s="18">
        <v>46470</v>
      </c>
      <c r="C153" s="17" t="s">
        <v>74</v>
      </c>
      <c r="D153" s="19" t="s">
        <v>44</v>
      </c>
      <c r="E153" s="17" t="s">
        <v>276</v>
      </c>
      <c r="F153" s="17" t="s">
        <v>68</v>
      </c>
      <c r="G153" s="17" t="s">
        <v>172</v>
      </c>
      <c r="H153" s="17"/>
      <c r="I153" s="20">
        <v>0</v>
      </c>
      <c r="J153" s="17"/>
      <c r="K153" s="17"/>
      <c r="L153" s="19" t="s">
        <v>266</v>
      </c>
    </row>
    <row r="154" ht="24" customHeight="1" spans="1:12">
      <c r="A154" s="17">
        <v>152</v>
      </c>
      <c r="B154" s="18">
        <v>46471</v>
      </c>
      <c r="C154" s="17" t="s">
        <v>79</v>
      </c>
      <c r="D154" s="19" t="s">
        <v>44</v>
      </c>
      <c r="E154" s="17" t="s">
        <v>277</v>
      </c>
      <c r="F154" s="17" t="s">
        <v>68</v>
      </c>
      <c r="G154" s="17" t="s">
        <v>172</v>
      </c>
      <c r="H154" s="17"/>
      <c r="I154" s="20">
        <v>0</v>
      </c>
      <c r="J154" s="17"/>
      <c r="K154" s="17"/>
      <c r="L154" s="19" t="s">
        <v>266</v>
      </c>
    </row>
    <row r="155" ht="24" customHeight="1" spans="1:12">
      <c r="A155" s="17">
        <v>153</v>
      </c>
      <c r="B155" s="18">
        <v>46472</v>
      </c>
      <c r="C155" s="17" t="s">
        <v>81</v>
      </c>
      <c r="D155" s="19" t="s">
        <v>44</v>
      </c>
      <c r="E155" s="17" t="s">
        <v>278</v>
      </c>
      <c r="F155" s="17" t="s">
        <v>68</v>
      </c>
      <c r="G155" s="17" t="s">
        <v>172</v>
      </c>
      <c r="H155" s="17"/>
      <c r="I155" s="20">
        <v>0</v>
      </c>
      <c r="J155" s="17"/>
      <c r="K155" s="17"/>
      <c r="L155" s="19" t="s">
        <v>266</v>
      </c>
    </row>
    <row r="156" ht="24" customHeight="1" spans="1:12">
      <c r="A156" s="17">
        <v>154</v>
      </c>
      <c r="B156" s="18">
        <v>46475</v>
      </c>
      <c r="C156" s="17" t="s">
        <v>66</v>
      </c>
      <c r="D156" s="19" t="s">
        <v>44</v>
      </c>
      <c r="E156" s="17" t="s">
        <v>279</v>
      </c>
      <c r="F156" s="17" t="s">
        <v>68</v>
      </c>
      <c r="G156" s="17" t="s">
        <v>172</v>
      </c>
      <c r="H156" s="17"/>
      <c r="I156" s="20">
        <v>0</v>
      </c>
      <c r="J156" s="17"/>
      <c r="K156" s="17"/>
      <c r="L156" s="19" t="s">
        <v>266</v>
      </c>
    </row>
    <row r="157" ht="24" customHeight="1" spans="1:12">
      <c r="A157" s="17">
        <v>155</v>
      </c>
      <c r="B157" s="18">
        <v>46476</v>
      </c>
      <c r="C157" s="17" t="s">
        <v>71</v>
      </c>
      <c r="D157" s="19" t="s">
        <v>44</v>
      </c>
      <c r="E157" s="17" t="s">
        <v>280</v>
      </c>
      <c r="F157" s="17" t="s">
        <v>68</v>
      </c>
      <c r="G157" s="17" t="s">
        <v>172</v>
      </c>
      <c r="H157" s="17"/>
      <c r="I157" s="20">
        <v>0</v>
      </c>
      <c r="J157" s="17"/>
      <c r="K157" s="17"/>
      <c r="L157" s="19" t="s">
        <v>266</v>
      </c>
    </row>
    <row r="158" ht="24" customHeight="1" spans="1:12">
      <c r="A158" s="17">
        <v>156</v>
      </c>
      <c r="B158" s="18">
        <v>46477</v>
      </c>
      <c r="C158" s="17" t="s">
        <v>74</v>
      </c>
      <c r="D158" s="19" t="s">
        <v>44</v>
      </c>
      <c r="E158" s="17" t="s">
        <v>281</v>
      </c>
      <c r="F158" s="17" t="s">
        <v>68</v>
      </c>
      <c r="G158" s="17" t="s">
        <v>172</v>
      </c>
      <c r="H158" s="17"/>
      <c r="I158" s="20">
        <v>0</v>
      </c>
      <c r="J158" s="17"/>
      <c r="K158" s="17"/>
      <c r="L158" s="19" t="s">
        <v>266</v>
      </c>
    </row>
    <row r="159" ht="24" customHeight="1" spans="1:12">
      <c r="A159" s="17">
        <v>157</v>
      </c>
      <c r="B159" s="18">
        <v>46478</v>
      </c>
      <c r="C159" s="17" t="s">
        <v>79</v>
      </c>
      <c r="D159" s="19" t="s">
        <v>44</v>
      </c>
      <c r="E159" s="17" t="s">
        <v>282</v>
      </c>
      <c r="F159" s="17" t="s">
        <v>68</v>
      </c>
      <c r="G159" s="17" t="s">
        <v>172</v>
      </c>
      <c r="H159" s="17"/>
      <c r="I159" s="20">
        <v>0</v>
      </c>
      <c r="J159" s="17"/>
      <c r="K159" s="17"/>
      <c r="L159" s="19" t="s">
        <v>266</v>
      </c>
    </row>
    <row r="160" ht="24" customHeight="1" spans="1:12">
      <c r="A160" s="17">
        <v>158</v>
      </c>
      <c r="B160" s="18">
        <v>46479</v>
      </c>
      <c r="C160" s="17" t="s">
        <v>81</v>
      </c>
      <c r="D160" s="19" t="s">
        <v>44</v>
      </c>
      <c r="E160" s="17" t="s">
        <v>283</v>
      </c>
      <c r="F160" s="17" t="s">
        <v>68</v>
      </c>
      <c r="G160" s="17" t="s">
        <v>172</v>
      </c>
      <c r="H160" s="17"/>
      <c r="I160" s="20">
        <v>0</v>
      </c>
      <c r="J160" s="17"/>
      <c r="K160" s="17"/>
      <c r="L160" s="19" t="s">
        <v>266</v>
      </c>
    </row>
    <row r="161" ht="24" customHeight="1" spans="1:12">
      <c r="A161" s="17">
        <v>159</v>
      </c>
      <c r="B161" s="18">
        <v>46482</v>
      </c>
      <c r="C161" s="17" t="s">
        <v>66</v>
      </c>
      <c r="D161" s="19" t="s">
        <v>44</v>
      </c>
      <c r="E161" s="17" t="s">
        <v>284</v>
      </c>
      <c r="F161" s="17" t="s">
        <v>68</v>
      </c>
      <c r="G161" s="17" t="s">
        <v>172</v>
      </c>
      <c r="H161" s="17"/>
      <c r="I161" s="20">
        <v>0</v>
      </c>
      <c r="J161" s="17"/>
      <c r="K161" s="17"/>
      <c r="L161" s="19" t="s">
        <v>266</v>
      </c>
    </row>
    <row r="162" ht="64" customHeight="1" spans="1:12">
      <c r="A162" s="17">
        <v>160</v>
      </c>
      <c r="B162" s="18">
        <v>46483</v>
      </c>
      <c r="C162" s="17" t="s">
        <v>71</v>
      </c>
      <c r="D162" s="19" t="s">
        <v>44</v>
      </c>
      <c r="E162" s="17" t="s">
        <v>285</v>
      </c>
      <c r="F162" s="17" t="s">
        <v>68</v>
      </c>
      <c r="G162" s="17" t="s">
        <v>172</v>
      </c>
      <c r="H162" s="17"/>
      <c r="I162" s="20">
        <v>0</v>
      </c>
      <c r="J162" s="17"/>
      <c r="K162" s="17" t="s">
        <v>286</v>
      </c>
      <c r="L162" s="19" t="s">
        <v>266</v>
      </c>
    </row>
  </sheetData>
  <conditionalFormatting sqref="G2:G102">
    <cfRule type="expression" dxfId="0" priority="1">
      <formula>G2="已完成"</formula>
    </cfRule>
    <cfRule type="expression" dxfId="1" priority="2">
      <formula>G2="进行中"</formula>
    </cfRule>
    <cfRule type="expression" dxfId="2" priority="3">
      <formula>G2="顺延"</formula>
    </cfRule>
  </conditionalFormatting>
  <dataValidations count="1">
    <dataValidation type="list" sqref="G2:G102">
      <formula1>"未开始,进行中,已完成,顺延"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10" sqref="A10:E10"/>
    </sheetView>
  </sheetViews>
  <sheetFormatPr defaultColWidth="9" defaultRowHeight="16.8" outlineLevelCol="4"/>
  <cols>
    <col min="1" max="1" width="8" customWidth="1"/>
    <col min="2" max="2" width="24" customWidth="1"/>
    <col min="3" max="3" width="30" customWidth="1"/>
    <col min="4" max="4" width="18" customWidth="1"/>
    <col min="5" max="5" width="42" customWidth="1"/>
  </cols>
  <sheetData>
    <row r="1" ht="17" spans="1: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ht="17" spans="1:5">
      <c r="A2" s="6">
        <v>1</v>
      </c>
      <c r="B2" s="6" t="s">
        <v>292</v>
      </c>
      <c r="C2" s="6" t="s">
        <v>293</v>
      </c>
      <c r="D2" s="6" t="s">
        <v>294</v>
      </c>
      <c r="E2" s="6" t="s">
        <v>295</v>
      </c>
    </row>
    <row r="3" ht="17" spans="1:5">
      <c r="A3" s="6">
        <v>2</v>
      </c>
      <c r="B3" s="6" t="s">
        <v>296</v>
      </c>
      <c r="C3" s="6" t="s">
        <v>297</v>
      </c>
      <c r="D3" s="6" t="s">
        <v>294</v>
      </c>
      <c r="E3" s="6" t="s">
        <v>298</v>
      </c>
    </row>
    <row r="4" ht="17" spans="1:5">
      <c r="A4" s="6">
        <v>3</v>
      </c>
      <c r="B4" s="6" t="s">
        <v>299</v>
      </c>
      <c r="C4" s="6" t="s">
        <v>300</v>
      </c>
      <c r="D4" s="6" t="s">
        <v>294</v>
      </c>
      <c r="E4" s="6" t="s">
        <v>298</v>
      </c>
    </row>
    <row r="5" ht="17" spans="1:5">
      <c r="A5" s="6">
        <v>4</v>
      </c>
      <c r="B5" s="6" t="s">
        <v>301</v>
      </c>
      <c r="C5" s="6" t="s">
        <v>302</v>
      </c>
      <c r="D5" s="6" t="s">
        <v>303</v>
      </c>
      <c r="E5" s="6" t="s">
        <v>304</v>
      </c>
    </row>
    <row r="6" ht="17" spans="1:5">
      <c r="A6" s="6">
        <v>5</v>
      </c>
      <c r="B6" s="6" t="s">
        <v>305</v>
      </c>
      <c r="C6" s="6" t="s">
        <v>306</v>
      </c>
      <c r="D6" s="6" t="s">
        <v>307</v>
      </c>
      <c r="E6" s="6" t="s">
        <v>308</v>
      </c>
    </row>
    <row r="7" ht="17" spans="1:5">
      <c r="A7" s="6">
        <v>6</v>
      </c>
      <c r="B7" s="6" t="s">
        <v>309</v>
      </c>
      <c r="C7" s="6" t="s">
        <v>310</v>
      </c>
      <c r="D7" s="6" t="s">
        <v>311</v>
      </c>
      <c r="E7" s="6" t="s">
        <v>312</v>
      </c>
    </row>
    <row r="8" ht="17" spans="1:5">
      <c r="A8" s="6">
        <v>7</v>
      </c>
      <c r="B8" s="6" t="s">
        <v>313</v>
      </c>
      <c r="C8" s="6" t="s">
        <v>314</v>
      </c>
      <c r="D8" s="6" t="s">
        <v>315</v>
      </c>
      <c r="E8" s="6" t="s">
        <v>316</v>
      </c>
    </row>
    <row r="9" ht="17" spans="1:5">
      <c r="A9" s="6">
        <v>8</v>
      </c>
      <c r="B9" s="6" t="s">
        <v>317</v>
      </c>
      <c r="C9" s="6" t="s">
        <v>318</v>
      </c>
      <c r="D9" s="6" t="s">
        <v>315</v>
      </c>
      <c r="E9" s="6" t="s">
        <v>319</v>
      </c>
    </row>
    <row r="10" ht="17" spans="1:5">
      <c r="A10" s="6">
        <v>9</v>
      </c>
      <c r="B10" s="6" t="s">
        <v>320</v>
      </c>
      <c r="C10" s="6" t="s">
        <v>321</v>
      </c>
      <c r="D10" s="6" t="s">
        <v>322</v>
      </c>
      <c r="E10" s="6" t="s">
        <v>323</v>
      </c>
    </row>
    <row r="11" ht="17" spans="1:5">
      <c r="A11" s="7">
        <v>10</v>
      </c>
      <c r="B11" s="7" t="s">
        <v>324</v>
      </c>
      <c r="C11" s="7" t="s">
        <v>325</v>
      </c>
      <c r="D11" s="7" t="s">
        <v>326</v>
      </c>
      <c r="E11" s="7" t="s">
        <v>327</v>
      </c>
    </row>
    <row r="12" ht="17" spans="1:5">
      <c r="A12" s="7">
        <v>11</v>
      </c>
      <c r="B12" s="7" t="s">
        <v>328</v>
      </c>
      <c r="C12" s="7" t="s">
        <v>329</v>
      </c>
      <c r="D12" s="7" t="s">
        <v>330</v>
      </c>
      <c r="E12" s="7" t="s">
        <v>331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:F1"/>
    </sheetView>
  </sheetViews>
  <sheetFormatPr defaultColWidth="9" defaultRowHeight="16.8" outlineLevelRow="7" outlineLevelCol="5"/>
  <cols>
    <col min="1" max="1" width="18" customWidth="1"/>
    <col min="2" max="2" width="20" customWidth="1"/>
    <col min="3" max="3" width="5" customWidth="1"/>
    <col min="4" max="4" width="18" customWidth="1"/>
    <col min="5" max="5" width="20" customWidth="1"/>
    <col min="6" max="6" width="5" customWidth="1"/>
  </cols>
  <sheetData>
    <row r="1" ht="23.2" spans="1:6">
      <c r="A1" s="1" t="s">
        <v>332</v>
      </c>
      <c r="B1" s="1"/>
      <c r="C1" s="1"/>
      <c r="D1" s="1"/>
      <c r="E1" s="1"/>
      <c r="F1" s="1"/>
    </row>
    <row r="3" spans="1:5">
      <c r="A3" s="2" t="s">
        <v>333</v>
      </c>
      <c r="B3" s="2" t="s">
        <v>334</v>
      </c>
      <c r="D3" s="2" t="s">
        <v>333</v>
      </c>
      <c r="E3" s="2" t="s">
        <v>334</v>
      </c>
    </row>
    <row r="4" spans="1:5">
      <c r="A4" t="s">
        <v>335</v>
      </c>
      <c r="B4">
        <v>100</v>
      </c>
      <c r="D4" t="s">
        <v>165</v>
      </c>
      <c r="E4">
        <f>COUNTIF(每日学习计划!G2:G102,"进行中")</f>
        <v>2</v>
      </c>
    </row>
    <row r="5" spans="1:5">
      <c r="A5" t="s">
        <v>336</v>
      </c>
      <c r="B5" t="s">
        <v>337</v>
      </c>
      <c r="D5" t="s">
        <v>338</v>
      </c>
      <c r="E5">
        <f>COUNTIF(每日学习计划!G2:G102,"顺延")</f>
        <v>0</v>
      </c>
    </row>
    <row r="6" spans="1:5">
      <c r="A6" t="s">
        <v>339</v>
      </c>
      <c r="B6" s="3">
        <v>46251</v>
      </c>
      <c r="D6" t="s">
        <v>340</v>
      </c>
      <c r="E6" s="4">
        <f>AVERAGE(每日学习计划!I2:I102)</f>
        <v>0.545</v>
      </c>
    </row>
    <row r="7" spans="1:5">
      <c r="A7" t="s">
        <v>341</v>
      </c>
      <c r="B7" s="3">
        <v>46399</v>
      </c>
      <c r="D7" t="s">
        <v>342</v>
      </c>
      <c r="E7">
        <f>SUM(每日学习计划!H2:H102)</f>
        <v>0</v>
      </c>
    </row>
    <row r="8" spans="1:5">
      <c r="A8" t="s">
        <v>343</v>
      </c>
      <c r="B8">
        <f>COUNTIF(每日学习计划!G2:G102,"已完成")</f>
        <v>54</v>
      </c>
      <c r="D8" t="s">
        <v>344</v>
      </c>
      <c r="E8">
        <f>100-B8</f>
        <v>46</v>
      </c>
    </row>
  </sheetData>
  <mergeCells count="1">
    <mergeCell ref="A1:F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33" workbookViewId="0">
      <selection activeCell="A1" sqref="A1"/>
    </sheetView>
  </sheetViews>
  <sheetFormatPr defaultColWidth="8.94117647058824" defaultRowHeight="16.8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阶段目标与项目</vt:lpstr>
      <vt:lpstr>每日学习计划</vt:lpstr>
      <vt:lpstr>Mac环境清单</vt:lpstr>
      <vt:lpstr>进度总览</vt:lpstr>
      <vt:lpstr>RAG相关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WPS_1489663961</cp:lastModifiedBy>
  <dcterms:created xsi:type="dcterms:W3CDTF">2026-09-17T00:29:00Z</dcterms:created>
  <dcterms:modified xsi:type="dcterms:W3CDTF">2026-09-18T09:02:39Z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736ECF1D2CA32567AD94A86ADBA4EFA2_42</vt:lpwstr>
  </property>
  <property fmtid="{D5CDD505-2E9C-101B-9397-08002B2CF9AE}" pid="3" name="KSOProductBuildVer">
    <vt:lpwstr>2052-7.2.2.8955</vt:lpwstr>
  </property>
</Properties>
</file>