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tt\OneDrive - University of Iowa\SIM-air\Web-Calculators\"/>
    </mc:Choice>
  </mc:AlternateContent>
  <xr:revisionPtr revIDLastSave="0" documentId="13_ncr:1_{B83AD4DA-6824-49C4-9A1F-542040C5CCFD}" xr6:coauthVersionLast="47" xr6:coauthVersionMax="47" xr10:uidLastSave="{00000000-0000-0000-0000-000000000000}"/>
  <bookViews>
    <workbookView xWindow="-108" yWindow="-108" windowWidth="23256" windowHeight="12456" xr2:uid="{D77DBD46-8BD0-4250-A33E-CEF9DBEF41B9}"/>
  </bookViews>
  <sheets>
    <sheet name="EF_Waste" sheetId="1" r:id="rId1"/>
  </sheets>
  <definedNames>
    <definedName name="CBWorkbookPriority" hidden="1">-1117163756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7" i="1" l="1"/>
  <c r="G14" i="1" s="1"/>
  <c r="H6" i="1"/>
  <c r="H7" i="1" s="1"/>
  <c r="H14" i="1" s="1"/>
  <c r="H15" i="1" s="1"/>
  <c r="H16" i="1" l="1"/>
  <c r="H19" i="1" s="1"/>
  <c r="H17" i="1"/>
  <c r="H18" i="1" s="1"/>
  <c r="C9" i="1"/>
  <c r="G15" i="1"/>
  <c r="C10" i="1" l="1"/>
  <c r="G16" i="1"/>
  <c r="C11" i="1" l="1"/>
  <c r="G19" i="1"/>
  <c r="C14" i="1" s="1"/>
  <c r="G17" i="1"/>
  <c r="G18" i="1" l="1"/>
  <c r="C13" i="1" s="1"/>
  <c r="C15" i="1" s="1"/>
  <c r="C12" i="1"/>
</calcChain>
</file>

<file path=xl/sharedStrings.xml><?xml version="1.0" encoding="utf-8"?>
<sst xmlns="http://schemas.openxmlformats.org/spreadsheetml/2006/main" count="46" uniqueCount="28">
  <si>
    <t>tons/day</t>
  </si>
  <si>
    <t>Waste burnt</t>
  </si>
  <si>
    <t>kg/cap/day</t>
  </si>
  <si>
    <t>Population share</t>
  </si>
  <si>
    <t>Population</t>
  </si>
  <si>
    <t>City</t>
  </si>
  <si>
    <t>million</t>
  </si>
  <si>
    <t>ABDFCT</t>
  </si>
  <si>
    <t>Landfill capacity</t>
  </si>
  <si>
    <t>per capita.waste.gen</t>
  </si>
  <si>
    <t>Total waste generated</t>
  </si>
  <si>
    <t>Wet waste %</t>
  </si>
  <si>
    <t>Dry waste generated</t>
  </si>
  <si>
    <t>Total waste collected</t>
  </si>
  <si>
    <t>Waste burn rate</t>
  </si>
  <si>
    <t>&lt;== change this numbers to match the landfiil capacity</t>
  </si>
  <si>
    <t>Waste uncollected</t>
  </si>
  <si>
    <t>Total waste uncollected</t>
  </si>
  <si>
    <t>Waste collection Efficiency</t>
  </si>
  <si>
    <t>Urban</t>
  </si>
  <si>
    <t>Rural</t>
  </si>
  <si>
    <t>Total waste burnt</t>
  </si>
  <si>
    <t>landfill burn rate</t>
  </si>
  <si>
    <t>Waste burnt @ Landfill</t>
  </si>
  <si>
    <t>Waste burnt @kerbside</t>
  </si>
  <si>
    <t>Waste burnt @landfill</t>
  </si>
  <si>
    <t>green cells are inputs</t>
  </si>
  <si>
    <t>blue cell must match landfill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</si>
</sst>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0" fontId="0" fillId="2" borderId="0" xfId="0" applyFill="1"/>
    <xf numFmtId="1" fontId="0" fillId="0" borderId="0" xfId="1" applyNumberFormat="1" applyFont="1" applyAlignment="1">
      <alignment horizontal="right"/>
    </xf>
    <xf numFmtId="1" fontId="2" fillId="3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9" fontId="0" fillId="2" borderId="0" xfId="0" applyNumberFormat="1" applyFill="1"/>
    <xf numFmtId="1" fontId="2" fillId="4" borderId="0" xfId="0" applyNumberFormat="1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3">
    <cellStyle name="Comma" xfId="1" builtinId="3"/>
    <cellStyle name="Normal" xfId="0" builtinId="0"/>
    <cellStyle name="Normal 2" xfId="2" xr:uid="{0B957A95-844E-4345-A7A0-79C88D09BB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1EBA-F70C-459D-8D3E-62DCE53473DF}">
  <sheetPr codeName="Sheet12">
    <tabColor rgb="FF00B050"/>
  </sheetPr>
  <dimension ref="B1:I19"/>
  <sheetViews>
    <sheetView tabSelected="1" zoomScale="90" zoomScaleNormal="90" workbookViewId="0">
      <selection activeCell="M6" sqref="M6"/>
    </sheetView>
  </sheetViews>
  <sheetFormatPr defaultRowHeight="14.4" x14ac:dyDescent="0.3"/>
  <cols>
    <col min="2" max="2" width="23.77734375" customWidth="1"/>
    <col min="3" max="3" width="10.21875" customWidth="1"/>
    <col min="4" max="4" width="10.33203125" style="1" customWidth="1"/>
    <col min="5" max="5" width="15.21875" customWidth="1"/>
    <col min="6" max="6" width="24.21875" bestFit="1" customWidth="1"/>
    <col min="8" max="8" width="12.77734375" customWidth="1"/>
    <col min="9" max="9" width="12.21875" customWidth="1"/>
    <col min="11" max="11" width="11.44140625" customWidth="1"/>
    <col min="12" max="12" width="12.6640625" customWidth="1"/>
    <col min="13" max="13" width="12.77734375" customWidth="1"/>
    <col min="14" max="14" width="11.44140625" customWidth="1"/>
    <col min="15" max="15" width="9.109375" customWidth="1"/>
    <col min="17" max="17" width="12.44140625" bestFit="1" customWidth="1"/>
  </cols>
  <sheetData>
    <row r="1" spans="2:9" x14ac:dyDescent="0.3">
      <c r="C1" s="12" t="s">
        <v>26</v>
      </c>
      <c r="D1" s="12"/>
      <c r="E1" s="12"/>
    </row>
    <row r="2" spans="2:9" x14ac:dyDescent="0.3">
      <c r="C2" s="13" t="s">
        <v>27</v>
      </c>
      <c r="D2" s="13"/>
      <c r="E2" s="13"/>
    </row>
    <row r="5" spans="2:9" x14ac:dyDescent="0.3">
      <c r="G5" s="1" t="s">
        <v>19</v>
      </c>
      <c r="H5" s="1" t="s">
        <v>20</v>
      </c>
    </row>
    <row r="6" spans="2:9" x14ac:dyDescent="0.3">
      <c r="B6" t="s">
        <v>5</v>
      </c>
      <c r="C6" s="9" t="s">
        <v>7</v>
      </c>
      <c r="F6" t="s">
        <v>3</v>
      </c>
      <c r="G6" s="7">
        <v>0.8</v>
      </c>
      <c r="H6" s="8">
        <f>100%-G6</f>
        <v>0.19999999999999996</v>
      </c>
    </row>
    <row r="7" spans="2:9" x14ac:dyDescent="0.3">
      <c r="B7" t="s">
        <v>4</v>
      </c>
      <c r="C7" s="4">
        <v>2.2999999999999998</v>
      </c>
      <c r="D7" s="1" t="s">
        <v>6</v>
      </c>
      <c r="F7" t="s">
        <v>4</v>
      </c>
      <c r="G7" s="14">
        <f>C7*G6</f>
        <v>1.8399999999999999</v>
      </c>
      <c r="H7" s="14">
        <f>C7*H6</f>
        <v>0.45999999999999985</v>
      </c>
      <c r="I7" s="1" t="s">
        <v>6</v>
      </c>
    </row>
    <row r="8" spans="2:9" x14ac:dyDescent="0.3">
      <c r="B8" t="s">
        <v>8</v>
      </c>
      <c r="C8" s="4">
        <v>300</v>
      </c>
      <c r="D8" s="1" t="s">
        <v>0</v>
      </c>
      <c r="F8" t="s">
        <v>9</v>
      </c>
      <c r="G8" s="9">
        <v>0.4</v>
      </c>
      <c r="H8" s="9">
        <v>0.3</v>
      </c>
      <c r="I8" s="1" t="s">
        <v>2</v>
      </c>
    </row>
    <row r="9" spans="2:9" x14ac:dyDescent="0.3">
      <c r="B9" t="s">
        <v>10</v>
      </c>
      <c r="C9" s="2">
        <f t="shared" ref="C9:C14" si="0">G14+H14</f>
        <v>874</v>
      </c>
      <c r="D9" s="1" t="s">
        <v>0</v>
      </c>
      <c r="F9" t="s">
        <v>11</v>
      </c>
      <c r="G9" s="10">
        <v>0.3</v>
      </c>
      <c r="H9" s="10">
        <v>0.3</v>
      </c>
    </row>
    <row r="10" spans="2:9" x14ac:dyDescent="0.3">
      <c r="B10" t="s">
        <v>12</v>
      </c>
      <c r="C10" s="2">
        <f t="shared" si="0"/>
        <v>611.79999999999995</v>
      </c>
      <c r="D10" s="1" t="s">
        <v>0</v>
      </c>
      <c r="F10" t="s">
        <v>18</v>
      </c>
      <c r="G10" s="10">
        <v>0.55000000000000004</v>
      </c>
      <c r="H10" s="10">
        <v>0.05</v>
      </c>
      <c r="I10" t="s">
        <v>15</v>
      </c>
    </row>
    <row r="11" spans="2:9" x14ac:dyDescent="0.3">
      <c r="B11" t="s">
        <v>13</v>
      </c>
      <c r="C11" s="11">
        <f t="shared" si="0"/>
        <v>288.19</v>
      </c>
      <c r="D11" s="1" t="s">
        <v>0</v>
      </c>
      <c r="F11" t="s">
        <v>14</v>
      </c>
      <c r="G11" s="10">
        <v>0.3</v>
      </c>
      <c r="H11" s="10">
        <v>1</v>
      </c>
    </row>
    <row r="12" spans="2:9" x14ac:dyDescent="0.3">
      <c r="B12" t="s">
        <v>17</v>
      </c>
      <c r="C12" s="2">
        <f t="shared" si="0"/>
        <v>323.6099999999999</v>
      </c>
      <c r="D12" s="1" t="s">
        <v>0</v>
      </c>
      <c r="F12" t="s">
        <v>22</v>
      </c>
      <c r="G12" s="10">
        <v>0.02</v>
      </c>
      <c r="H12" s="3">
        <f>G12</f>
        <v>0.02</v>
      </c>
    </row>
    <row r="13" spans="2:9" x14ac:dyDescent="0.3">
      <c r="B13" t="s">
        <v>24</v>
      </c>
      <c r="C13" s="2">
        <f t="shared" si="0"/>
        <v>161.32199999999995</v>
      </c>
      <c r="D13" s="1" t="s">
        <v>0</v>
      </c>
    </row>
    <row r="14" spans="2:9" x14ac:dyDescent="0.3">
      <c r="B14" t="s">
        <v>25</v>
      </c>
      <c r="C14" s="2">
        <f t="shared" si="0"/>
        <v>5.7637999999999998</v>
      </c>
      <c r="D14" s="1" t="s">
        <v>0</v>
      </c>
      <c r="F14" t="s">
        <v>10</v>
      </c>
      <c r="G14" s="5">
        <f>G7*G8/1000*1000000</f>
        <v>736</v>
      </c>
      <c r="H14" s="5">
        <f>H7*H8/1000*1000000</f>
        <v>137.99999999999997</v>
      </c>
      <c r="I14" s="1" t="s">
        <v>0</v>
      </c>
    </row>
    <row r="15" spans="2:9" x14ac:dyDescent="0.3">
      <c r="B15" t="s">
        <v>21</v>
      </c>
      <c r="C15" s="6">
        <f>C13+C14</f>
        <v>167.08579999999995</v>
      </c>
      <c r="D15" s="1" t="s">
        <v>0</v>
      </c>
      <c r="F15" t="s">
        <v>12</v>
      </c>
      <c r="G15" s="2">
        <f>G14*(1-G9)</f>
        <v>515.19999999999993</v>
      </c>
      <c r="H15" s="2">
        <f>H14*(1-H9)</f>
        <v>96.59999999999998</v>
      </c>
      <c r="I15" s="1" t="s">
        <v>0</v>
      </c>
    </row>
    <row r="16" spans="2:9" x14ac:dyDescent="0.3">
      <c r="F16" t="s">
        <v>13</v>
      </c>
      <c r="G16" s="2">
        <f>G15*G10</f>
        <v>283.36</v>
      </c>
      <c r="H16" s="2">
        <f>H15*H10</f>
        <v>4.8299999999999992</v>
      </c>
      <c r="I16" s="1" t="s">
        <v>0</v>
      </c>
    </row>
    <row r="17" spans="6:9" x14ac:dyDescent="0.3">
      <c r="F17" t="s">
        <v>16</v>
      </c>
      <c r="G17" s="2">
        <f>G15-G16</f>
        <v>231.83999999999992</v>
      </c>
      <c r="H17" s="2">
        <f>H15-H16</f>
        <v>91.769999999999982</v>
      </c>
      <c r="I17" s="1" t="s">
        <v>0</v>
      </c>
    </row>
    <row r="18" spans="6:9" x14ac:dyDescent="0.3">
      <c r="F18" t="s">
        <v>1</v>
      </c>
      <c r="G18" s="2">
        <f>G17*G11</f>
        <v>69.551999999999978</v>
      </c>
      <c r="H18" s="2">
        <f>H17*H11</f>
        <v>91.769999999999982</v>
      </c>
      <c r="I18" s="1" t="s">
        <v>0</v>
      </c>
    </row>
    <row r="19" spans="6:9" x14ac:dyDescent="0.3">
      <c r="F19" t="s">
        <v>23</v>
      </c>
      <c r="G19" s="2">
        <f>G16*G12</f>
        <v>5.6672000000000002</v>
      </c>
      <c r="H19" s="2">
        <f>H16*H12</f>
        <v>9.6599999999999991E-2</v>
      </c>
      <c r="I19" s="1" t="s">
        <v>0</v>
      </c>
    </row>
  </sheetData>
  <mergeCells count="2">
    <mergeCell ref="C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EF_Waste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Guttikunda, Sarath K</dc:creator>
  <cp:lastModifiedBy>Guttikunda, Sarath K</cp:lastModifiedBy>
  <dcterms:created xsi:type="dcterms:W3CDTF">2023-10-10T07:12:13Z</dcterms:created>
  <dcterms:modified xsi:type="dcterms:W3CDTF">2023-10-10T07:42:42Z</dcterms:modified>
</cp:coreProperties>
</file>