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media/image10.png" ContentType="image/png"/>
  <Override PartName="/xl/media/image1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ULATE" sheetId="1" state="visible" r:id="rId2"/>
    <sheet name="PROPAGATION" sheetId="2" state="visible" r:id="rId3"/>
    <sheet name="Sheet3" sheetId="3" state="visible" r:id="rId4"/>
  </sheets>
  <definedNames>
    <definedName function="false" hidden="false" localSheetId="0" name="solver_adj" vbProcedure="false">SIMULATE!$E$28:$G$28,SIMULATE!$E$31:$G$31,SIMULATE!$E$34:$F$34,SIMULATE!$E$37:$G$37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itr" vbProcedure="false">2147483647</definedName>
    <definedName function="false" hidden="false" localSheetId="0" name="solver_lin" vbProcedure="false">2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opt" vbProcedure="false">SIMULATE!$L$17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lx" vbProcedure="false">1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<sst xmlns="http://schemas.openxmlformats.org/spreadsheetml/2006/main" count="193" uniqueCount="79">
  <si>
    <t xml:space="preserve">NEURAL NETWORKS SIMULATION</t>
  </si>
  <si>
    <t xml:space="preserve">INPUT DATA</t>
  </si>
  <si>
    <t xml:space="preserve">TRAINING</t>
  </si>
  <si>
    <t xml:space="preserve">NEURAL NETWORK</t>
  </si>
  <si>
    <t xml:space="preserve">Alphabets</t>
  </si>
  <si>
    <t xml:space="preserve">Number</t>
  </si>
  <si>
    <t xml:space="preserve">A</t>
  </si>
  <si>
    <t xml:space="preserve">Input</t>
  </si>
  <si>
    <t xml:space="preserve">Hidden layer 1</t>
  </si>
  <si>
    <t xml:space="preserve">Hidden layer 2</t>
  </si>
  <si>
    <t xml:space="preserve">Output</t>
  </si>
  <si>
    <t xml:space="preserve">RMSE</t>
  </si>
  <si>
    <t xml:space="preserve">B</t>
  </si>
  <si>
    <t xml:space="preserve">Value</t>
  </si>
  <si>
    <t xml:space="preserve">Actual</t>
  </si>
  <si>
    <t xml:space="preserve">n1h1</t>
  </si>
  <si>
    <t xml:space="preserve">n2h1</t>
  </si>
  <si>
    <t xml:space="preserve">n1h2</t>
  </si>
  <si>
    <t xml:space="preserve">n2h2</t>
  </si>
  <si>
    <t xml:space="preserve">C</t>
  </si>
  <si>
    <t xml:space="preserve">W</t>
  </si>
  <si>
    <t xml:space="preserve">D</t>
  </si>
  <si>
    <t xml:space="preserve">H</t>
  </si>
  <si>
    <t xml:space="preserve">E</t>
  </si>
  <si>
    <t xml:space="preserve">Y</t>
  </si>
  <si>
    <t xml:space="preserve">F</t>
  </si>
  <si>
    <t xml:space="preserve">TESTING</t>
  </si>
  <si>
    <t xml:space="preserve">G</t>
  </si>
  <si>
    <t xml:space="preserve">Error</t>
  </si>
  <si>
    <t xml:space="preserve">I</t>
  </si>
  <si>
    <t xml:space="preserve">J</t>
  </si>
  <si>
    <t xml:space="preserve">S</t>
  </si>
  <si>
    <t xml:space="preserve">K</t>
  </si>
  <si>
    <t xml:space="preserve">WEIGHTS &amp; BIAS</t>
  </si>
  <si>
    <t xml:space="preserve">Bias = B3</t>
  </si>
  <si>
    <t xml:space="preserve">L</t>
  </si>
  <si>
    <t xml:space="preserve">M</t>
  </si>
  <si>
    <t xml:space="preserve">W1</t>
  </si>
  <si>
    <t xml:space="preserve">W2</t>
  </si>
  <si>
    <t xml:space="preserve">B1</t>
  </si>
  <si>
    <t xml:space="preserve">WEIGHTS ARE ADJUSTED WHILE BACK PROPAGATION</t>
  </si>
  <si>
    <t xml:space="preserve">N</t>
  </si>
  <si>
    <t xml:space="preserve">O</t>
  </si>
  <si>
    <t xml:space="preserve">P</t>
  </si>
  <si>
    <t xml:space="preserve">W3</t>
  </si>
  <si>
    <t xml:space="preserve">W4</t>
  </si>
  <si>
    <t xml:space="preserve">B2</t>
  </si>
  <si>
    <t xml:space="preserve">Bias = B1</t>
  </si>
  <si>
    <t xml:space="preserve">Bias = B2</t>
  </si>
  <si>
    <t xml:space="preserve">Q</t>
  </si>
  <si>
    <t xml:space="preserve">R</t>
  </si>
  <si>
    <t xml:space="preserve">W5</t>
  </si>
  <si>
    <t xml:space="preserve">W6</t>
  </si>
  <si>
    <t xml:space="preserve">T</t>
  </si>
  <si>
    <t xml:space="preserve">U</t>
  </si>
  <si>
    <t xml:space="preserve">V</t>
  </si>
  <si>
    <t xml:space="preserve">W7</t>
  </si>
  <si>
    <t xml:space="preserve">W8</t>
  </si>
  <si>
    <t xml:space="preserve">B3</t>
  </si>
  <si>
    <t xml:space="preserve">X</t>
  </si>
  <si>
    <t xml:space="preserve">Z</t>
  </si>
  <si>
    <t xml:space="preserve">TRAIN</t>
  </si>
  <si>
    <t xml:space="preserve">Weights</t>
  </si>
  <si>
    <t xml:space="preserve">Activation</t>
  </si>
  <si>
    <t xml:space="preserve">A1</t>
  </si>
  <si>
    <t xml:space="preserve">AF</t>
  </si>
  <si>
    <t xml:space="preserve">A2</t>
  </si>
  <si>
    <t xml:space="preserve">A3</t>
  </si>
  <si>
    <t xml:space="preserve">A4</t>
  </si>
  <si>
    <t xml:space="preserve">Sigmoid</t>
  </si>
  <si>
    <t xml:space="preserve">sigmoid</t>
  </si>
  <si>
    <t xml:space="preserve">BIAS</t>
  </si>
  <si>
    <t xml:space="preserve">TEST</t>
  </si>
  <si>
    <t xml:space="preserve">Loss</t>
  </si>
  <si>
    <t xml:space="preserve">Chain Rule</t>
  </si>
  <si>
    <t xml:space="preserve">DL/DO</t>
  </si>
  <si>
    <t xml:space="preserve">DO/DW5</t>
  </si>
  <si>
    <t xml:space="preserve">DL/DW5</t>
  </si>
  <si>
    <t xml:space="preserve">W5 has to be increased by this number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</si>
</sst>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"/>
    <numFmt numFmtId="166" formatCode="0.00000"/>
    <numFmt numFmtId="167" formatCode="0.000"/>
    <numFmt numFmtId="168" formatCode="0.00"/>
    <numFmt numFmtId="169" formatCode="General"/>
  </numFmts>
  <fonts count="2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0"/>
      <color rgb="FF404040"/>
      <name val="Calibri"/>
      <family val="2"/>
      <charset val="1"/>
    </font>
    <font>
      <sz val="60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20"/>
      <color rgb="FFFFFFFF"/>
      <name val="Calibri"/>
      <family val="2"/>
      <charset val="1"/>
    </font>
    <font>
      <b val="true"/>
      <sz val="25"/>
      <color rgb="FFFFFFFF"/>
      <name val="Calibri"/>
      <family val="2"/>
      <charset val="1"/>
    </font>
    <font>
      <b val="true"/>
      <sz val="12"/>
      <color rgb="FF404040"/>
      <name val="Calibri"/>
      <family val="2"/>
      <charset val="1"/>
    </font>
    <font>
      <sz val="12"/>
      <color rgb="FF404040"/>
      <name val="Calibri"/>
      <family val="2"/>
      <charset val="1"/>
    </font>
    <font>
      <sz val="30"/>
      <color rgb="FF404040"/>
      <name val="Calibri"/>
      <family val="2"/>
      <charset val="1"/>
    </font>
    <font>
      <sz val="25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25"/>
      <color rgb="FF000000"/>
      <name val="Calibri"/>
      <family val="2"/>
      <charset val="1"/>
    </font>
    <font>
      <b val="true"/>
      <sz val="20"/>
      <color rgb="FFFFFFFF"/>
      <name val="Calibri"/>
      <family val="0"/>
    </font>
    <font>
      <b val="true"/>
      <sz val="11"/>
      <color rgb="FFFFFFFF"/>
      <name val="Calibri"/>
      <family val="0"/>
    </font>
    <font>
      <b val="true"/>
      <sz val="13"/>
      <color rgb="FFFFFFFF"/>
      <name val="Calibri"/>
      <family val="0"/>
    </font>
    <font>
      <sz val="20"/>
      <color rgb="FF000000"/>
      <name val="Calibri"/>
      <family val="0"/>
    </font>
    <font>
      <sz val="25"/>
      <color rgb="FF000000"/>
      <name val="Calibri"/>
      <family val="0"/>
    </font>
    <font>
      <sz val="60"/>
      <color rgb="FFFFFFFF"/>
      <name val="Calibri (Body)"/>
      <family val="0"/>
      <charset val="1"/>
    </font>
    <font>
      <sz val="30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23"/>
      <color rgb="FF000000"/>
      <name val="Arial"/>
      <family val="0"/>
    </font>
    <font>
      <b val="true"/>
      <sz val="50"/>
      <color rgb="FFFFFFFF"/>
      <name val="Helvetica Neue"/>
      <family val="0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404040"/>
        <bgColor rgb="FF333300"/>
      </patternFill>
    </fill>
    <fill>
      <patternFill patternType="solid">
        <fgColor rgb="FF005493"/>
        <bgColor rgb="FF00336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/>
      <diagonal/>
    </border>
    <border diagonalUp="false" diagonalDown="false">
      <left style="thin">
        <color rgb="FFB2B2B2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9" fillId="4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4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4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0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4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3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3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3" fillId="3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F2F2F2"/>
      <rgbColor rgb="FF660066"/>
      <rgbColor rgb="FFFF8080"/>
      <rgbColor rgb="FF00549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<Relationship Id="rId10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635040</xdr:colOff>
      <xdr:row>21</xdr:row>
      <xdr:rowOff>82440</xdr:rowOff>
    </xdr:from>
    <xdr:to>
      <xdr:col>14</xdr:col>
      <xdr:colOff>101160</xdr:colOff>
      <xdr:row>23</xdr:row>
      <xdr:rowOff>132840</xdr:rowOff>
    </xdr:to>
    <xdr:sp>
      <xdr:nvSpPr>
        <xdr:cNvPr id="0" name="Rounded Rectangle 2"/>
        <xdr:cNvSpPr/>
      </xdr:nvSpPr>
      <xdr:spPr>
        <a:xfrm>
          <a:off x="11921400" y="4321080"/>
          <a:ext cx="588960" cy="431280"/>
        </a:xfrm>
        <a:prstGeom prst="roundRect">
          <a:avLst>
            <a:gd name="adj" fmla="val 16667"/>
          </a:avLst>
        </a:prstGeom>
        <a:solidFill>
          <a:schemeClr val="bg2">
            <a:lumMod val="25000"/>
          </a:schemeClr>
        </a:solidFill>
        <a:ln>
          <a:solidFill>
            <a:srgbClr val="325490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GB" sz="2000" spc="-1" strike="noStrike">
              <a:solidFill>
                <a:srgbClr val="ffffff"/>
              </a:solidFill>
              <a:latin typeface="Calibri"/>
            </a:rPr>
            <a:t>IN</a:t>
          </a:r>
          <a:endParaRPr b="0" lang="en-U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139680</xdr:colOff>
      <xdr:row>16</xdr:row>
      <xdr:rowOff>57240</xdr:rowOff>
    </xdr:from>
    <xdr:to>
      <xdr:col>16</xdr:col>
      <xdr:colOff>75960</xdr:colOff>
      <xdr:row>19</xdr:row>
      <xdr:rowOff>183960</xdr:rowOff>
    </xdr:to>
    <xdr:sp>
      <xdr:nvSpPr>
        <xdr:cNvPr id="1" name="Oval 3"/>
        <xdr:cNvSpPr/>
      </xdr:nvSpPr>
      <xdr:spPr>
        <a:xfrm>
          <a:off x="13374360" y="3343320"/>
          <a:ext cx="761760" cy="69840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algn="t" blurRad="50760" dir="5400000" dist="38160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GB" sz="1100" spc="-1" strike="noStrike">
              <a:solidFill>
                <a:srgbClr val="ffffff"/>
              </a:solidFill>
              <a:latin typeface="Calibri"/>
            </a:rPr>
            <a:t>n1h1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812880</xdr:colOff>
      <xdr:row>16</xdr:row>
      <xdr:rowOff>57240</xdr:rowOff>
    </xdr:from>
    <xdr:to>
      <xdr:col>17</xdr:col>
      <xdr:colOff>749160</xdr:colOff>
      <xdr:row>19</xdr:row>
      <xdr:rowOff>183960</xdr:rowOff>
    </xdr:to>
    <xdr:sp>
      <xdr:nvSpPr>
        <xdr:cNvPr id="2" name="Oval 4"/>
        <xdr:cNvSpPr/>
      </xdr:nvSpPr>
      <xdr:spPr>
        <a:xfrm>
          <a:off x="14873040" y="3343320"/>
          <a:ext cx="761760" cy="69840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>
          <a:outerShdw algn="t" blurRad="50760" dir="5400000" dist="38160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GB" sz="1100" spc="-1" strike="noStrike">
              <a:solidFill>
                <a:srgbClr val="ffffff"/>
              </a:solidFill>
              <a:latin typeface="Calibri"/>
            </a:rPr>
            <a:t>n1h2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241200</xdr:colOff>
      <xdr:row>24</xdr:row>
      <xdr:rowOff>120600</xdr:rowOff>
    </xdr:from>
    <xdr:to>
      <xdr:col>16</xdr:col>
      <xdr:colOff>177480</xdr:colOff>
      <xdr:row>28</xdr:row>
      <xdr:rowOff>43920</xdr:rowOff>
    </xdr:to>
    <xdr:sp>
      <xdr:nvSpPr>
        <xdr:cNvPr id="3" name="Oval 5"/>
        <xdr:cNvSpPr/>
      </xdr:nvSpPr>
      <xdr:spPr>
        <a:xfrm>
          <a:off x="13475880" y="4930560"/>
          <a:ext cx="761760" cy="71424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algn="t" blurRad="50760" dir="5400000" dist="38160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GB" sz="1100" spc="-1" strike="noStrike">
              <a:solidFill>
                <a:srgbClr val="ffffff"/>
              </a:solidFill>
              <a:latin typeface="Calibri"/>
            </a:rPr>
            <a:t>n2h1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17</xdr:col>
      <xdr:colOff>76320</xdr:colOff>
      <xdr:row>24</xdr:row>
      <xdr:rowOff>120600</xdr:rowOff>
    </xdr:from>
    <xdr:to>
      <xdr:col>18</xdr:col>
      <xdr:colOff>12600</xdr:colOff>
      <xdr:row>28</xdr:row>
      <xdr:rowOff>43920</xdr:rowOff>
    </xdr:to>
    <xdr:sp>
      <xdr:nvSpPr>
        <xdr:cNvPr id="4" name="Oval 6"/>
        <xdr:cNvSpPr/>
      </xdr:nvSpPr>
      <xdr:spPr>
        <a:xfrm>
          <a:off x="14961960" y="4930560"/>
          <a:ext cx="761760" cy="71424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>
          <a:outerShdw algn="t" blurRad="50760" dir="5400000" dist="38160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GB" sz="1100" spc="-1" strike="noStrike">
              <a:solidFill>
                <a:srgbClr val="ffffff"/>
              </a:solidFill>
              <a:latin typeface="Calibri"/>
            </a:rPr>
            <a:t>n2h2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800280</xdr:colOff>
      <xdr:row>20</xdr:row>
      <xdr:rowOff>133200</xdr:rowOff>
    </xdr:from>
    <xdr:to>
      <xdr:col>19</xdr:col>
      <xdr:colOff>507960</xdr:colOff>
      <xdr:row>22</xdr:row>
      <xdr:rowOff>183600</xdr:rowOff>
    </xdr:to>
    <xdr:sp>
      <xdr:nvSpPr>
        <xdr:cNvPr id="5" name="Rounded Rectangle 7"/>
        <xdr:cNvSpPr/>
      </xdr:nvSpPr>
      <xdr:spPr>
        <a:xfrm>
          <a:off x="16511400" y="4181400"/>
          <a:ext cx="533160" cy="431280"/>
        </a:xfrm>
        <a:prstGeom prst="roundRect">
          <a:avLst>
            <a:gd name="adj" fmla="val 16667"/>
          </a:avLst>
        </a:prstGeom>
        <a:solidFill>
          <a:schemeClr val="bg2">
            <a:lumMod val="25000"/>
          </a:schemeClr>
        </a:solidFill>
        <a:ln>
          <a:solidFill>
            <a:srgbClr val="325490"/>
          </a:solidFill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GB" sz="1300" spc="-1" strike="noStrike">
              <a:solidFill>
                <a:srgbClr val="ffffff"/>
              </a:solidFill>
              <a:latin typeface="Calibri"/>
            </a:rPr>
            <a:t>OUT</a:t>
          </a:r>
          <a:endParaRPr b="0" lang="en-US" sz="13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101520</xdr:colOff>
      <xdr:row>18</xdr:row>
      <xdr:rowOff>18720</xdr:rowOff>
    </xdr:from>
    <xdr:to>
      <xdr:col>15</xdr:col>
      <xdr:colOff>139320</xdr:colOff>
      <xdr:row>22</xdr:row>
      <xdr:rowOff>107280</xdr:rowOff>
    </xdr:to>
    <xdr:sp>
      <xdr:nvSpPr>
        <xdr:cNvPr id="6" name="Straight Arrow Connector 9"/>
        <xdr:cNvSpPr/>
      </xdr:nvSpPr>
      <xdr:spPr>
        <a:xfrm flipV="1">
          <a:off x="12510720" y="3685320"/>
          <a:ext cx="863280" cy="850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101520</xdr:colOff>
      <xdr:row>22</xdr:row>
      <xdr:rowOff>108000</xdr:rowOff>
    </xdr:from>
    <xdr:to>
      <xdr:col>15</xdr:col>
      <xdr:colOff>240840</xdr:colOff>
      <xdr:row>26</xdr:row>
      <xdr:rowOff>82080</xdr:rowOff>
    </xdr:to>
    <xdr:sp>
      <xdr:nvSpPr>
        <xdr:cNvPr id="7" name="Straight Arrow Connector 10"/>
        <xdr:cNvSpPr/>
      </xdr:nvSpPr>
      <xdr:spPr>
        <a:xfrm>
          <a:off x="12510720" y="4537080"/>
          <a:ext cx="964800" cy="7552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16</xdr:col>
      <xdr:colOff>76320</xdr:colOff>
      <xdr:row>18</xdr:row>
      <xdr:rowOff>19080</xdr:rowOff>
    </xdr:from>
    <xdr:to>
      <xdr:col>16</xdr:col>
      <xdr:colOff>812520</xdr:colOff>
      <xdr:row>18</xdr:row>
      <xdr:rowOff>19440</xdr:rowOff>
    </xdr:to>
    <xdr:sp>
      <xdr:nvSpPr>
        <xdr:cNvPr id="8" name="Straight Arrow Connector 16"/>
        <xdr:cNvSpPr/>
      </xdr:nvSpPr>
      <xdr:spPr>
        <a:xfrm>
          <a:off x="14136480" y="3686040"/>
          <a:ext cx="7362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16</xdr:col>
      <xdr:colOff>177840</xdr:colOff>
      <xdr:row>26</xdr:row>
      <xdr:rowOff>82440</xdr:rowOff>
    </xdr:from>
    <xdr:to>
      <xdr:col>17</xdr:col>
      <xdr:colOff>75960</xdr:colOff>
      <xdr:row>26</xdr:row>
      <xdr:rowOff>82800</xdr:rowOff>
    </xdr:to>
    <xdr:sp>
      <xdr:nvSpPr>
        <xdr:cNvPr id="9" name="Straight Arrow Connector 20"/>
        <xdr:cNvSpPr/>
      </xdr:nvSpPr>
      <xdr:spPr>
        <a:xfrm>
          <a:off x="14238000" y="5292720"/>
          <a:ext cx="7236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16</xdr:col>
      <xdr:colOff>66240</xdr:colOff>
      <xdr:row>19</xdr:row>
      <xdr:rowOff>76320</xdr:rowOff>
    </xdr:from>
    <xdr:to>
      <xdr:col>17</xdr:col>
      <xdr:colOff>98640</xdr:colOff>
      <xdr:row>25</xdr:row>
      <xdr:rowOff>24840</xdr:rowOff>
    </xdr:to>
    <xdr:sp>
      <xdr:nvSpPr>
        <xdr:cNvPr id="10" name="Straight Arrow Connector 24"/>
        <xdr:cNvSpPr/>
      </xdr:nvSpPr>
      <xdr:spPr>
        <a:xfrm flipV="1">
          <a:off x="14126400" y="3934080"/>
          <a:ext cx="857880" cy="1100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15</xdr:col>
      <xdr:colOff>790200</xdr:colOff>
      <xdr:row>19</xdr:row>
      <xdr:rowOff>76320</xdr:rowOff>
    </xdr:from>
    <xdr:to>
      <xdr:col>17</xdr:col>
      <xdr:colOff>187560</xdr:colOff>
      <xdr:row>25</xdr:row>
      <xdr:rowOff>24840</xdr:rowOff>
    </xdr:to>
    <xdr:sp>
      <xdr:nvSpPr>
        <xdr:cNvPr id="11" name="Straight Arrow Connector 27"/>
        <xdr:cNvSpPr/>
      </xdr:nvSpPr>
      <xdr:spPr>
        <a:xfrm>
          <a:off x="14024880" y="3934080"/>
          <a:ext cx="1048320" cy="1100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17</xdr:col>
      <xdr:colOff>749160</xdr:colOff>
      <xdr:row>18</xdr:row>
      <xdr:rowOff>146160</xdr:rowOff>
    </xdr:from>
    <xdr:to>
      <xdr:col>18</xdr:col>
      <xdr:colOff>799560</xdr:colOff>
      <xdr:row>21</xdr:row>
      <xdr:rowOff>160560</xdr:rowOff>
    </xdr:to>
    <xdr:sp>
      <xdr:nvSpPr>
        <xdr:cNvPr id="12" name="Straight Arrow Connector 30"/>
        <xdr:cNvSpPr/>
      </xdr:nvSpPr>
      <xdr:spPr>
        <a:xfrm>
          <a:off x="15634800" y="3813120"/>
          <a:ext cx="875880" cy="586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18</xdr:col>
      <xdr:colOff>12600</xdr:colOff>
      <xdr:row>21</xdr:row>
      <xdr:rowOff>160920</xdr:rowOff>
    </xdr:from>
    <xdr:to>
      <xdr:col>18</xdr:col>
      <xdr:colOff>799560</xdr:colOff>
      <xdr:row>26</xdr:row>
      <xdr:rowOff>82080</xdr:rowOff>
    </xdr:to>
    <xdr:sp>
      <xdr:nvSpPr>
        <xdr:cNvPr id="13" name="Straight Arrow Connector 32"/>
        <xdr:cNvSpPr/>
      </xdr:nvSpPr>
      <xdr:spPr>
        <a:xfrm flipV="1">
          <a:off x="15723720" y="4399560"/>
          <a:ext cx="786960" cy="8928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698400</xdr:colOff>
      <xdr:row>18</xdr:row>
      <xdr:rowOff>133200</xdr:rowOff>
    </xdr:from>
    <xdr:to>
      <xdr:col>14</xdr:col>
      <xdr:colOff>583920</xdr:colOff>
      <xdr:row>20</xdr:row>
      <xdr:rowOff>173160</xdr:rowOff>
    </xdr:to>
    <xdr:sp>
      <xdr:nvSpPr>
        <xdr:cNvPr id="14" name="TextBox 35"/>
        <xdr:cNvSpPr/>
      </xdr:nvSpPr>
      <xdr:spPr>
        <a:xfrm>
          <a:off x="11984760" y="3800160"/>
          <a:ext cx="1008360" cy="42120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GB" sz="2000" spc="-1" strike="noStrike">
              <a:solidFill>
                <a:srgbClr val="000000"/>
              </a:solidFill>
              <a:latin typeface="Calibri"/>
            </a:rPr>
            <a:t>w1</a:t>
          </a:r>
          <a:endParaRPr b="0" lang="en-U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139680</xdr:colOff>
      <xdr:row>17</xdr:row>
      <xdr:rowOff>184320</xdr:rowOff>
    </xdr:from>
    <xdr:to>
      <xdr:col>19</xdr:col>
      <xdr:colOff>25200</xdr:colOff>
      <xdr:row>20</xdr:row>
      <xdr:rowOff>18720</xdr:rowOff>
    </xdr:to>
    <xdr:sp>
      <xdr:nvSpPr>
        <xdr:cNvPr id="15" name="TextBox 37"/>
        <xdr:cNvSpPr/>
      </xdr:nvSpPr>
      <xdr:spPr>
        <a:xfrm>
          <a:off x="15850800" y="3660840"/>
          <a:ext cx="711000" cy="4060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GB" sz="2000" spc="-1" strike="noStrike">
              <a:solidFill>
                <a:srgbClr val="000000"/>
              </a:solidFill>
              <a:latin typeface="Calibri"/>
            </a:rPr>
            <a:t>w7</a:t>
          </a:r>
          <a:endParaRPr b="0" lang="en-U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266760</xdr:colOff>
      <xdr:row>24</xdr:row>
      <xdr:rowOff>6480</xdr:rowOff>
    </xdr:from>
    <xdr:to>
      <xdr:col>19</xdr:col>
      <xdr:colOff>152280</xdr:colOff>
      <xdr:row>26</xdr:row>
      <xdr:rowOff>31320</xdr:rowOff>
    </xdr:to>
    <xdr:sp>
      <xdr:nvSpPr>
        <xdr:cNvPr id="16" name="TextBox 38"/>
        <xdr:cNvSpPr/>
      </xdr:nvSpPr>
      <xdr:spPr>
        <a:xfrm>
          <a:off x="15977880" y="4816440"/>
          <a:ext cx="711000" cy="4251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GB" sz="2000" spc="-1" strike="noStrike">
              <a:solidFill>
                <a:srgbClr val="000000"/>
              </a:solidFill>
              <a:latin typeface="Calibri"/>
            </a:rPr>
            <a:t>w8</a:t>
          </a:r>
          <a:endParaRPr b="0" lang="en-U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977760</xdr:colOff>
      <xdr:row>24</xdr:row>
      <xdr:rowOff>165240</xdr:rowOff>
    </xdr:from>
    <xdr:to>
      <xdr:col>14</xdr:col>
      <xdr:colOff>583560</xdr:colOff>
      <xdr:row>26</xdr:row>
      <xdr:rowOff>199440</xdr:rowOff>
    </xdr:to>
    <xdr:sp>
      <xdr:nvSpPr>
        <xdr:cNvPr id="17" name="TextBox 39"/>
        <xdr:cNvSpPr/>
      </xdr:nvSpPr>
      <xdr:spPr>
        <a:xfrm>
          <a:off x="12264120" y="4975200"/>
          <a:ext cx="728640" cy="4345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GB" sz="2000" spc="-1" strike="noStrike">
              <a:solidFill>
                <a:srgbClr val="000000"/>
              </a:solidFill>
              <a:latin typeface="Calibri"/>
            </a:rPr>
            <a:t>w2</a:t>
          </a:r>
          <a:endParaRPr b="0" lang="en-U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609480</xdr:colOff>
      <xdr:row>20</xdr:row>
      <xdr:rowOff>57240</xdr:rowOff>
    </xdr:from>
    <xdr:to>
      <xdr:col>17</xdr:col>
      <xdr:colOff>495000</xdr:colOff>
      <xdr:row>22</xdr:row>
      <xdr:rowOff>95040</xdr:rowOff>
    </xdr:to>
    <xdr:sp>
      <xdr:nvSpPr>
        <xdr:cNvPr id="18" name="TextBox 40"/>
        <xdr:cNvSpPr/>
      </xdr:nvSpPr>
      <xdr:spPr>
        <a:xfrm>
          <a:off x="14669640" y="4105440"/>
          <a:ext cx="711000" cy="4186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GB" sz="2000" spc="-1" strike="noStrike">
              <a:solidFill>
                <a:srgbClr val="000000"/>
              </a:solidFill>
              <a:latin typeface="Calibri"/>
            </a:rPr>
            <a:t>w4</a:t>
          </a:r>
          <a:endParaRPr b="0" lang="en-U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546120</xdr:colOff>
      <xdr:row>20</xdr:row>
      <xdr:rowOff>146160</xdr:rowOff>
    </xdr:from>
    <xdr:to>
      <xdr:col>16</xdr:col>
      <xdr:colOff>431640</xdr:colOff>
      <xdr:row>22</xdr:row>
      <xdr:rowOff>183960</xdr:rowOff>
    </xdr:to>
    <xdr:sp>
      <xdr:nvSpPr>
        <xdr:cNvPr id="19" name="TextBox 41"/>
        <xdr:cNvSpPr/>
      </xdr:nvSpPr>
      <xdr:spPr>
        <a:xfrm>
          <a:off x="13780800" y="4194360"/>
          <a:ext cx="711000" cy="4186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GB" sz="2000" spc="-1" strike="noStrike">
              <a:solidFill>
                <a:srgbClr val="000000"/>
              </a:solidFill>
              <a:latin typeface="Calibri"/>
            </a:rPr>
            <a:t>w5</a:t>
          </a:r>
          <a:endParaRPr b="0" lang="en-U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50760</xdr:colOff>
      <xdr:row>15</xdr:row>
      <xdr:rowOff>46440</xdr:rowOff>
    </xdr:from>
    <xdr:to>
      <xdr:col>16</xdr:col>
      <xdr:colOff>761760</xdr:colOff>
      <xdr:row>17</xdr:row>
      <xdr:rowOff>82080</xdr:rowOff>
    </xdr:to>
    <xdr:sp>
      <xdr:nvSpPr>
        <xdr:cNvPr id="20" name="TextBox 42"/>
        <xdr:cNvSpPr/>
      </xdr:nvSpPr>
      <xdr:spPr>
        <a:xfrm>
          <a:off x="14110920" y="3142080"/>
          <a:ext cx="711000" cy="4165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GB" sz="2000" spc="-1" strike="noStrike">
              <a:solidFill>
                <a:srgbClr val="000000"/>
              </a:solidFill>
              <a:latin typeface="Calibri"/>
            </a:rPr>
            <a:t>w3</a:t>
          </a:r>
          <a:endParaRPr b="0" lang="en-U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152280</xdr:colOff>
      <xdr:row>26</xdr:row>
      <xdr:rowOff>127080</xdr:rowOff>
    </xdr:from>
    <xdr:to>
      <xdr:col>17</xdr:col>
      <xdr:colOff>37800</xdr:colOff>
      <xdr:row>28</xdr:row>
      <xdr:rowOff>164880</xdr:rowOff>
    </xdr:to>
    <xdr:sp>
      <xdr:nvSpPr>
        <xdr:cNvPr id="21" name="TextBox 43"/>
        <xdr:cNvSpPr/>
      </xdr:nvSpPr>
      <xdr:spPr>
        <a:xfrm>
          <a:off x="14212440" y="5337360"/>
          <a:ext cx="711000" cy="42840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GB" sz="2000" spc="-1" strike="noStrike">
              <a:solidFill>
                <a:srgbClr val="000000"/>
              </a:solidFill>
              <a:latin typeface="Calibri"/>
            </a:rPr>
            <a:t>w6</a:t>
          </a:r>
          <a:endParaRPr b="0" lang="en-U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95400</xdr:colOff>
      <xdr:row>32</xdr:row>
      <xdr:rowOff>52920</xdr:rowOff>
    </xdr:from>
    <xdr:to>
      <xdr:col>16</xdr:col>
      <xdr:colOff>653760</xdr:colOff>
      <xdr:row>34</xdr:row>
      <xdr:rowOff>114120</xdr:rowOff>
    </xdr:to>
    <xdr:sp>
      <xdr:nvSpPr>
        <xdr:cNvPr id="22" name="TextBox 49"/>
        <xdr:cNvSpPr/>
      </xdr:nvSpPr>
      <xdr:spPr>
        <a:xfrm>
          <a:off x="13330080" y="6434640"/>
          <a:ext cx="1383840" cy="4420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GB" sz="2500" spc="-1" strike="noStrike">
              <a:solidFill>
                <a:srgbClr val="000000"/>
              </a:solidFill>
              <a:latin typeface="Calibri"/>
            </a:rPr>
            <a:t>Sigmoid</a:t>
          </a:r>
          <a:endParaRPr b="0" lang="en-US" sz="2500" spc="-1" strike="noStrike">
            <a:latin typeface="Times New Roman"/>
          </a:endParaRPr>
        </a:p>
      </xdr:txBody>
    </xdr:sp>
    <xdr:clientData/>
  </xdr:twoCellAnchor>
  <xdr:twoCellAnchor editAs="twoCell">
    <xdr:from>
      <xdr:col>17</xdr:col>
      <xdr:colOff>2160</xdr:colOff>
      <xdr:row>31</xdr:row>
      <xdr:rowOff>80280</xdr:rowOff>
    </xdr:from>
    <xdr:to>
      <xdr:col>18</xdr:col>
      <xdr:colOff>560520</xdr:colOff>
      <xdr:row>33</xdr:row>
      <xdr:rowOff>130680</xdr:rowOff>
    </xdr:to>
    <xdr:sp>
      <xdr:nvSpPr>
        <xdr:cNvPr id="23" name="TextBox 50"/>
        <xdr:cNvSpPr/>
      </xdr:nvSpPr>
      <xdr:spPr>
        <a:xfrm>
          <a:off x="14887800" y="6252480"/>
          <a:ext cx="1383840" cy="450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GB" sz="2500" spc="-1" strike="noStrike">
              <a:solidFill>
                <a:srgbClr val="000000"/>
              </a:solidFill>
              <a:latin typeface="Calibri"/>
            </a:rPr>
            <a:t>Sigmoid</a:t>
          </a:r>
          <a:endParaRPr b="0" lang="en-US" sz="25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599040</xdr:colOff>
      <xdr:row>28</xdr:row>
      <xdr:rowOff>131400</xdr:rowOff>
    </xdr:from>
    <xdr:to>
      <xdr:col>20</xdr:col>
      <xdr:colOff>331920</xdr:colOff>
      <xdr:row>30</xdr:row>
      <xdr:rowOff>84600</xdr:rowOff>
    </xdr:to>
    <xdr:sp>
      <xdr:nvSpPr>
        <xdr:cNvPr id="24" name="TextBox 51"/>
        <xdr:cNvSpPr/>
      </xdr:nvSpPr>
      <xdr:spPr>
        <a:xfrm>
          <a:off x="16310160" y="5732280"/>
          <a:ext cx="1383840" cy="3340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GB" sz="2500" spc="-1" strike="noStrike">
              <a:solidFill>
                <a:srgbClr val="000000"/>
              </a:solidFill>
              <a:latin typeface="Calibri"/>
            </a:rPr>
            <a:t>Linear</a:t>
          </a:r>
          <a:endParaRPr b="0" lang="en-US" sz="25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203040</xdr:colOff>
      <xdr:row>3</xdr:row>
      <xdr:rowOff>59040</xdr:rowOff>
    </xdr:from>
    <xdr:to>
      <xdr:col>19</xdr:col>
      <xdr:colOff>354960</xdr:colOff>
      <xdr:row>8</xdr:row>
      <xdr:rowOff>126360</xdr:rowOff>
    </xdr:to>
    <xdr:pic>
      <xdr:nvPicPr>
        <xdr:cNvPr id="25" name="Picture 1" descr=""/>
        <xdr:cNvPicPr/>
      </xdr:nvPicPr>
      <xdr:blipFill>
        <a:blip r:embed="rId1"/>
        <a:stretch/>
      </xdr:blipFill>
      <xdr:spPr>
        <a:xfrm>
          <a:off x="14263200" y="659160"/>
          <a:ext cx="2628360" cy="1067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774720</xdr:colOff>
      <xdr:row>53</xdr:row>
      <xdr:rowOff>127080</xdr:rowOff>
    </xdr:from>
    <xdr:to>
      <xdr:col>10</xdr:col>
      <xdr:colOff>571320</xdr:colOff>
      <xdr:row>67</xdr:row>
      <xdr:rowOff>75960</xdr:rowOff>
    </xdr:to>
    <xdr:pic>
      <xdr:nvPicPr>
        <xdr:cNvPr id="26" name="Google Shape;101;p20" descr=""/>
        <xdr:cNvPicPr/>
      </xdr:nvPicPr>
      <xdr:blipFill>
        <a:blip r:embed="rId1"/>
        <a:stretch/>
      </xdr:blipFill>
      <xdr:spPr>
        <a:xfrm>
          <a:off x="3251160" y="11785680"/>
          <a:ext cx="5575320" cy="261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787320</xdr:colOff>
      <xdr:row>54</xdr:row>
      <xdr:rowOff>55440</xdr:rowOff>
    </xdr:from>
    <xdr:to>
      <xdr:col>19</xdr:col>
      <xdr:colOff>386280</xdr:colOff>
      <xdr:row>70</xdr:row>
      <xdr:rowOff>45360</xdr:rowOff>
    </xdr:to>
    <xdr:pic>
      <xdr:nvPicPr>
        <xdr:cNvPr id="27" name="Google Shape;112;p22" descr=""/>
        <xdr:cNvPicPr/>
      </xdr:nvPicPr>
      <xdr:blipFill>
        <a:blip r:embed="rId2"/>
        <a:stretch/>
      </xdr:blipFill>
      <xdr:spPr>
        <a:xfrm>
          <a:off x="9042480" y="11904480"/>
          <a:ext cx="7028280" cy="30380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18</xdr:col>
      <xdr:colOff>449280</xdr:colOff>
      <xdr:row>56</xdr:row>
      <xdr:rowOff>28440</xdr:rowOff>
    </xdr:from>
    <xdr:to>
      <xdr:col>19</xdr:col>
      <xdr:colOff>199440</xdr:colOff>
      <xdr:row>59</xdr:row>
      <xdr:rowOff>52560</xdr:rowOff>
    </xdr:to>
    <xdr:sp>
      <xdr:nvSpPr>
        <xdr:cNvPr id="28" name="Google Shape;113;p22"/>
        <xdr:cNvSpPr/>
      </xdr:nvSpPr>
      <xdr:spPr>
        <a:xfrm>
          <a:off x="15308280" y="12258720"/>
          <a:ext cx="575640" cy="595440"/>
        </a:xfrm>
        <a:prstGeom prst="rect">
          <a:avLst/>
        </a:prstGeom>
        <a:blipFill rotWithShape="0">
          <a:blip r:embed="rId3"/>
          <a:srcRect/>
          <a:stretch/>
        </a:blipFill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" sz="2300" spc="-1" strike="noStrike">
              <a:solidFill>
                <a:srgbClr val="000000"/>
              </a:solidFill>
              <a:latin typeface="Arial"/>
              <a:ea typeface="Arial"/>
            </a:rPr>
            <a:t> </a:t>
          </a:r>
          <a:endParaRPr b="0" lang="en-US" sz="2300" spc="-1" strike="noStrike">
            <a:latin typeface="Times New Roman"/>
          </a:endParaRPr>
        </a:p>
      </xdr:txBody>
    </xdr:sp>
    <xdr:clientData/>
  </xdr:twoCellAnchor>
  <xdr:twoCellAnchor editAs="twoCell">
    <xdr:from>
      <xdr:col>17</xdr:col>
      <xdr:colOff>465480</xdr:colOff>
      <xdr:row>58</xdr:row>
      <xdr:rowOff>38880</xdr:rowOff>
    </xdr:from>
    <xdr:to>
      <xdr:col>18</xdr:col>
      <xdr:colOff>359640</xdr:colOff>
      <xdr:row>58</xdr:row>
      <xdr:rowOff>39240</xdr:rowOff>
    </xdr:to>
    <xdr:sp>
      <xdr:nvSpPr>
        <xdr:cNvPr id="29" name="Google Shape;114;p22"/>
        <xdr:cNvSpPr/>
      </xdr:nvSpPr>
      <xdr:spPr>
        <a:xfrm flipH="1">
          <a:off x="14499000" y="12650040"/>
          <a:ext cx="7196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5400">
          <a:solidFill>
            <a:srgbClr val="00b050"/>
          </a:solidFill>
          <a:round/>
          <a:tailEnd len="med" type="triangle" w="med"/>
        </a:ln>
        <a:effectLst>
          <a:outerShdw blurRad="39960" dir="5400000" dist="20160" rotWithShape="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16</xdr:col>
      <xdr:colOff>276480</xdr:colOff>
      <xdr:row>63</xdr:row>
      <xdr:rowOff>50040</xdr:rowOff>
    </xdr:from>
    <xdr:to>
      <xdr:col>17</xdr:col>
      <xdr:colOff>286560</xdr:colOff>
      <xdr:row>66</xdr:row>
      <xdr:rowOff>119160</xdr:rowOff>
    </xdr:to>
    <xdr:sp>
      <xdr:nvSpPr>
        <xdr:cNvPr id="30" name="Google Shape;115;p22"/>
        <xdr:cNvSpPr/>
      </xdr:nvSpPr>
      <xdr:spPr>
        <a:xfrm>
          <a:off x="13484520" y="13613760"/>
          <a:ext cx="835560" cy="640440"/>
        </a:xfrm>
        <a:prstGeom prst="rect">
          <a:avLst/>
        </a:prstGeom>
        <a:blipFill rotWithShape="0">
          <a:blip r:embed="rId4"/>
          <a:srcRect/>
          <a:stretch/>
        </a:blipFill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" sz="2300" spc="-1" strike="noStrike">
              <a:solidFill>
                <a:srgbClr val="000000"/>
              </a:solidFill>
              <a:latin typeface="Arial"/>
              <a:ea typeface="Arial"/>
            </a:rPr>
            <a:t> </a:t>
          </a:r>
          <a:endParaRPr b="0" lang="en-US" sz="23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478440</xdr:colOff>
      <xdr:row>60</xdr:row>
      <xdr:rowOff>125280</xdr:rowOff>
    </xdr:from>
    <xdr:to>
      <xdr:col>17</xdr:col>
      <xdr:colOff>103320</xdr:colOff>
      <xdr:row>66</xdr:row>
      <xdr:rowOff>5040</xdr:rowOff>
    </xdr:to>
    <xdr:sp>
      <xdr:nvSpPr>
        <xdr:cNvPr id="31" name="Google Shape;116;p22"/>
        <xdr:cNvSpPr/>
      </xdr:nvSpPr>
      <xdr:spPr>
        <a:xfrm>
          <a:off x="13686480" y="13117320"/>
          <a:ext cx="450360" cy="1022760"/>
        </a:xfrm>
        <a:custGeom>
          <a:avLst/>
          <a:gdLst/>
          <a:ahLst/>
          <a:rect l="l" t="t" r="r" b="b"/>
          <a:pathLst>
            <a:path w="450574" h="1086678">
              <a:moveTo>
                <a:pt x="450574" y="0"/>
              </a:moveTo>
              <a:cubicBezTo>
                <a:pt x="225287" y="48591"/>
                <a:pt x="0" y="97183"/>
                <a:pt x="0" y="278296"/>
              </a:cubicBezTo>
              <a:cubicBezTo>
                <a:pt x="0" y="459409"/>
                <a:pt x="450574" y="1086678"/>
                <a:pt x="450574" y="1086678"/>
              </a:cubicBezTo>
            </a:path>
          </a:pathLst>
        </a:custGeom>
        <a:noFill/>
        <a:ln w="25400">
          <a:solidFill>
            <a:srgbClr val="00b050"/>
          </a:solidFill>
          <a:round/>
        </a:ln>
        <a:effectLst>
          <a:outerShdw blurRad="39960" dir="5400000" dist="20160" rotWithShape="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16</xdr:col>
      <xdr:colOff>231480</xdr:colOff>
      <xdr:row>56</xdr:row>
      <xdr:rowOff>16560</xdr:rowOff>
    </xdr:from>
    <xdr:to>
      <xdr:col>17</xdr:col>
      <xdr:colOff>125640</xdr:colOff>
      <xdr:row>56</xdr:row>
      <xdr:rowOff>16920</xdr:rowOff>
    </xdr:to>
    <xdr:sp>
      <xdr:nvSpPr>
        <xdr:cNvPr id="32" name="Google Shape;117;p22"/>
        <xdr:cNvSpPr/>
      </xdr:nvSpPr>
      <xdr:spPr>
        <a:xfrm flipH="1">
          <a:off x="13439520" y="12246840"/>
          <a:ext cx="7196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5400">
          <a:solidFill>
            <a:srgbClr val="00b050"/>
          </a:solidFill>
          <a:round/>
          <a:tailEnd len="med" type="triangle" w="med"/>
        </a:ln>
        <a:effectLst>
          <a:outerShdw blurRad="39960" dir="5400000" dist="20160" rotWithShape="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14</xdr:col>
      <xdr:colOff>709560</xdr:colOff>
      <xdr:row>56</xdr:row>
      <xdr:rowOff>16560</xdr:rowOff>
    </xdr:from>
    <xdr:to>
      <xdr:col>15</xdr:col>
      <xdr:colOff>603720</xdr:colOff>
      <xdr:row>56</xdr:row>
      <xdr:rowOff>16920</xdr:rowOff>
    </xdr:to>
    <xdr:sp>
      <xdr:nvSpPr>
        <xdr:cNvPr id="33" name="Google Shape;118;p22"/>
        <xdr:cNvSpPr/>
      </xdr:nvSpPr>
      <xdr:spPr>
        <a:xfrm flipH="1">
          <a:off x="12266640" y="12246840"/>
          <a:ext cx="7196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5400">
          <a:solidFill>
            <a:srgbClr val="00b050"/>
          </a:solidFill>
          <a:round/>
          <a:tailEnd len="med" type="triangle" w="med"/>
        </a:ln>
        <a:effectLst>
          <a:outerShdw blurRad="39960" dir="5400000" dist="20160" rotWithShape="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14</xdr:col>
      <xdr:colOff>84240</xdr:colOff>
      <xdr:row>52</xdr:row>
      <xdr:rowOff>88920</xdr:rowOff>
    </xdr:from>
    <xdr:to>
      <xdr:col>16</xdr:col>
      <xdr:colOff>405000</xdr:colOff>
      <xdr:row>55</xdr:row>
      <xdr:rowOff>19800</xdr:rowOff>
    </xdr:to>
    <xdr:sp>
      <xdr:nvSpPr>
        <xdr:cNvPr id="34" name="Google Shape;119;p22"/>
        <xdr:cNvSpPr/>
      </xdr:nvSpPr>
      <xdr:spPr>
        <a:xfrm>
          <a:off x="11641320" y="11557080"/>
          <a:ext cx="1971720" cy="502200"/>
        </a:xfrm>
        <a:prstGeom prst="rect">
          <a:avLst/>
        </a:prstGeom>
        <a:blipFill rotWithShape="0">
          <a:blip r:embed="rId5"/>
          <a:srcRect/>
          <a:stretch/>
        </a:blipFill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" sz="2300" spc="-1" strike="noStrike">
              <a:solidFill>
                <a:srgbClr val="000000"/>
              </a:solidFill>
              <a:latin typeface="Arial"/>
              <a:ea typeface="Arial"/>
            </a:rPr>
            <a:t> </a:t>
          </a:r>
          <a:endParaRPr b="0" lang="en-US" sz="23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455400</xdr:colOff>
      <xdr:row>52</xdr:row>
      <xdr:rowOff>154440</xdr:rowOff>
    </xdr:from>
    <xdr:to>
      <xdr:col>17</xdr:col>
      <xdr:colOff>465480</xdr:colOff>
      <xdr:row>56</xdr:row>
      <xdr:rowOff>109080</xdr:rowOff>
    </xdr:to>
    <xdr:sp>
      <xdr:nvSpPr>
        <xdr:cNvPr id="35" name="Google Shape;120;p22"/>
        <xdr:cNvSpPr/>
      </xdr:nvSpPr>
      <xdr:spPr>
        <a:xfrm>
          <a:off x="13663440" y="11622600"/>
          <a:ext cx="835560" cy="716760"/>
        </a:xfrm>
        <a:prstGeom prst="rect">
          <a:avLst/>
        </a:prstGeom>
        <a:blipFill rotWithShape="0">
          <a:blip r:embed="rId6"/>
          <a:srcRect/>
          <a:stretch/>
        </a:blipFill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" sz="2300" spc="-1" strike="noStrike">
              <a:solidFill>
                <a:srgbClr val="000000"/>
              </a:solidFill>
              <a:latin typeface="Arial"/>
              <a:ea typeface="Arial"/>
            </a:rPr>
            <a:t> </a:t>
          </a:r>
          <a:endParaRPr b="0" lang="en-US" sz="23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738720</xdr:colOff>
      <xdr:row>60</xdr:row>
      <xdr:rowOff>127080</xdr:rowOff>
    </xdr:from>
    <xdr:to>
      <xdr:col>14</xdr:col>
      <xdr:colOff>363600</xdr:colOff>
      <xdr:row>66</xdr:row>
      <xdr:rowOff>6840</xdr:rowOff>
    </xdr:to>
    <xdr:sp>
      <xdr:nvSpPr>
        <xdr:cNvPr id="36" name="Google Shape;121;p22"/>
        <xdr:cNvSpPr/>
      </xdr:nvSpPr>
      <xdr:spPr>
        <a:xfrm>
          <a:off x="11470320" y="13119120"/>
          <a:ext cx="450360" cy="1022760"/>
        </a:xfrm>
        <a:custGeom>
          <a:avLst/>
          <a:gdLst/>
          <a:ahLst/>
          <a:rect l="l" t="t" r="r" b="b"/>
          <a:pathLst>
            <a:path w="450574" h="1086678">
              <a:moveTo>
                <a:pt x="450574" y="0"/>
              </a:moveTo>
              <a:cubicBezTo>
                <a:pt x="225287" y="48591"/>
                <a:pt x="0" y="97183"/>
                <a:pt x="0" y="278296"/>
              </a:cubicBezTo>
              <a:cubicBezTo>
                <a:pt x="0" y="459409"/>
                <a:pt x="450574" y="1086678"/>
                <a:pt x="450574" y="1086678"/>
              </a:cubicBezTo>
            </a:path>
          </a:pathLst>
        </a:custGeom>
        <a:noFill/>
        <a:ln w="25400">
          <a:solidFill>
            <a:srgbClr val="00b050"/>
          </a:solidFill>
          <a:round/>
        </a:ln>
        <a:effectLst>
          <a:outerShdw blurRad="39960" dir="5400000" dist="20160" rotWithShape="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13</xdr:col>
      <xdr:colOff>489960</xdr:colOff>
      <xdr:row>63</xdr:row>
      <xdr:rowOff>120600</xdr:rowOff>
    </xdr:from>
    <xdr:to>
      <xdr:col>14</xdr:col>
      <xdr:colOff>500040</xdr:colOff>
      <xdr:row>66</xdr:row>
      <xdr:rowOff>189720</xdr:rowOff>
    </xdr:to>
    <xdr:sp>
      <xdr:nvSpPr>
        <xdr:cNvPr id="37" name="Google Shape;122;p22"/>
        <xdr:cNvSpPr/>
      </xdr:nvSpPr>
      <xdr:spPr>
        <a:xfrm>
          <a:off x="11221560" y="13684320"/>
          <a:ext cx="835560" cy="640440"/>
        </a:xfrm>
        <a:prstGeom prst="rect">
          <a:avLst/>
        </a:prstGeom>
        <a:blipFill rotWithShape="0">
          <a:blip r:embed="rId7"/>
          <a:srcRect/>
          <a:stretch/>
        </a:blipFill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" sz="2300" spc="-1" strike="noStrike">
              <a:solidFill>
                <a:srgbClr val="000000"/>
              </a:solidFill>
              <a:latin typeface="Arial"/>
              <a:ea typeface="Arial"/>
            </a:rPr>
            <a:t> </a:t>
          </a:r>
          <a:endParaRPr b="0" lang="en-US" sz="23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540720</xdr:colOff>
      <xdr:row>53</xdr:row>
      <xdr:rowOff>127440</xdr:rowOff>
    </xdr:from>
    <xdr:to>
      <xdr:col>3</xdr:col>
      <xdr:colOff>126720</xdr:colOff>
      <xdr:row>80</xdr:row>
      <xdr:rowOff>183240</xdr:rowOff>
    </xdr:to>
    <xdr:sp>
      <xdr:nvSpPr>
        <xdr:cNvPr id="38" name="Google Shape;262;p34"/>
        <xdr:cNvSpPr/>
      </xdr:nvSpPr>
      <xdr:spPr>
        <a:xfrm rot="16200000">
          <a:off x="-1032120" y="13359240"/>
          <a:ext cx="5208840" cy="206244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tIns="91440" bIns="9144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" sz="5000" spc="-1" strike="noStrike">
              <a:solidFill>
                <a:srgbClr val="ffffff"/>
              </a:solidFill>
              <a:latin typeface="Helvetica Neue"/>
              <a:ea typeface="Helvetica Neue"/>
            </a:rPr>
            <a:t>BACKWARD PROPAGATION</a:t>
          </a:r>
          <a:endParaRPr b="0" lang="en-US" sz="5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540720</xdr:colOff>
      <xdr:row>12</xdr:row>
      <xdr:rowOff>102240</xdr:rowOff>
    </xdr:from>
    <xdr:to>
      <xdr:col>3</xdr:col>
      <xdr:colOff>126720</xdr:colOff>
      <xdr:row>36</xdr:row>
      <xdr:rowOff>158040</xdr:rowOff>
    </xdr:to>
    <xdr:sp>
      <xdr:nvSpPr>
        <xdr:cNvPr id="39" name="Google Shape;262;p34"/>
        <xdr:cNvSpPr/>
      </xdr:nvSpPr>
      <xdr:spPr>
        <a:xfrm rot="16200000">
          <a:off x="-1198800" y="4166280"/>
          <a:ext cx="5542200" cy="206244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tIns="91440" bIns="9144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" sz="5000" spc="-1" strike="noStrike">
              <a:solidFill>
                <a:srgbClr val="ffffff"/>
              </a:solidFill>
              <a:latin typeface="Helvetica Neue"/>
              <a:ea typeface="Helvetica Neue"/>
            </a:rPr>
            <a:t>FORWARD PROPAGATION</a:t>
          </a:r>
          <a:endParaRPr b="0" lang="en-US" sz="50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787320</xdr:colOff>
      <xdr:row>13</xdr:row>
      <xdr:rowOff>177840</xdr:rowOff>
    </xdr:from>
    <xdr:to>
      <xdr:col>12</xdr:col>
      <xdr:colOff>743760</xdr:colOff>
      <xdr:row>27</xdr:row>
      <xdr:rowOff>126000</xdr:rowOff>
    </xdr:to>
    <xdr:pic>
      <xdr:nvPicPr>
        <xdr:cNvPr id="40" name="Google Shape;94;p19" descr=""/>
        <xdr:cNvPicPr/>
      </xdr:nvPicPr>
      <xdr:blipFill>
        <a:blip r:embed="rId8"/>
        <a:stretch/>
      </xdr:blipFill>
      <xdr:spPr>
        <a:xfrm>
          <a:off x="3263760" y="2730600"/>
          <a:ext cx="7386120" cy="31485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13</xdr:col>
      <xdr:colOff>196920</xdr:colOff>
      <xdr:row>14</xdr:row>
      <xdr:rowOff>131760</xdr:rowOff>
    </xdr:from>
    <xdr:to>
      <xdr:col>20</xdr:col>
      <xdr:colOff>273240</xdr:colOff>
      <xdr:row>28</xdr:row>
      <xdr:rowOff>23040</xdr:rowOff>
    </xdr:to>
    <xdr:sp>
      <xdr:nvSpPr>
        <xdr:cNvPr id="41" name="Google Shape;95;p19"/>
        <xdr:cNvSpPr/>
      </xdr:nvSpPr>
      <xdr:spPr>
        <a:xfrm>
          <a:off x="10928520" y="2913120"/>
          <a:ext cx="5854680" cy="3091680"/>
        </a:xfrm>
        <a:prstGeom prst="rect">
          <a:avLst/>
        </a:prstGeom>
        <a:blipFill rotWithShape="0">
          <a:blip r:embed="rId9"/>
          <a:srcRect/>
          <a:stretch/>
        </a:blip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17</xdr:col>
      <xdr:colOff>25560</xdr:colOff>
      <xdr:row>2</xdr:row>
      <xdr:rowOff>177840</xdr:rowOff>
    </xdr:from>
    <xdr:to>
      <xdr:col>20</xdr:col>
      <xdr:colOff>177480</xdr:colOff>
      <xdr:row>8</xdr:row>
      <xdr:rowOff>42120</xdr:rowOff>
    </xdr:to>
    <xdr:pic>
      <xdr:nvPicPr>
        <xdr:cNvPr id="42" name="Picture 19" descr=""/>
        <xdr:cNvPicPr/>
      </xdr:nvPicPr>
      <xdr:blipFill>
        <a:blip r:embed="rId10"/>
        <a:stretch/>
      </xdr:blipFill>
      <xdr:spPr>
        <a:xfrm>
          <a:off x="14059080" y="558720"/>
          <a:ext cx="2628360" cy="1007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4"/>
  <sheetViews>
    <sheetView showFormulas="false" showGridLines="false" showRowColHeaders="false" showZeros="true" rightToLeft="false" tabSelected="true" showOutlineSymbols="true" defaultGridColor="true" view="normal" topLeftCell="C2" colorId="64" zoomScale="110" zoomScaleNormal="110" zoomScalePageLayoutView="100" workbookViewId="0">
      <selection pane="topLeft" activeCell="C15" activeCellId="0" sqref="C15"/>
    </sheetView>
  </sheetViews>
  <sheetFormatPr defaultColWidth="10.65625" defaultRowHeight="15" zeroHeight="false" outlineLevelRow="0" outlineLevelCol="0"/>
  <cols>
    <col collapsed="false" customWidth="true" hidden="false" outlineLevel="0" max="12" min="12" style="0" width="17.84"/>
    <col collapsed="false" customWidth="true" hidden="false" outlineLevel="0" max="14" min="14" style="0" width="14.51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</row>
    <row r="2" customFormat="false" ht="15.7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</row>
    <row r="3" customFormat="false" ht="15.7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</row>
    <row r="4" customFormat="false" ht="15.7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</row>
    <row r="5" customFormat="false" ht="15.75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</row>
    <row r="6" customFormat="false" ht="15.7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2"/>
      <c r="R6" s="2"/>
      <c r="S6" s="2"/>
      <c r="T6" s="2"/>
      <c r="U6" s="2"/>
      <c r="V6" s="2"/>
    </row>
    <row r="7" customFormat="false" ht="15.75" hidden="false" customHeight="tru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2"/>
      <c r="S7" s="2"/>
      <c r="T7" s="2"/>
      <c r="U7" s="2"/>
      <c r="V7" s="2"/>
    </row>
    <row r="8" customFormat="false" ht="15.75" hidden="false" customHeight="tru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/>
      <c r="Q8" s="2"/>
      <c r="R8" s="2"/>
      <c r="S8" s="2"/>
      <c r="T8" s="2"/>
      <c r="U8" s="2"/>
      <c r="V8" s="2"/>
    </row>
    <row r="9" customFormat="false" ht="15.75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/>
      <c r="Q9" s="2"/>
      <c r="R9" s="2"/>
      <c r="S9" s="2"/>
      <c r="T9" s="2"/>
      <c r="U9" s="2"/>
      <c r="V9" s="2"/>
    </row>
    <row r="10" customFormat="false" ht="15.75" hidden="false" customHeight="tru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</row>
    <row r="11" customFormat="false" ht="15.75" hidden="false" customHeight="tru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/>
      <c r="Q11" s="2"/>
      <c r="R11" s="2"/>
      <c r="S11" s="2"/>
      <c r="T11" s="2"/>
      <c r="U11" s="2"/>
      <c r="V11" s="2"/>
    </row>
    <row r="12" s="2" customFormat="true" ht="25.5" hidden="false" customHeight="true" outlineLevel="0" collapsed="false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3"/>
      <c r="Q12" s="3"/>
      <c r="R12" s="3"/>
      <c r="S12" s="3"/>
      <c r="T12" s="3"/>
      <c r="U12" s="3"/>
      <c r="V12" s="3"/>
    </row>
    <row r="13" customFormat="false" ht="15" hidden="false" customHeight="false" outlineLevel="0" collapsed="false">
      <c r="A13" s="3"/>
      <c r="B13" s="5" t="s">
        <v>1</v>
      </c>
      <c r="C13" s="5"/>
      <c r="D13" s="3"/>
      <c r="E13" s="6" t="s">
        <v>2</v>
      </c>
      <c r="F13" s="6"/>
      <c r="G13" s="6"/>
      <c r="H13" s="6"/>
      <c r="I13" s="6"/>
      <c r="J13" s="6"/>
      <c r="K13" s="6"/>
      <c r="L13" s="6"/>
      <c r="M13" s="3"/>
      <c r="N13" s="7" t="s">
        <v>3</v>
      </c>
      <c r="O13" s="7"/>
      <c r="P13" s="7"/>
      <c r="Q13" s="7"/>
      <c r="R13" s="7"/>
      <c r="S13" s="7"/>
      <c r="T13" s="7"/>
      <c r="U13" s="7"/>
      <c r="V13" s="2"/>
    </row>
    <row r="14" customFormat="false" ht="15" hidden="false" customHeight="false" outlineLevel="0" collapsed="false">
      <c r="A14" s="3"/>
      <c r="B14" s="8" t="s">
        <v>4</v>
      </c>
      <c r="C14" s="8" t="s">
        <v>5</v>
      </c>
      <c r="D14" s="3"/>
      <c r="E14" s="6"/>
      <c r="F14" s="6"/>
      <c r="G14" s="6"/>
      <c r="H14" s="6"/>
      <c r="I14" s="6"/>
      <c r="J14" s="6"/>
      <c r="K14" s="6"/>
      <c r="L14" s="6"/>
      <c r="M14" s="3"/>
      <c r="N14" s="7"/>
      <c r="O14" s="7"/>
      <c r="P14" s="7"/>
      <c r="Q14" s="7"/>
      <c r="R14" s="7"/>
      <c r="S14" s="7"/>
      <c r="T14" s="7"/>
      <c r="U14" s="7"/>
      <c r="V14" s="2"/>
    </row>
    <row r="15" customFormat="false" ht="15" hidden="false" customHeight="false" outlineLevel="0" collapsed="false">
      <c r="A15" s="3"/>
      <c r="B15" s="9" t="s">
        <v>6</v>
      </c>
      <c r="C15" s="10" t="n">
        <v>0</v>
      </c>
      <c r="D15" s="3"/>
      <c r="E15" s="11" t="s">
        <v>7</v>
      </c>
      <c r="F15" s="11"/>
      <c r="G15" s="11" t="s">
        <v>8</v>
      </c>
      <c r="H15" s="11"/>
      <c r="I15" s="11" t="s">
        <v>9</v>
      </c>
      <c r="J15" s="11"/>
      <c r="K15" s="11" t="s">
        <v>10</v>
      </c>
      <c r="L15" s="11" t="s">
        <v>11</v>
      </c>
      <c r="M15" s="3"/>
      <c r="N15" s="7"/>
      <c r="O15" s="7"/>
      <c r="P15" s="7"/>
      <c r="Q15" s="7"/>
      <c r="R15" s="7"/>
      <c r="S15" s="7"/>
      <c r="T15" s="7"/>
      <c r="U15" s="7"/>
      <c r="V15" s="2"/>
    </row>
    <row r="16" customFormat="false" ht="15" hidden="false" customHeight="false" outlineLevel="0" collapsed="false">
      <c r="A16" s="3"/>
      <c r="B16" s="9" t="s">
        <v>12</v>
      </c>
      <c r="C16" s="10" t="n">
        <f aca="false">C15+(1/26)</f>
        <v>0.0384615384615385</v>
      </c>
      <c r="D16" s="3"/>
      <c r="E16" s="9" t="s">
        <v>13</v>
      </c>
      <c r="F16" s="9" t="s">
        <v>14</v>
      </c>
      <c r="G16" s="9" t="s">
        <v>15</v>
      </c>
      <c r="H16" s="9" t="s">
        <v>16</v>
      </c>
      <c r="I16" s="9" t="s">
        <v>17</v>
      </c>
      <c r="J16" s="9" t="s">
        <v>18</v>
      </c>
      <c r="K16" s="11"/>
      <c r="L16" s="11"/>
      <c r="M16" s="3"/>
      <c r="N16" s="3"/>
      <c r="O16" s="3"/>
      <c r="P16" s="3"/>
      <c r="Q16" s="3"/>
      <c r="R16" s="3"/>
      <c r="S16" s="3"/>
      <c r="T16" s="3"/>
      <c r="U16" s="3"/>
      <c r="V16" s="2"/>
    </row>
    <row r="17" customFormat="false" ht="15" hidden="false" customHeight="false" outlineLevel="0" collapsed="false">
      <c r="A17" s="3"/>
      <c r="B17" s="9" t="s">
        <v>19</v>
      </c>
      <c r="C17" s="10" t="n">
        <f aca="false">C16+0.03851</f>
        <v>0.0769715384615385</v>
      </c>
      <c r="D17" s="3"/>
      <c r="E17" s="12" t="s">
        <v>20</v>
      </c>
      <c r="F17" s="13" t="n">
        <f aca="false">C37</f>
        <v>0.847171538461539</v>
      </c>
      <c r="G17" s="14" t="n">
        <f aca="false">1/(1+EXP(-(F17*E$28-G$28)))</f>
        <v>0.000259112702464704</v>
      </c>
      <c r="H17" s="14" t="n">
        <f aca="false">1/(1+EXP(-(F17*F$28-G$28)))</f>
        <v>0.973158055760767</v>
      </c>
      <c r="I17" s="14" t="n">
        <f aca="false">1/(1+EXP(-(SUMPRODUCT(G17:H17,E$31:F$31)-G$31)))</f>
        <v>0.000434777834197687</v>
      </c>
      <c r="J17" s="14" t="n">
        <f aca="false">1/(1+EXP(-(SUMPRODUCT(G17:H17,E$34:F$34)-G$31)))</f>
        <v>0.308487425182511</v>
      </c>
      <c r="K17" s="14" t="n">
        <f aca="false">SUMPRODUCT(I17:J17,E$37:F$37)-G$37</f>
        <v>0.847732168204228</v>
      </c>
      <c r="L17" s="15" t="n">
        <f aca="false">SUMXMY2(F17:F19,K17:K19)</f>
        <v>0.0719997306587897</v>
      </c>
      <c r="M17" s="3"/>
      <c r="N17" s="3"/>
      <c r="O17" s="3"/>
      <c r="P17" s="3"/>
      <c r="Q17" s="3"/>
      <c r="R17" s="3"/>
      <c r="S17" s="3"/>
      <c r="T17" s="3"/>
      <c r="U17" s="3"/>
      <c r="V17" s="2"/>
    </row>
    <row r="18" customFormat="false" ht="15" hidden="false" customHeight="false" outlineLevel="0" collapsed="false">
      <c r="A18" s="3"/>
      <c r="B18" s="9" t="s">
        <v>21</v>
      </c>
      <c r="C18" s="10" t="n">
        <f aca="false">C17+0.03851</f>
        <v>0.115481538461538</v>
      </c>
      <c r="D18" s="3"/>
      <c r="E18" s="12" t="s">
        <v>22</v>
      </c>
      <c r="F18" s="13" t="n">
        <f aca="false">C22</f>
        <v>0.269521538461538</v>
      </c>
      <c r="G18" s="14" t="n">
        <f aca="false">1/(1+EXP(-(F18*E$28-G$28)))</f>
        <v>0.000234550799168435</v>
      </c>
      <c r="H18" s="14" t="n">
        <f aca="false">1/(1+EXP(-(F18*F$28-G$28)))</f>
        <v>0.0100700683908399</v>
      </c>
      <c r="I18" s="14" t="n">
        <f aca="false">1/(1+EXP(-(SUMPRODUCT(G18:H18,E$31:F$31)-G$31)))</f>
        <v>0.000402549439895668</v>
      </c>
      <c r="J18" s="14" t="n">
        <f aca="false">1/(1+EXP(-(SUMPRODUCT(G18:H18,E$34:F$34)-G$31)))</f>
        <v>0.000434678126373979</v>
      </c>
      <c r="K18" s="14" t="n">
        <f aca="false">SUMPRODUCT(I18:J18,E$37:F$37)-G$37</f>
        <v>0.00119450778366073</v>
      </c>
      <c r="L18" s="15"/>
      <c r="M18" s="3"/>
      <c r="N18" s="3"/>
      <c r="O18" s="3"/>
      <c r="P18" s="3"/>
      <c r="Q18" s="3"/>
      <c r="R18" s="3"/>
      <c r="S18" s="3"/>
      <c r="T18" s="3"/>
      <c r="U18" s="3"/>
      <c r="V18" s="2"/>
    </row>
    <row r="19" customFormat="false" ht="15" hidden="false" customHeight="false" outlineLevel="0" collapsed="false">
      <c r="A19" s="3"/>
      <c r="B19" s="9" t="s">
        <v>23</v>
      </c>
      <c r="C19" s="10" t="n">
        <f aca="false">C18+0.03851</f>
        <v>0.153991538461538</v>
      </c>
      <c r="D19" s="3"/>
      <c r="E19" s="12" t="s">
        <v>24</v>
      </c>
      <c r="F19" s="13" t="n">
        <f aca="false">C39</f>
        <v>0.924191538461539</v>
      </c>
      <c r="G19" s="14" t="n">
        <f aca="false">1/(1+EXP(-(F19*E$28-G$28)))</f>
        <v>0.000262576301512074</v>
      </c>
      <c r="H19" s="14" t="n">
        <f aca="false">1/(1+EXP(-(F19*F$28-G$28)))</f>
        <v>0.990816009832249</v>
      </c>
      <c r="I19" s="14" t="n">
        <f aca="false">1/(1+EXP(-(SUMPRODUCT(G19:H19,E$31:F$31)-G$31)))</f>
        <v>0.000435392334310153</v>
      </c>
      <c r="J19" s="14" t="n">
        <f aca="false">1/(1+EXP(-(SUMPRODUCT(G19:H19,E$34:F$34)-G$31)))</f>
        <v>0.336258097272843</v>
      </c>
      <c r="K19" s="14" t="n">
        <f aca="false">SUMPRODUCT(I19:J19,E$37:F$37)-G$37</f>
        <v>0.924046760443111</v>
      </c>
      <c r="L19" s="15"/>
      <c r="M19" s="3"/>
      <c r="N19" s="3"/>
      <c r="O19" s="3"/>
      <c r="P19" s="3"/>
      <c r="Q19" s="3"/>
      <c r="R19" s="3"/>
      <c r="S19" s="3"/>
      <c r="T19" s="3"/>
      <c r="U19" s="3"/>
      <c r="V19" s="2"/>
    </row>
    <row r="20" customFormat="false" ht="15" hidden="false" customHeight="false" outlineLevel="0" collapsed="false">
      <c r="A20" s="3"/>
      <c r="B20" s="9" t="s">
        <v>25</v>
      </c>
      <c r="C20" s="10" t="n">
        <f aca="false">C19+0.03851</f>
        <v>0.192501538461538</v>
      </c>
      <c r="D20" s="3"/>
      <c r="E20" s="6" t="s">
        <v>26</v>
      </c>
      <c r="F20" s="6"/>
      <c r="G20" s="6"/>
      <c r="H20" s="6"/>
      <c r="I20" s="6"/>
      <c r="J20" s="6"/>
      <c r="K20" s="6"/>
      <c r="L20" s="6"/>
      <c r="M20" s="3"/>
      <c r="N20" s="3"/>
      <c r="O20" s="3"/>
      <c r="P20" s="3"/>
      <c r="Q20" s="3"/>
      <c r="R20" s="3"/>
      <c r="S20" s="3"/>
      <c r="T20" s="3"/>
      <c r="U20" s="3"/>
      <c r="V20" s="2"/>
    </row>
    <row r="21" customFormat="false" ht="15" hidden="false" customHeight="false" outlineLevel="0" collapsed="false">
      <c r="A21" s="3"/>
      <c r="B21" s="9" t="s">
        <v>27</v>
      </c>
      <c r="C21" s="10" t="n">
        <f aca="false">C20+0.03851</f>
        <v>0.231011538461538</v>
      </c>
      <c r="D21" s="3"/>
      <c r="E21" s="6"/>
      <c r="F21" s="6"/>
      <c r="G21" s="6"/>
      <c r="H21" s="6"/>
      <c r="I21" s="6"/>
      <c r="J21" s="6"/>
      <c r="K21" s="6"/>
      <c r="L21" s="6"/>
      <c r="M21" s="3"/>
      <c r="N21" s="3"/>
      <c r="O21" s="3"/>
      <c r="P21" s="3"/>
      <c r="Q21" s="3"/>
      <c r="R21" s="3"/>
      <c r="S21" s="3"/>
      <c r="T21" s="3"/>
      <c r="U21" s="3"/>
      <c r="V21" s="2"/>
    </row>
    <row r="22" customFormat="false" ht="15" hidden="false" customHeight="false" outlineLevel="0" collapsed="false">
      <c r="A22" s="3"/>
      <c r="B22" s="9" t="s">
        <v>22</v>
      </c>
      <c r="C22" s="10" t="n">
        <f aca="false">C21+0.03851</f>
        <v>0.269521538461538</v>
      </c>
      <c r="D22" s="3"/>
      <c r="E22" s="11" t="s">
        <v>7</v>
      </c>
      <c r="F22" s="11"/>
      <c r="G22" s="11" t="s">
        <v>8</v>
      </c>
      <c r="H22" s="11"/>
      <c r="I22" s="11" t="s">
        <v>9</v>
      </c>
      <c r="J22" s="11"/>
      <c r="K22" s="11" t="s">
        <v>10</v>
      </c>
      <c r="L22" s="11" t="s">
        <v>28</v>
      </c>
      <c r="M22" s="3"/>
      <c r="N22" s="3"/>
      <c r="O22" s="3"/>
      <c r="P22" s="3"/>
      <c r="Q22" s="3"/>
      <c r="R22" s="3"/>
      <c r="S22" s="3"/>
      <c r="T22" s="3"/>
      <c r="U22" s="3"/>
      <c r="V22" s="2"/>
    </row>
    <row r="23" customFormat="false" ht="15" hidden="false" customHeight="false" outlineLevel="0" collapsed="false">
      <c r="A23" s="3"/>
      <c r="B23" s="9" t="s">
        <v>29</v>
      </c>
      <c r="C23" s="10" t="n">
        <f aca="false">C22+0.03851</f>
        <v>0.308031538461538</v>
      </c>
      <c r="D23" s="3"/>
      <c r="E23" s="9" t="s">
        <v>13</v>
      </c>
      <c r="F23" s="9" t="s">
        <v>14</v>
      </c>
      <c r="G23" s="9" t="s">
        <v>15</v>
      </c>
      <c r="H23" s="9" t="s">
        <v>18</v>
      </c>
      <c r="I23" s="9" t="s">
        <v>17</v>
      </c>
      <c r="J23" s="9" t="s">
        <v>18</v>
      </c>
      <c r="K23" s="11"/>
      <c r="L23" s="11"/>
      <c r="M23" s="3"/>
      <c r="N23" s="3"/>
      <c r="O23" s="3"/>
      <c r="P23" s="3"/>
      <c r="Q23" s="3"/>
      <c r="R23" s="3"/>
      <c r="S23" s="3"/>
      <c r="T23" s="3"/>
      <c r="U23" s="3"/>
      <c r="V23" s="2"/>
    </row>
    <row r="24" customFormat="false" ht="15" hidden="false" customHeight="false" outlineLevel="0" collapsed="false">
      <c r="A24" s="3"/>
      <c r="B24" s="9" t="s">
        <v>30</v>
      </c>
      <c r="C24" s="10" t="n">
        <f aca="false">C23+0.03851</f>
        <v>0.346541538461538</v>
      </c>
      <c r="D24" s="3"/>
      <c r="E24" s="12" t="s">
        <v>31</v>
      </c>
      <c r="F24" s="13" t="n">
        <f aca="false">C33</f>
        <v>0.693131538461539</v>
      </c>
      <c r="G24" s="14" t="n">
        <f aca="false">1/(1+EXP(-(F24*E$28-G$28)))</f>
        <v>0.000252321930496184</v>
      </c>
      <c r="H24" s="14" t="n">
        <f aca="false">1/(1+EXP(-(F24*E$28-R$25)))</f>
        <v>0.529847028907026</v>
      </c>
      <c r="I24" s="14" t="n">
        <f aca="false">1/(1+EXP(-(SUMPRODUCT(G24:H24,E$31:F$31)-G$31)))</f>
        <v>0.000419634780582966</v>
      </c>
      <c r="J24" s="14" t="n">
        <f aca="false">1/(1+EXP(-(SUMPRODUCT(G24:H24,E$34:F$34)-G$31)))</f>
        <v>0.0180127820141207</v>
      </c>
      <c r="K24" s="14" t="n">
        <f aca="false">SUMPRODUCT(I24:J24,E$37:F$37)-G$37</f>
        <v>0.0494996343633342</v>
      </c>
      <c r="L24" s="16" t="n">
        <f aca="false">ABS(K24-F24)</f>
        <v>0.643631904098204</v>
      </c>
      <c r="M24" s="3"/>
      <c r="N24" s="3"/>
      <c r="O24" s="3"/>
      <c r="P24" s="3"/>
      <c r="Q24" s="3"/>
      <c r="R24" s="3"/>
      <c r="S24" s="3"/>
      <c r="T24" s="3"/>
      <c r="U24" s="3"/>
      <c r="V24" s="2"/>
    </row>
    <row r="25" customFormat="false" ht="15.75" hidden="false" customHeight="true" outlineLevel="0" collapsed="false">
      <c r="A25" s="3"/>
      <c r="B25" s="9" t="s">
        <v>32</v>
      </c>
      <c r="C25" s="10" t="n">
        <f aca="false">C24+0.03851</f>
        <v>0.385051538461538</v>
      </c>
      <c r="D25" s="3"/>
      <c r="E25" s="6" t="s">
        <v>33</v>
      </c>
      <c r="F25" s="6"/>
      <c r="G25" s="6"/>
      <c r="H25" s="6"/>
      <c r="I25" s="6"/>
      <c r="J25" s="6"/>
      <c r="K25" s="6"/>
      <c r="L25" s="6"/>
      <c r="M25" s="3"/>
      <c r="N25" s="3"/>
      <c r="O25" s="3"/>
      <c r="P25" s="3"/>
      <c r="Q25" s="3"/>
      <c r="R25" s="3"/>
      <c r="S25" s="3"/>
      <c r="T25" s="17" t="s">
        <v>34</v>
      </c>
      <c r="U25" s="3"/>
      <c r="V25" s="2"/>
    </row>
    <row r="26" customFormat="false" ht="15.75" hidden="false" customHeight="true" outlineLevel="0" collapsed="false">
      <c r="A26" s="3"/>
      <c r="B26" s="9" t="s">
        <v>35</v>
      </c>
      <c r="C26" s="10" t="n">
        <f aca="false">C25+0.03851</f>
        <v>0.423561538461538</v>
      </c>
      <c r="D26" s="3"/>
      <c r="E26" s="6"/>
      <c r="F26" s="6"/>
      <c r="G26" s="6"/>
      <c r="H26" s="6"/>
      <c r="I26" s="6"/>
      <c r="J26" s="6"/>
      <c r="K26" s="6"/>
      <c r="L26" s="6"/>
      <c r="M26" s="3"/>
      <c r="N26" s="3"/>
      <c r="O26" s="3"/>
      <c r="P26" s="3"/>
      <c r="Q26" s="3"/>
      <c r="R26" s="3"/>
      <c r="S26" s="3"/>
      <c r="T26" s="3"/>
      <c r="U26" s="3"/>
      <c r="V26" s="2"/>
    </row>
    <row r="27" customFormat="false" ht="15.75" hidden="false" customHeight="true" outlineLevel="0" collapsed="false">
      <c r="A27" s="3"/>
      <c r="B27" s="9" t="s">
        <v>36</v>
      </c>
      <c r="C27" s="10" t="n">
        <f aca="false">C26+0.03851</f>
        <v>0.462071538461538</v>
      </c>
      <c r="D27" s="3"/>
      <c r="E27" s="8" t="s">
        <v>37</v>
      </c>
      <c r="F27" s="8" t="s">
        <v>38</v>
      </c>
      <c r="G27" s="8" t="s">
        <v>39</v>
      </c>
      <c r="H27" s="18" t="s">
        <v>40</v>
      </c>
      <c r="I27" s="18"/>
      <c r="J27" s="18"/>
      <c r="K27" s="18"/>
      <c r="L27" s="18"/>
      <c r="M27" s="3"/>
      <c r="N27" s="3"/>
      <c r="O27" s="3"/>
      <c r="P27" s="3"/>
      <c r="Q27" s="3"/>
      <c r="R27" s="3"/>
      <c r="S27" s="3"/>
      <c r="T27" s="3"/>
      <c r="U27" s="3"/>
      <c r="V27" s="2"/>
    </row>
    <row r="28" customFormat="false" ht="15" hidden="false" customHeight="false" outlineLevel="0" collapsed="false">
      <c r="A28" s="3"/>
      <c r="B28" s="9" t="s">
        <v>41</v>
      </c>
      <c r="C28" s="10" t="n">
        <f aca="false">C27+0.03851</f>
        <v>0.500581538461538</v>
      </c>
      <c r="D28" s="3"/>
      <c r="E28" s="19" t="n">
        <v>0.172449558834013</v>
      </c>
      <c r="F28" s="19" t="n">
        <v>14.1584825228038</v>
      </c>
      <c r="G28" s="19" t="n">
        <v>8.40408265804781</v>
      </c>
      <c r="H28" s="18"/>
      <c r="I28" s="18"/>
      <c r="J28" s="18"/>
      <c r="K28" s="18"/>
      <c r="L28" s="18"/>
      <c r="M28" s="3"/>
      <c r="N28" s="3"/>
      <c r="O28" s="3"/>
      <c r="P28" s="3"/>
      <c r="Q28" s="3"/>
      <c r="R28" s="3"/>
      <c r="S28" s="3"/>
      <c r="T28" s="3"/>
      <c r="U28" s="3"/>
      <c r="V28" s="2"/>
    </row>
    <row r="29" customFormat="false" ht="15" hidden="false" customHeight="false" outlineLevel="0" collapsed="false">
      <c r="A29" s="3"/>
      <c r="B29" s="9" t="s">
        <v>42</v>
      </c>
      <c r="C29" s="10" t="n">
        <f aca="false">C28+0.03851</f>
        <v>0.539091538461538</v>
      </c>
      <c r="D29" s="3"/>
      <c r="E29" s="3"/>
      <c r="F29" s="3"/>
      <c r="G29" s="3"/>
      <c r="H29" s="18"/>
      <c r="I29" s="18"/>
      <c r="J29" s="18"/>
      <c r="K29" s="18"/>
      <c r="L29" s="18"/>
      <c r="M29" s="3"/>
      <c r="N29" s="3"/>
      <c r="O29" s="3"/>
      <c r="P29" s="3"/>
      <c r="Q29" s="3"/>
      <c r="R29" s="3"/>
      <c r="S29" s="3"/>
      <c r="T29" s="3"/>
      <c r="U29" s="3"/>
      <c r="V29" s="2"/>
    </row>
    <row r="30" customFormat="false" ht="15" hidden="false" customHeight="false" outlineLevel="0" collapsed="false">
      <c r="A30" s="3"/>
      <c r="B30" s="9" t="s">
        <v>43</v>
      </c>
      <c r="C30" s="10" t="n">
        <f aca="false">C29+0.03851</f>
        <v>0.577601538461539</v>
      </c>
      <c r="D30" s="3"/>
      <c r="E30" s="8" t="s">
        <v>44</v>
      </c>
      <c r="F30" s="8" t="s">
        <v>45</v>
      </c>
      <c r="G30" s="8" t="s">
        <v>46</v>
      </c>
      <c r="H30" s="18"/>
      <c r="I30" s="18"/>
      <c r="J30" s="18"/>
      <c r="K30" s="18"/>
      <c r="L30" s="18"/>
      <c r="M30" s="3"/>
      <c r="N30" s="3"/>
      <c r="O30" s="3"/>
      <c r="P30" s="17" t="s">
        <v>47</v>
      </c>
      <c r="Q30" s="3"/>
      <c r="R30" s="17" t="s">
        <v>48</v>
      </c>
      <c r="S30" s="3"/>
      <c r="T30" s="3"/>
      <c r="U30" s="3"/>
      <c r="V30" s="2"/>
    </row>
    <row r="31" customFormat="false" ht="15" hidden="false" customHeight="false" outlineLevel="0" collapsed="false">
      <c r="A31" s="3"/>
      <c r="B31" s="9" t="s">
        <v>49</v>
      </c>
      <c r="C31" s="10" t="n">
        <f aca="false">C30+0.03851</f>
        <v>0.616111538461539</v>
      </c>
      <c r="D31" s="3"/>
      <c r="E31" s="19" t="n">
        <v>0.1</v>
      </c>
      <c r="F31" s="19" t="n">
        <v>0.08</v>
      </c>
      <c r="G31" s="19" t="n">
        <v>7.81811906667648</v>
      </c>
      <c r="H31" s="18"/>
      <c r="I31" s="18"/>
      <c r="J31" s="18"/>
      <c r="K31" s="18"/>
      <c r="L31" s="18"/>
      <c r="M31" s="3"/>
      <c r="N31" s="3"/>
      <c r="O31" s="3"/>
      <c r="P31" s="3"/>
      <c r="Q31" s="3"/>
      <c r="R31" s="3"/>
      <c r="S31" s="3"/>
      <c r="T31" s="3"/>
      <c r="U31" s="3"/>
      <c r="V31" s="2"/>
    </row>
    <row r="32" customFormat="false" ht="16.5" hidden="false" customHeight="true" outlineLevel="0" collapsed="false">
      <c r="A32" s="3"/>
      <c r="B32" s="9" t="s">
        <v>50</v>
      </c>
      <c r="C32" s="10" t="n">
        <f aca="false">C31+0.03851</f>
        <v>0.654621538461539</v>
      </c>
      <c r="D32" s="3"/>
      <c r="E32" s="3"/>
      <c r="F32" s="3"/>
      <c r="G32" s="3"/>
      <c r="H32" s="18"/>
      <c r="I32" s="18"/>
      <c r="J32" s="18"/>
      <c r="K32" s="18"/>
      <c r="L32" s="18"/>
      <c r="M32" s="3"/>
      <c r="N32" s="3"/>
      <c r="O32" s="20"/>
      <c r="P32" s="3"/>
      <c r="Q32" s="3"/>
      <c r="R32" s="3"/>
      <c r="S32" s="3"/>
      <c r="T32" s="3"/>
      <c r="U32" s="3"/>
      <c r="V32" s="2"/>
    </row>
    <row r="33" customFormat="false" ht="15" hidden="false" customHeight="false" outlineLevel="0" collapsed="false">
      <c r="A33" s="3"/>
      <c r="B33" s="9" t="s">
        <v>31</v>
      </c>
      <c r="C33" s="10" t="n">
        <f aca="false">C32+0.03851</f>
        <v>0.693131538461539</v>
      </c>
      <c r="D33" s="3"/>
      <c r="E33" s="8" t="s">
        <v>51</v>
      </c>
      <c r="F33" s="8" t="s">
        <v>52</v>
      </c>
      <c r="G33" s="3"/>
      <c r="H33" s="18"/>
      <c r="I33" s="18"/>
      <c r="J33" s="18"/>
      <c r="K33" s="18"/>
      <c r="L33" s="18"/>
      <c r="M33" s="3"/>
      <c r="N33" s="3"/>
      <c r="O33" s="3"/>
      <c r="P33" s="3"/>
      <c r="Q33" s="3"/>
      <c r="R33" s="3"/>
      <c r="S33" s="3"/>
      <c r="T33" s="3"/>
      <c r="U33" s="3"/>
      <c r="V33" s="2"/>
    </row>
    <row r="34" customFormat="false" ht="15" hidden="false" customHeight="false" outlineLevel="0" collapsed="false">
      <c r="A34" s="3"/>
      <c r="B34" s="9" t="s">
        <v>53</v>
      </c>
      <c r="C34" s="10" t="n">
        <f aca="false">C33+0.03851</f>
        <v>0.731641538461539</v>
      </c>
      <c r="D34" s="3"/>
      <c r="E34" s="19" t="n">
        <v>22.0009248097609</v>
      </c>
      <c r="F34" s="19" t="n">
        <v>7.19843816911269</v>
      </c>
      <c r="G34" s="3"/>
      <c r="H34" s="18"/>
      <c r="I34" s="18"/>
      <c r="J34" s="18"/>
      <c r="K34" s="18"/>
      <c r="L34" s="18"/>
      <c r="M34" s="3"/>
      <c r="N34" s="3"/>
      <c r="O34" s="3"/>
      <c r="P34" s="3"/>
      <c r="Q34" s="3"/>
      <c r="R34" s="3"/>
      <c r="S34" s="3"/>
      <c r="T34" s="3"/>
      <c r="U34" s="3"/>
      <c r="V34" s="2"/>
    </row>
    <row r="35" customFormat="false" ht="15" hidden="false" customHeight="false" outlineLevel="0" collapsed="false">
      <c r="A35" s="3"/>
      <c r="B35" s="9" t="s">
        <v>54</v>
      </c>
      <c r="C35" s="10" t="n">
        <f aca="false">C34+0.03851</f>
        <v>0.770151538461539</v>
      </c>
      <c r="D35" s="3"/>
      <c r="E35" s="3"/>
      <c r="F35" s="3"/>
      <c r="G35" s="3"/>
      <c r="H35" s="18"/>
      <c r="I35" s="18"/>
      <c r="J35" s="18"/>
      <c r="K35" s="18"/>
      <c r="L35" s="18"/>
      <c r="M35" s="3"/>
      <c r="N35" s="3"/>
      <c r="O35" s="3"/>
      <c r="P35" s="3"/>
      <c r="Q35" s="3"/>
      <c r="R35" s="3"/>
      <c r="S35" s="3"/>
      <c r="T35" s="3"/>
      <c r="U35" s="3"/>
      <c r="V35" s="2"/>
    </row>
    <row r="36" customFormat="false" ht="15" hidden="false" customHeight="false" outlineLevel="0" collapsed="false">
      <c r="A36" s="3"/>
      <c r="B36" s="9" t="s">
        <v>55</v>
      </c>
      <c r="C36" s="10" t="n">
        <f aca="false">C35+0.03851</f>
        <v>0.808661538461539</v>
      </c>
      <c r="D36" s="3"/>
      <c r="E36" s="8" t="s">
        <v>56</v>
      </c>
      <c r="F36" s="8" t="s">
        <v>57</v>
      </c>
      <c r="G36" s="8" t="s">
        <v>58</v>
      </c>
      <c r="H36" s="18"/>
      <c r="I36" s="18"/>
      <c r="J36" s="18"/>
      <c r="K36" s="18"/>
      <c r="L36" s="18"/>
      <c r="M36" s="3"/>
      <c r="N36" s="3"/>
      <c r="O36" s="3"/>
      <c r="P36" s="3"/>
      <c r="Q36" s="3"/>
      <c r="R36" s="3"/>
      <c r="S36" s="3"/>
      <c r="T36" s="3"/>
      <c r="U36" s="3"/>
      <c r="V36" s="2"/>
    </row>
    <row r="37" customFormat="false" ht="15" hidden="false" customHeight="false" outlineLevel="0" collapsed="false">
      <c r="A37" s="3"/>
      <c r="B37" s="9" t="s">
        <v>20</v>
      </c>
      <c r="C37" s="10" t="n">
        <f aca="false">C36+0.03851</f>
        <v>0.847171538461539</v>
      </c>
      <c r="D37" s="3"/>
      <c r="E37" s="19" t="n">
        <v>0</v>
      </c>
      <c r="F37" s="19" t="n">
        <v>2.74802827928135</v>
      </c>
      <c r="G37" s="19" t="n">
        <v>0</v>
      </c>
      <c r="H37" s="18"/>
      <c r="I37" s="18"/>
      <c r="J37" s="18"/>
      <c r="K37" s="18"/>
      <c r="L37" s="18"/>
      <c r="M37" s="3"/>
      <c r="N37" s="3"/>
      <c r="O37" s="3"/>
      <c r="P37" s="3"/>
      <c r="Q37" s="3"/>
      <c r="R37" s="3"/>
      <c r="S37" s="3"/>
      <c r="T37" s="3"/>
      <c r="U37" s="3"/>
      <c r="V37" s="2"/>
    </row>
    <row r="38" customFormat="false" ht="15" hidden="false" customHeight="false" outlineLevel="0" collapsed="false">
      <c r="A38" s="3"/>
      <c r="B38" s="9" t="s">
        <v>59</v>
      </c>
      <c r="C38" s="10" t="n">
        <f aca="false">C37+0.03851</f>
        <v>0.885681538461539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2"/>
    </row>
    <row r="39" customFormat="false" ht="15" hidden="false" customHeight="false" outlineLevel="0" collapsed="false">
      <c r="A39" s="3"/>
      <c r="B39" s="9" t="s">
        <v>24</v>
      </c>
      <c r="C39" s="10" t="n">
        <f aca="false">C38+0.03851</f>
        <v>0.924191538461539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2"/>
    </row>
    <row r="40" customFormat="false" ht="15" hidden="false" customHeight="false" outlineLevel="0" collapsed="false">
      <c r="A40" s="3"/>
      <c r="B40" s="9" t="s">
        <v>60</v>
      </c>
      <c r="C40" s="10" t="n">
        <f aca="false">C39+0.03851</f>
        <v>0.962701538461539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2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2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2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2"/>
    </row>
    <row r="44" customFormat="false" ht="15" hidden="false" customHeight="false" outlineLevel="0" collapsed="false">
      <c r="D44" s="21" t="n">
        <f aca="false">1/26</f>
        <v>0.0384615384615385</v>
      </c>
    </row>
    <row r="45" customFormat="false" ht="15.75" hidden="false" customHeight="true" outlineLevel="0" collapsed="false">
      <c r="G45" s="22"/>
      <c r="H45" s="22"/>
      <c r="I45" s="22"/>
    </row>
    <row r="46" customFormat="false" ht="15.75" hidden="false" customHeight="true" outlineLevel="0" collapsed="false">
      <c r="G46" s="22"/>
      <c r="H46" s="22"/>
      <c r="I46" s="22"/>
    </row>
    <row r="47" customFormat="false" ht="15.75" hidden="false" customHeight="true" outlineLevel="0" collapsed="false">
      <c r="G47" s="22"/>
      <c r="H47" s="22"/>
      <c r="I47" s="22"/>
    </row>
    <row r="48" customFormat="false" ht="15.75" hidden="false" customHeight="true" outlineLevel="0" collapsed="false">
      <c r="G48" s="22"/>
      <c r="H48" s="22"/>
      <c r="I48" s="22"/>
    </row>
    <row r="49" customFormat="false" ht="15.75" hidden="false" customHeight="true" outlineLevel="0" collapsed="false">
      <c r="G49" s="22"/>
      <c r="H49" s="22"/>
      <c r="I49" s="22"/>
    </row>
    <row r="50" customFormat="false" ht="15.75" hidden="false" customHeight="true" outlineLevel="0" collapsed="false">
      <c r="G50" s="22"/>
      <c r="H50" s="22"/>
      <c r="I50" s="22"/>
    </row>
    <row r="51" customFormat="false" ht="15.75" hidden="false" customHeight="true" outlineLevel="0" collapsed="false">
      <c r="G51" s="22"/>
      <c r="H51" s="22"/>
      <c r="I51" s="22"/>
    </row>
    <row r="52" customFormat="false" ht="15.75" hidden="false" customHeight="true" outlineLevel="0" collapsed="false">
      <c r="G52" s="22"/>
      <c r="H52" s="22"/>
      <c r="I52" s="22"/>
    </row>
    <row r="53" customFormat="false" ht="15.75" hidden="false" customHeight="true" outlineLevel="0" collapsed="false">
      <c r="G53" s="22"/>
      <c r="H53" s="22"/>
      <c r="I53" s="22"/>
    </row>
    <row r="54" customFormat="false" ht="15.75" hidden="false" customHeight="true" outlineLevel="0" collapsed="false">
      <c r="G54" s="22"/>
      <c r="H54" s="22"/>
      <c r="I54" s="22"/>
    </row>
  </sheetData>
  <mergeCells count="18">
    <mergeCell ref="A1:O11"/>
    <mergeCell ref="B13:C13"/>
    <mergeCell ref="E13:L14"/>
    <mergeCell ref="N13:U15"/>
    <mergeCell ref="E15:F15"/>
    <mergeCell ref="G15:H15"/>
    <mergeCell ref="I15:J15"/>
    <mergeCell ref="K15:K16"/>
    <mergeCell ref="L15:L16"/>
    <mergeCell ref="L17:L19"/>
    <mergeCell ref="E20:L21"/>
    <mergeCell ref="E22:F22"/>
    <mergeCell ref="G22:H22"/>
    <mergeCell ref="I22:J22"/>
    <mergeCell ref="K22:K23"/>
    <mergeCell ref="L22:L23"/>
    <mergeCell ref="E25:L26"/>
    <mergeCell ref="H27:L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4"/>
  <sheetViews>
    <sheetView showFormulas="false" showGridLines="false" showRowColHeaders="fals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R80" activeCellId="0" sqref="R80"/>
    </sheetView>
  </sheetViews>
  <sheetFormatPr defaultColWidth="10.65625" defaultRowHeight="15" zeroHeight="false" outlineLevelRow="0" outlineLevelCol="0"/>
  <sheetData>
    <row r="1" s="2" customFormat="true" ht="1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="2" customFormat="tru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="2" customFormat="tru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="2" customFormat="true" ht="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="2" customFormat="tru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="2" customFormat="tru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="2" customFormat="tru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="2" customFormat="tru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="2" customFormat="tru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="2" customFormat="tru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="2" customFormat="tru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="3" customFormat="true" ht="18" hidden="false" customHeight="true" outlineLevel="0" collapsed="false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="3" customFormat="true" ht="18" hidden="false" customHeight="true" outlineLevel="0" collapsed="false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="3" customFormat="true" ht="18" hidden="false" customHeight="true" outlineLevel="0" collapsed="false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="3" customFormat="true" ht="18" hidden="false" customHeight="true" outlineLevel="0" collapsed="false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="3" customFormat="true" ht="18" hidden="false" customHeight="true" outlineLevel="0" collapsed="false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="3" customFormat="true" ht="18" hidden="false" customHeight="true" outlineLevel="0" collapsed="false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="3" customFormat="true" ht="18" hidden="false" customHeight="true" outlineLevel="0" collapsed="false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="3" customFormat="true" ht="18" hidden="false" customHeight="true" outlineLevel="0" collapsed="false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="3" customFormat="true" ht="18" hidden="false" customHeight="true" outlineLevel="0" collapsed="false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="3" customFormat="true" ht="18" hidden="false" customHeight="true" outlineLevel="0" collapsed="false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="3" customFormat="true" ht="18" hidden="false" customHeight="true" outlineLevel="0" collapsed="false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="3" customFormat="true" ht="18" hidden="false" customHeight="true" outlineLevel="0" collapsed="false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="3" customFormat="true" ht="18" hidden="false" customHeight="true" outlineLevel="0" collapsed="false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="3" customFormat="true" ht="18" hidden="false" customHeight="true" outlineLevel="0" collapsed="false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="3" customFormat="true" ht="18" hidden="false" customHeight="true" outlineLevel="0" collapsed="false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="3" customFormat="true" ht="18" hidden="false" customHeight="true" outlineLevel="0" collapsed="false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="3" customFormat="true" ht="18" hidden="false" customHeight="true" outlineLevel="0" collapsed="false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="3" customFormat="true" ht="18" hidden="false" customHeight="true" outlineLevel="0" collapsed="false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="3" customFormat="true" ht="18" hidden="false" customHeight="true" outlineLevel="0" collapsed="false">
      <c r="A30" s="23"/>
      <c r="B30" s="23"/>
      <c r="C30" s="23"/>
      <c r="D30" s="23"/>
      <c r="E30" s="24" t="s">
        <v>61</v>
      </c>
      <c r="F30" s="2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="3" customFormat="true" ht="18" hidden="false" customHeight="true" outlineLevel="0" collapsed="false">
      <c r="A31" s="23"/>
      <c r="B31" s="23"/>
      <c r="C31" s="23"/>
      <c r="D31" s="23"/>
      <c r="E31" s="24"/>
      <c r="F31" s="2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3" customFormat="true" ht="18" hidden="false" customHeight="true" outlineLevel="0" collapsed="false">
      <c r="A32" s="23"/>
      <c r="B32" s="23"/>
      <c r="C32" s="23"/>
      <c r="D32" s="23"/>
      <c r="E32" s="25" t="s">
        <v>7</v>
      </c>
      <c r="F32" s="25" t="s">
        <v>62</v>
      </c>
      <c r="G32" s="26"/>
      <c r="H32" s="25" t="s">
        <v>63</v>
      </c>
      <c r="I32" s="26"/>
      <c r="J32" s="25" t="s">
        <v>62</v>
      </c>
      <c r="K32" s="26"/>
      <c r="L32" s="25" t="s">
        <v>63</v>
      </c>
      <c r="M32" s="26"/>
      <c r="N32" s="25" t="s">
        <v>62</v>
      </c>
      <c r="O32" s="25" t="s">
        <v>10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="3" customFormat="true" ht="18" hidden="false" customHeight="true" outlineLevel="0" collapsed="false">
      <c r="A33" s="23"/>
      <c r="B33" s="23"/>
      <c r="C33" s="23"/>
      <c r="D33" s="23"/>
      <c r="E33" s="27" t="s">
        <v>59</v>
      </c>
      <c r="F33" s="27" t="s">
        <v>37</v>
      </c>
      <c r="G33" s="27" t="s">
        <v>64</v>
      </c>
      <c r="H33" s="27" t="s">
        <v>65</v>
      </c>
      <c r="I33" s="27" t="s">
        <v>66</v>
      </c>
      <c r="J33" s="27" t="s">
        <v>44</v>
      </c>
      <c r="K33" s="27" t="s">
        <v>67</v>
      </c>
      <c r="L33" s="27" t="s">
        <v>65</v>
      </c>
      <c r="M33" s="27" t="s">
        <v>68</v>
      </c>
      <c r="N33" s="27" t="s">
        <v>51</v>
      </c>
      <c r="O33" s="27" t="s">
        <v>42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="3" customFormat="true" ht="18" hidden="false" customHeight="true" outlineLevel="0" collapsed="false">
      <c r="A34" s="23"/>
      <c r="B34" s="23"/>
      <c r="C34" s="23"/>
      <c r="D34" s="23"/>
      <c r="E34" s="28" t="n">
        <v>0.8472</v>
      </c>
      <c r="F34" s="28" t="n">
        <v>0.56</v>
      </c>
      <c r="G34" s="28" t="n">
        <f aca="false">E34*F34+F36</f>
        <v>0.814432</v>
      </c>
      <c r="H34" s="28" t="s">
        <v>69</v>
      </c>
      <c r="I34" s="28" t="e">
        <f aca="false">sigmoid(G34)</f>
        <v>#NAME?</v>
      </c>
      <c r="J34" s="28" t="n">
        <v>0.6</v>
      </c>
      <c r="K34" s="28" t="e">
        <f aca="false">I34*J34+J36</f>
        <v>#NAME?</v>
      </c>
      <c r="L34" s="28" t="s">
        <v>70</v>
      </c>
      <c r="M34" s="28" t="e">
        <f aca="false">sigmoid(K34)</f>
        <v>#NAME?</v>
      </c>
      <c r="N34" s="28" t="n">
        <v>0.65</v>
      </c>
      <c r="O34" s="28" t="e">
        <f aca="false">M34*N34+N36</f>
        <v>#NAME?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="3" customFormat="true" ht="18" hidden="false" customHeight="true" outlineLevel="0" collapsed="false">
      <c r="A35" s="23"/>
      <c r="B35" s="23"/>
      <c r="C35" s="23"/>
      <c r="D35" s="23"/>
      <c r="E35" s="2"/>
      <c r="F35" s="27" t="s">
        <v>12</v>
      </c>
      <c r="G35" s="2"/>
      <c r="H35" s="2"/>
      <c r="I35" s="2"/>
      <c r="J35" s="27" t="s">
        <v>12</v>
      </c>
      <c r="K35" s="2"/>
      <c r="L35" s="2"/>
      <c r="M35" s="2"/>
      <c r="N35" s="27" t="s">
        <v>12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="3" customFormat="true" ht="18" hidden="false" customHeight="true" outlineLevel="0" collapsed="false">
      <c r="A36" s="23"/>
      <c r="B36" s="23"/>
      <c r="C36" s="23"/>
      <c r="D36" s="23"/>
      <c r="E36" s="2"/>
      <c r="F36" s="28" t="n">
        <v>0.34</v>
      </c>
      <c r="G36" s="2"/>
      <c r="H36" s="2"/>
      <c r="I36" s="2"/>
      <c r="J36" s="28" t="n">
        <v>0.3</v>
      </c>
      <c r="K36" s="2"/>
      <c r="L36" s="2"/>
      <c r="M36" s="2"/>
      <c r="N36" s="28" t="n">
        <v>0.4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="3" customFormat="true" ht="18" hidden="false" customHeight="true" outlineLevel="0" collapsed="false">
      <c r="A37" s="23"/>
      <c r="B37" s="23"/>
      <c r="C37" s="23"/>
      <c r="D37" s="23"/>
      <c r="E37" s="2"/>
      <c r="F37" s="25" t="s">
        <v>71</v>
      </c>
      <c r="G37" s="26"/>
      <c r="H37" s="26"/>
      <c r="I37" s="26"/>
      <c r="J37" s="25" t="s">
        <v>71</v>
      </c>
      <c r="K37" s="26"/>
      <c r="L37" s="26"/>
      <c r="M37" s="26"/>
      <c r="N37" s="25" t="s">
        <v>71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="3" customFormat="true" ht="18" hidden="false" customHeight="true" outlineLevel="0" collapsed="false">
      <c r="A38" s="23"/>
      <c r="B38" s="23"/>
      <c r="C38" s="23"/>
      <c r="D38" s="2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="3" customFormat="true" ht="18" hidden="false" customHeight="true" outlineLevel="0" collapsed="false">
      <c r="A39" s="23"/>
      <c r="B39" s="23"/>
      <c r="C39" s="23"/>
      <c r="D39" s="23"/>
      <c r="E39" s="24" t="s">
        <v>72</v>
      </c>
      <c r="F39" s="2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="3" customFormat="true" ht="18" hidden="false" customHeight="true" outlineLevel="0" collapsed="false">
      <c r="A40" s="23"/>
      <c r="B40" s="23"/>
      <c r="C40" s="23"/>
      <c r="D40" s="23"/>
      <c r="E40" s="24"/>
      <c r="F40" s="2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="3" customFormat="true" ht="18" hidden="false" customHeight="true" outlineLevel="0" collapsed="false">
      <c r="A41" s="23"/>
      <c r="B41" s="23"/>
      <c r="C41" s="23"/>
      <c r="D41" s="23"/>
      <c r="E41" s="25" t="s">
        <v>7</v>
      </c>
      <c r="F41" s="25" t="s">
        <v>62</v>
      </c>
      <c r="G41" s="26"/>
      <c r="H41" s="25" t="s">
        <v>63</v>
      </c>
      <c r="I41" s="26"/>
      <c r="J41" s="25" t="s">
        <v>62</v>
      </c>
      <c r="K41" s="26"/>
      <c r="L41" s="25" t="s">
        <v>63</v>
      </c>
      <c r="M41" s="26"/>
      <c r="N41" s="25" t="s">
        <v>62</v>
      </c>
      <c r="O41" s="25" t="s">
        <v>10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="3" customFormat="true" ht="18" hidden="false" customHeight="true" outlineLevel="0" collapsed="false">
      <c r="A42" s="23"/>
      <c r="B42" s="23"/>
      <c r="C42" s="23"/>
      <c r="D42" s="23"/>
      <c r="E42" s="27" t="s">
        <v>59</v>
      </c>
      <c r="F42" s="27" t="s">
        <v>37</v>
      </c>
      <c r="G42" s="27" t="s">
        <v>64</v>
      </c>
      <c r="H42" s="27" t="s">
        <v>65</v>
      </c>
      <c r="I42" s="27" t="s">
        <v>66</v>
      </c>
      <c r="J42" s="27" t="s">
        <v>44</v>
      </c>
      <c r="K42" s="27" t="s">
        <v>67</v>
      </c>
      <c r="L42" s="27" t="s">
        <v>65</v>
      </c>
      <c r="M42" s="27" t="s">
        <v>68</v>
      </c>
      <c r="N42" s="27" t="s">
        <v>51</v>
      </c>
      <c r="O42" s="27" t="s">
        <v>42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="3" customFormat="true" ht="18" hidden="false" customHeight="true" outlineLevel="0" collapsed="false">
      <c r="A43" s="23"/>
      <c r="B43" s="23"/>
      <c r="C43" s="23"/>
      <c r="D43" s="23"/>
      <c r="E43" s="28" t="n">
        <v>0.95</v>
      </c>
      <c r="F43" s="28" t="n">
        <v>0.56</v>
      </c>
      <c r="G43" s="28" t="n">
        <f aca="false">E43*F43+F45</f>
        <v>0.932</v>
      </c>
      <c r="H43" s="28" t="s">
        <v>69</v>
      </c>
      <c r="I43" s="28" t="e">
        <f aca="false">sigmoid(G43)</f>
        <v>#NAME?</v>
      </c>
      <c r="J43" s="28" t="n">
        <v>0.74</v>
      </c>
      <c r="K43" s="28" t="e">
        <f aca="false">I43*J43+J45</f>
        <v>#NAME?</v>
      </c>
      <c r="L43" s="28" t="s">
        <v>70</v>
      </c>
      <c r="M43" s="28" t="e">
        <f aca="false">sigmoid(K43)</f>
        <v>#NAME?</v>
      </c>
      <c r="N43" s="28" t="n">
        <v>0.66</v>
      </c>
      <c r="O43" s="28" t="e">
        <f aca="false">M43*N43+N45</f>
        <v>#NAME?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="3" customFormat="true" ht="18" hidden="false" customHeight="true" outlineLevel="0" collapsed="false">
      <c r="A44" s="23"/>
      <c r="B44" s="23"/>
      <c r="C44" s="23"/>
      <c r="D44" s="23"/>
      <c r="E44" s="2"/>
      <c r="F44" s="27" t="s">
        <v>12</v>
      </c>
      <c r="G44" s="2"/>
      <c r="H44" s="2"/>
      <c r="I44" s="2"/>
      <c r="J44" s="27" t="s">
        <v>12</v>
      </c>
      <c r="K44" s="2"/>
      <c r="L44" s="2"/>
      <c r="M44" s="2"/>
      <c r="N44" s="27" t="s">
        <v>12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="3" customFormat="true" ht="18" hidden="false" customHeight="true" outlineLevel="0" collapsed="false">
      <c r="A45" s="23"/>
      <c r="B45" s="23"/>
      <c r="C45" s="23"/>
      <c r="D45" s="23"/>
      <c r="E45" s="2"/>
      <c r="F45" s="28" t="n">
        <v>0.4</v>
      </c>
      <c r="G45" s="2"/>
      <c r="H45" s="2"/>
      <c r="I45" s="2"/>
      <c r="J45" s="28" t="n">
        <v>0.49</v>
      </c>
      <c r="K45" s="2"/>
      <c r="L45" s="2"/>
      <c r="M45" s="2"/>
      <c r="N45" s="28" t="n">
        <v>0.465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="3" customFormat="true" ht="18" hidden="false" customHeight="true" outlineLevel="0" collapsed="false">
      <c r="A46" s="2"/>
      <c r="B46" s="23"/>
      <c r="C46" s="23"/>
      <c r="D46" s="23"/>
      <c r="E46" s="2"/>
      <c r="F46" s="25" t="s">
        <v>71</v>
      </c>
      <c r="G46" s="26"/>
      <c r="H46" s="26"/>
      <c r="I46" s="26"/>
      <c r="J46" s="25" t="s">
        <v>71</v>
      </c>
      <c r="K46" s="26"/>
      <c r="L46" s="26"/>
      <c r="M46" s="26"/>
      <c r="N46" s="25" t="s">
        <v>71</v>
      </c>
      <c r="O46" s="2"/>
      <c r="P46" s="23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="3" customFormat="true" ht="18" hidden="false" customHeight="true" outlineLevel="0" collapsed="false">
      <c r="A47" s="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="3" customFormat="true" ht="18" hidden="false" customHeight="true" outlineLevel="0" collapsed="false">
      <c r="A48" s="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="3" customFormat="true" ht="18" hidden="false" customHeight="true" outlineLevel="0" collapsed="false">
      <c r="A49" s="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="3" customFormat="true" ht="18" hidden="false" customHeight="true" outlineLevel="0" collapsed="false">
      <c r="A50" s="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="3" customFormat="true" ht="18" hidden="false" customHeight="true" outlineLevel="0" collapsed="false">
      <c r="A51" s="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="3" customFormat="true" ht="18" hidden="false" customHeight="true" outlineLevel="0" collapsed="false">
      <c r="A52" s="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customFormat="false" ht="1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customFormat="false" ht="1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customFormat="false" ht="1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customFormat="false" ht="1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customFormat="false" ht="1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customFormat="false" ht="1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customFormat="false" ht="1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customFormat="false" ht="1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customFormat="false" ht="1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customFormat="false" ht="1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customFormat="false" ht="1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customFormat="false" ht="1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customFormat="false" ht="1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customFormat="false" ht="1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customFormat="false" ht="1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customFormat="false" ht="1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customFormat="false" ht="1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customFormat="false" ht="1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customFormat="false" ht="1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customFormat="false" ht="15" hidden="false" customHeight="false" outlineLevel="0" collapsed="false">
      <c r="A72" s="2"/>
      <c r="B72" s="2"/>
      <c r="C72" s="2"/>
      <c r="D72" s="2"/>
      <c r="E72" s="29" t="s">
        <v>61</v>
      </c>
      <c r="F72" s="29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customFormat="false" ht="15" hidden="false" customHeight="false" outlineLevel="0" collapsed="false">
      <c r="A73" s="2"/>
      <c r="B73" s="2"/>
      <c r="C73" s="2"/>
      <c r="D73" s="2"/>
      <c r="E73" s="29"/>
      <c r="F73" s="29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customFormat="false" ht="15" hidden="false" customHeight="false" outlineLevel="0" collapsed="false">
      <c r="A74" s="2"/>
      <c r="B74" s="2"/>
      <c r="C74" s="2"/>
      <c r="D74" s="2"/>
      <c r="E74" s="25" t="s">
        <v>7</v>
      </c>
      <c r="F74" s="25" t="s">
        <v>62</v>
      </c>
      <c r="G74" s="30"/>
      <c r="H74" s="25" t="s">
        <v>63</v>
      </c>
      <c r="I74" s="30"/>
      <c r="J74" s="25" t="s">
        <v>62</v>
      </c>
      <c r="K74" s="30"/>
      <c r="L74" s="25" t="s">
        <v>63</v>
      </c>
      <c r="M74" s="30"/>
      <c r="N74" s="25" t="s">
        <v>62</v>
      </c>
      <c r="O74" s="25" t="s">
        <v>10</v>
      </c>
      <c r="P74" s="25" t="s">
        <v>73</v>
      </c>
      <c r="Q74" s="2"/>
      <c r="R74" s="2"/>
      <c r="S74" s="31"/>
      <c r="T74" s="31"/>
      <c r="U74" s="2"/>
      <c r="V74" s="2"/>
      <c r="W74" s="2"/>
      <c r="X74" s="2"/>
      <c r="Y74" s="2"/>
      <c r="Z74" s="2"/>
      <c r="AA74" s="2"/>
      <c r="AB74" s="2"/>
    </row>
    <row r="75" customFormat="false" ht="15" hidden="false" customHeight="false" outlineLevel="0" collapsed="false">
      <c r="A75" s="2"/>
      <c r="B75" s="2"/>
      <c r="C75" s="2"/>
      <c r="D75" s="2"/>
      <c r="E75" s="27" t="s">
        <v>59</v>
      </c>
      <c r="F75" s="27" t="s">
        <v>37</v>
      </c>
      <c r="G75" s="27" t="s">
        <v>64</v>
      </c>
      <c r="H75" s="27" t="s">
        <v>65</v>
      </c>
      <c r="I75" s="27" t="s">
        <v>66</v>
      </c>
      <c r="J75" s="27" t="s">
        <v>44</v>
      </c>
      <c r="K75" s="27" t="s">
        <v>67</v>
      </c>
      <c r="L75" s="27" t="s">
        <v>65</v>
      </c>
      <c r="M75" s="27" t="s">
        <v>68</v>
      </c>
      <c r="N75" s="27" t="s">
        <v>51</v>
      </c>
      <c r="O75" s="27" t="s">
        <v>42</v>
      </c>
      <c r="P75" s="32" t="s">
        <v>35</v>
      </c>
      <c r="Q75" s="2"/>
      <c r="R75" s="2"/>
      <c r="S75" s="31"/>
      <c r="T75" s="31"/>
      <c r="U75" s="2"/>
      <c r="V75" s="2"/>
      <c r="W75" s="2"/>
      <c r="X75" s="2"/>
      <c r="Y75" s="2"/>
      <c r="Z75" s="2"/>
      <c r="AA75" s="2"/>
      <c r="AB75" s="2"/>
    </row>
    <row r="76" customFormat="false" ht="15" hidden="false" customHeight="false" outlineLevel="0" collapsed="false">
      <c r="A76" s="2"/>
      <c r="B76" s="2"/>
      <c r="C76" s="2"/>
      <c r="D76" s="2"/>
      <c r="E76" s="33" t="n">
        <v>0.8472</v>
      </c>
      <c r="F76" s="33" t="n">
        <v>0.56</v>
      </c>
      <c r="G76" s="33" t="n">
        <f aca="false">E76*F76+F78</f>
        <v>0.814432</v>
      </c>
      <c r="H76" s="33" t="s">
        <v>69</v>
      </c>
      <c r="I76" s="33" t="e">
        <f aca="false">sigmoid(G76)</f>
        <v>#NAME?</v>
      </c>
      <c r="J76" s="33" t="n">
        <v>0.6</v>
      </c>
      <c r="K76" s="33" t="e">
        <f aca="false">I76*J76+J78</f>
        <v>#NAME?</v>
      </c>
      <c r="L76" s="33" t="s">
        <v>70</v>
      </c>
      <c r="M76" s="33" t="e">
        <f aca="false">sigmoid(K76)</f>
        <v>#NAME?</v>
      </c>
      <c r="N76" s="33" t="n">
        <v>0.65</v>
      </c>
      <c r="O76" s="33" t="e">
        <f aca="false">M76*N76+N78</f>
        <v>#NAME?</v>
      </c>
      <c r="P76" s="34" t="e">
        <f aca="false">ABS(O76-E76)</f>
        <v>#NAME?</v>
      </c>
      <c r="Q76" s="2"/>
      <c r="R76" s="2"/>
      <c r="S76" s="31"/>
      <c r="T76" s="31"/>
      <c r="U76" s="2"/>
      <c r="V76" s="2"/>
      <c r="W76" s="2"/>
      <c r="X76" s="2"/>
      <c r="Y76" s="2"/>
      <c r="Z76" s="2"/>
      <c r="AA76" s="2"/>
      <c r="AB76" s="2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7" t="s">
        <v>12</v>
      </c>
      <c r="G77" s="2"/>
      <c r="H77" s="2"/>
      <c r="I77" s="2"/>
      <c r="J77" s="27" t="s">
        <v>12</v>
      </c>
      <c r="K77" s="2"/>
      <c r="L77" s="2"/>
      <c r="M77" s="2"/>
      <c r="N77" s="27" t="s">
        <v>12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customFormat="false" ht="15" hidden="false" customHeight="false" outlineLevel="0" collapsed="false">
      <c r="A78" s="2"/>
      <c r="B78" s="2"/>
      <c r="C78" s="2"/>
      <c r="D78" s="2"/>
      <c r="E78" s="2"/>
      <c r="F78" s="28" t="n">
        <v>0.34</v>
      </c>
      <c r="G78" s="2"/>
      <c r="H78" s="2"/>
      <c r="I78" s="2"/>
      <c r="J78" s="28" t="n">
        <v>0.3</v>
      </c>
      <c r="K78" s="2"/>
      <c r="L78" s="2"/>
      <c r="M78" s="2"/>
      <c r="N78" s="28" t="n">
        <v>0.4</v>
      </c>
      <c r="O78" s="2"/>
      <c r="P78" s="2"/>
      <c r="Q78" s="2"/>
      <c r="R78" s="35" t="s">
        <v>74</v>
      </c>
      <c r="S78" s="35"/>
      <c r="T78" s="35"/>
      <c r="U78" s="2"/>
      <c r="V78" s="2"/>
      <c r="W78" s="2"/>
      <c r="X78" s="2"/>
      <c r="Y78" s="2"/>
      <c r="Z78" s="2"/>
      <c r="AA78" s="2"/>
      <c r="AB78" s="2"/>
    </row>
    <row r="79" customFormat="false" ht="15" hidden="false" customHeight="false" outlineLevel="0" collapsed="false">
      <c r="A79" s="2"/>
      <c r="B79" s="2"/>
      <c r="C79" s="2"/>
      <c r="D79" s="2"/>
      <c r="E79" s="2"/>
      <c r="F79" s="25" t="s">
        <v>71</v>
      </c>
      <c r="G79" s="26"/>
      <c r="H79" s="26"/>
      <c r="I79" s="26"/>
      <c r="J79" s="25" t="s">
        <v>71</v>
      </c>
      <c r="K79" s="26"/>
      <c r="L79" s="26"/>
      <c r="M79" s="26"/>
      <c r="N79" s="25" t="s">
        <v>71</v>
      </c>
      <c r="O79" s="2"/>
      <c r="P79" s="2"/>
      <c r="Q79" s="2"/>
      <c r="R79" s="28" t="s">
        <v>75</v>
      </c>
      <c r="S79" s="28" t="s">
        <v>76</v>
      </c>
      <c r="T79" s="28" t="s">
        <v>77</v>
      </c>
      <c r="U79" s="2"/>
      <c r="V79" s="2"/>
      <c r="W79" s="2"/>
      <c r="X79" s="2"/>
      <c r="Y79" s="2"/>
      <c r="Z79" s="2"/>
      <c r="AA79" s="2"/>
      <c r="AB79" s="2"/>
    </row>
    <row r="80" customFormat="false" ht="1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6" t="e">
        <f aca="false">ABS(O76-E76)/O76</f>
        <v>#NAME?</v>
      </c>
      <c r="S80" s="36" t="e">
        <f aca="false">O76/N76</f>
        <v>#NAME?</v>
      </c>
      <c r="T80" s="37" t="e">
        <f aca="false">R80*S80</f>
        <v>#NAME?</v>
      </c>
      <c r="U80" s="2"/>
      <c r="V80" s="2"/>
      <c r="W80" s="2"/>
      <c r="X80" s="2"/>
      <c r="Y80" s="2"/>
      <c r="Z80" s="2"/>
      <c r="AA80" s="2"/>
      <c r="AB80" s="2"/>
    </row>
    <row r="81" customFormat="false" ht="15" hidden="false" customHeight="true" outlineLevel="0" collapsed="false">
      <c r="A81" s="2"/>
      <c r="B81" s="2"/>
      <c r="C81" s="2"/>
      <c r="D81" s="2"/>
      <c r="E81" s="24" t="s">
        <v>72</v>
      </c>
      <c r="F81" s="2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8" t="s">
        <v>78</v>
      </c>
      <c r="S81" s="38"/>
      <c r="T81" s="38"/>
      <c r="U81" s="2"/>
      <c r="V81" s="2"/>
      <c r="W81" s="2"/>
      <c r="X81" s="2"/>
      <c r="Y81" s="2"/>
      <c r="Z81" s="2"/>
      <c r="AA81" s="2"/>
      <c r="AB81" s="2"/>
    </row>
    <row r="82" customFormat="false" ht="15.75" hidden="false" customHeight="true" outlineLevel="0" collapsed="false">
      <c r="A82" s="2"/>
      <c r="B82" s="2"/>
      <c r="C82" s="2"/>
      <c r="D82" s="2"/>
      <c r="E82" s="24"/>
      <c r="F82" s="2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8"/>
      <c r="S82" s="38"/>
      <c r="T82" s="38"/>
      <c r="U82" s="2"/>
      <c r="V82" s="2"/>
      <c r="W82" s="2"/>
      <c r="X82" s="2"/>
      <c r="Y82" s="2"/>
      <c r="Z82" s="2"/>
      <c r="AA82" s="2"/>
      <c r="AB82" s="2"/>
    </row>
    <row r="83" customFormat="false" ht="15" hidden="false" customHeight="false" outlineLevel="0" collapsed="false">
      <c r="A83" s="2"/>
      <c r="B83" s="2"/>
      <c r="C83" s="2"/>
      <c r="D83" s="2"/>
      <c r="E83" s="25" t="s">
        <v>7</v>
      </c>
      <c r="F83" s="25" t="s">
        <v>62</v>
      </c>
      <c r="G83" s="26"/>
      <c r="H83" s="25" t="s">
        <v>63</v>
      </c>
      <c r="I83" s="26"/>
      <c r="J83" s="25" t="s">
        <v>62</v>
      </c>
      <c r="K83" s="26"/>
      <c r="L83" s="25" t="s">
        <v>63</v>
      </c>
      <c r="M83" s="26"/>
      <c r="N83" s="25" t="s">
        <v>62</v>
      </c>
      <c r="O83" s="25" t="s">
        <v>10</v>
      </c>
      <c r="P83" s="25" t="s">
        <v>73</v>
      </c>
      <c r="Q83" s="2"/>
      <c r="R83" s="38"/>
      <c r="S83" s="38"/>
      <c r="T83" s="38"/>
      <c r="U83" s="2"/>
      <c r="V83" s="2"/>
      <c r="W83" s="2"/>
      <c r="X83" s="2"/>
      <c r="Y83" s="2"/>
      <c r="Z83" s="2"/>
      <c r="AA83" s="2"/>
      <c r="AB83" s="2"/>
    </row>
    <row r="84" customFormat="false" ht="15" hidden="false" customHeight="false" outlineLevel="0" collapsed="false">
      <c r="A84" s="2"/>
      <c r="B84" s="2"/>
      <c r="C84" s="2"/>
      <c r="D84" s="2"/>
      <c r="E84" s="27" t="s">
        <v>59</v>
      </c>
      <c r="F84" s="27" t="s">
        <v>37</v>
      </c>
      <c r="G84" s="27" t="s">
        <v>64</v>
      </c>
      <c r="H84" s="27" t="s">
        <v>65</v>
      </c>
      <c r="I84" s="27" t="s">
        <v>66</v>
      </c>
      <c r="J84" s="27" t="s">
        <v>44</v>
      </c>
      <c r="K84" s="27" t="s">
        <v>67</v>
      </c>
      <c r="L84" s="27" t="s">
        <v>65</v>
      </c>
      <c r="M84" s="27" t="s">
        <v>68</v>
      </c>
      <c r="N84" s="27" t="s">
        <v>51</v>
      </c>
      <c r="O84" s="27" t="s">
        <v>42</v>
      </c>
      <c r="P84" s="32" t="s">
        <v>35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customFormat="false" ht="15" hidden="false" customHeight="false" outlineLevel="0" collapsed="false">
      <c r="A85" s="2"/>
      <c r="B85" s="2"/>
      <c r="C85" s="2"/>
      <c r="D85" s="2"/>
      <c r="E85" s="33" t="n">
        <v>0.95</v>
      </c>
      <c r="F85" s="33" t="n">
        <v>0.56</v>
      </c>
      <c r="G85" s="33" t="n">
        <f aca="false">E85*F85+F87</f>
        <v>0.872</v>
      </c>
      <c r="H85" s="33" t="s">
        <v>69</v>
      </c>
      <c r="I85" s="33" t="e">
        <f aca="false">sigmoid(G85)</f>
        <v>#NAME?</v>
      </c>
      <c r="J85" s="33" t="n">
        <v>0.6</v>
      </c>
      <c r="K85" s="33" t="e">
        <f aca="false">I85*J85+J87</f>
        <v>#NAME?</v>
      </c>
      <c r="L85" s="33" t="s">
        <v>70</v>
      </c>
      <c r="M85" s="33" t="e">
        <f aca="false">sigmoid(K85)</f>
        <v>#NAME?</v>
      </c>
      <c r="N85" s="33" t="n">
        <v>0.65</v>
      </c>
      <c r="O85" s="33" t="e">
        <f aca="false">M85*N85+N87</f>
        <v>#NAME?</v>
      </c>
      <c r="P85" s="34" t="e">
        <f aca="false">ABS(O85-E85)</f>
        <v>#NAME?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customFormat="false" ht="15" hidden="false" customHeight="false" outlineLevel="0" collapsed="false">
      <c r="A86" s="2"/>
      <c r="B86" s="2"/>
      <c r="C86" s="2"/>
      <c r="D86" s="2"/>
      <c r="E86" s="2"/>
      <c r="F86" s="27" t="s">
        <v>12</v>
      </c>
      <c r="G86" s="2"/>
      <c r="H86" s="2"/>
      <c r="I86" s="2"/>
      <c r="J86" s="27" t="s">
        <v>12</v>
      </c>
      <c r="K86" s="2"/>
      <c r="L86" s="2"/>
      <c r="M86" s="2"/>
      <c r="N86" s="27" t="s">
        <v>12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customFormat="false" ht="15" hidden="false" customHeight="false" outlineLevel="0" collapsed="false">
      <c r="A87" s="2"/>
      <c r="B87" s="2"/>
      <c r="C87" s="2"/>
      <c r="D87" s="2"/>
      <c r="E87" s="2"/>
      <c r="F87" s="28" t="n">
        <v>0.34</v>
      </c>
      <c r="G87" s="2"/>
      <c r="H87" s="2"/>
      <c r="I87" s="2"/>
      <c r="J87" s="28" t="n">
        <v>0.3</v>
      </c>
      <c r="K87" s="2"/>
      <c r="L87" s="2"/>
      <c r="M87" s="2"/>
      <c r="N87" s="28" t="n">
        <v>0.426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customFormat="false" ht="15" hidden="false" customHeight="false" outlineLevel="0" collapsed="false">
      <c r="A88" s="2"/>
      <c r="B88" s="2"/>
      <c r="C88" s="2"/>
      <c r="D88" s="2"/>
      <c r="E88" s="2"/>
      <c r="F88" s="25" t="s">
        <v>71</v>
      </c>
      <c r="G88" s="26"/>
      <c r="H88" s="26"/>
      <c r="I88" s="26"/>
      <c r="J88" s="25" t="s">
        <v>71</v>
      </c>
      <c r="K88" s="26"/>
      <c r="L88" s="26"/>
      <c r="M88" s="26"/>
      <c r="N88" s="25" t="s">
        <v>71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customFormat="false" ht="1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customFormat="false" ht="1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customFormat="false" ht="1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customFormat="false" ht="1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customFormat="false" ht="1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customFormat="false" ht="1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</sheetData>
  <mergeCells count="8">
    <mergeCell ref="A1:O11"/>
    <mergeCell ref="E30:F31"/>
    <mergeCell ref="E39:F40"/>
    <mergeCell ref="E72:F73"/>
    <mergeCell ref="S74:T76"/>
    <mergeCell ref="R78:T78"/>
    <mergeCell ref="E81:F82"/>
    <mergeCell ref="R81:T8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2019-09-21T01:18:32Z</dcterms:created>
  <dc:creator>Microsoft Office User</dc:creator>
  <dc:description/>
  <dc:language>en-US</dc:language>
  <cp:lastModifiedBy/>
  <dcterms:modified xsi:type="dcterms:W3CDTF">2023-10-29T09:51:02Z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