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CARRERA ING.SISTEMAS\Analisis de Datos\1.Excel\Proyecto\"/>
    </mc:Choice>
  </mc:AlternateContent>
  <xr:revisionPtr revIDLastSave="0" documentId="13_ncr:1_{8DB5F1C1-4782-4293-914E-A9C9D6D666D5}" xr6:coauthVersionLast="45" xr6:coauthVersionMax="45" xr10:uidLastSave="{00000000-0000-0000-0000-000000000000}"/>
  <bookViews>
    <workbookView xWindow="-120" yWindow="-120" windowWidth="20730" windowHeight="11760" xr2:uid="{651ACEA0-DA44-40D8-9975-BD7FD864F536}"/>
  </bookViews>
  <sheets>
    <sheet name="Tab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2" i="2" l="1"/>
  <c r="C92" i="2"/>
  <c r="D92" i="2"/>
  <c r="I92" i="2"/>
  <c r="C73" i="2"/>
  <c r="D73" i="2"/>
  <c r="I73" i="2"/>
  <c r="C135" i="2"/>
  <c r="D135" i="2"/>
  <c r="I135" i="2"/>
  <c r="C355" i="2"/>
  <c r="D355" i="2"/>
  <c r="I355" i="2"/>
  <c r="C209" i="2"/>
  <c r="D209" i="2"/>
  <c r="I209" i="2"/>
  <c r="C39" i="2"/>
  <c r="D39" i="2"/>
  <c r="I39" i="2"/>
  <c r="C64" i="2"/>
  <c r="D64" i="2"/>
  <c r="I64" i="2"/>
  <c r="C291" i="2"/>
  <c r="D291" i="2"/>
  <c r="I291" i="2"/>
  <c r="C406" i="2"/>
  <c r="D406" i="2"/>
  <c r="I406" i="2"/>
  <c r="C477" i="2"/>
  <c r="D477" i="2"/>
  <c r="I477" i="2"/>
  <c r="C461" i="2"/>
  <c r="D461" i="2"/>
  <c r="I461" i="2"/>
  <c r="C218" i="2"/>
  <c r="D218" i="2"/>
  <c r="I218" i="2"/>
  <c r="C350" i="2"/>
  <c r="D350" i="2"/>
  <c r="I350" i="2"/>
  <c r="C365" i="2"/>
  <c r="D365" i="2"/>
  <c r="I365" i="2"/>
  <c r="C187" i="2"/>
  <c r="D187" i="2"/>
  <c r="I187" i="2"/>
  <c r="C134" i="2"/>
  <c r="D134" i="2"/>
  <c r="I134" i="2"/>
  <c r="C325" i="2"/>
  <c r="D325" i="2"/>
  <c r="I325" i="2"/>
  <c r="C174" i="2"/>
  <c r="D174" i="2"/>
  <c r="I174" i="2"/>
  <c r="C40" i="2"/>
  <c r="D40" i="2"/>
  <c r="I40" i="2"/>
  <c r="C354" i="2"/>
  <c r="D354" i="2"/>
  <c r="I354" i="2"/>
  <c r="C431" i="2"/>
  <c r="D431" i="2"/>
  <c r="I431" i="2"/>
  <c r="C260" i="2"/>
  <c r="D260" i="2"/>
  <c r="I260" i="2"/>
  <c r="C359" i="2"/>
  <c r="D359" i="2"/>
  <c r="I359" i="2"/>
  <c r="C11" i="2"/>
  <c r="D11" i="2"/>
  <c r="I11" i="2"/>
  <c r="C404" i="2"/>
  <c r="D404" i="2"/>
  <c r="I404" i="2"/>
  <c r="C315" i="2"/>
  <c r="D315" i="2"/>
  <c r="I315" i="2"/>
  <c r="C326" i="2"/>
  <c r="D326" i="2"/>
  <c r="I326" i="2"/>
  <c r="C12" i="2"/>
  <c r="D12" i="2"/>
  <c r="I12" i="2"/>
  <c r="C287" i="2"/>
  <c r="D287" i="2"/>
  <c r="I287" i="2"/>
  <c r="C148" i="2"/>
  <c r="D148" i="2"/>
  <c r="I148" i="2"/>
  <c r="C65" i="2"/>
  <c r="D65" i="2"/>
  <c r="I65" i="2"/>
  <c r="C36" i="2"/>
  <c r="D36" i="2"/>
  <c r="I36" i="2"/>
  <c r="C284" i="2"/>
  <c r="D284" i="2"/>
  <c r="I284" i="2"/>
  <c r="C442" i="2"/>
  <c r="D442" i="2"/>
  <c r="I442" i="2"/>
  <c r="C309" i="2"/>
  <c r="D309" i="2"/>
  <c r="I309" i="2"/>
  <c r="C261" i="2"/>
  <c r="D261" i="2"/>
  <c r="I261" i="2"/>
  <c r="C436" i="2"/>
  <c r="D436" i="2"/>
  <c r="I436" i="2"/>
  <c r="C193" i="2"/>
  <c r="D193" i="2"/>
  <c r="I193" i="2"/>
  <c r="C459" i="2"/>
  <c r="D459" i="2"/>
  <c r="I459" i="2"/>
  <c r="C456" i="2"/>
  <c r="D456" i="2"/>
  <c r="I456" i="2"/>
  <c r="C14" i="2"/>
  <c r="D14" i="2"/>
  <c r="I14" i="2"/>
  <c r="C51" i="2"/>
  <c r="D51" i="2"/>
  <c r="I51" i="2"/>
  <c r="C390" i="2"/>
  <c r="D390" i="2"/>
  <c r="I390" i="2"/>
  <c r="C20" i="2"/>
  <c r="D20" i="2"/>
  <c r="I20" i="2"/>
  <c r="C312" i="2"/>
  <c r="D312" i="2"/>
  <c r="I312" i="2"/>
  <c r="C114" i="2"/>
  <c r="D114" i="2"/>
  <c r="I114" i="2"/>
  <c r="C61" i="2"/>
  <c r="D61" i="2"/>
  <c r="I61" i="2"/>
  <c r="C361" i="2"/>
  <c r="D361" i="2"/>
  <c r="I361" i="2"/>
  <c r="C123" i="2"/>
  <c r="D123" i="2"/>
  <c r="I123" i="2"/>
  <c r="C357" i="2"/>
  <c r="D357" i="2"/>
  <c r="I357" i="2"/>
  <c r="C416" i="2"/>
  <c r="D416" i="2"/>
  <c r="I416" i="2"/>
  <c r="C337" i="2"/>
  <c r="D337" i="2"/>
  <c r="I337" i="2"/>
  <c r="C166" i="2"/>
  <c r="D166" i="2"/>
  <c r="I166" i="2"/>
  <c r="C142" i="2"/>
  <c r="D142" i="2"/>
  <c r="I142" i="2"/>
  <c r="C268" i="2"/>
  <c r="D268" i="2"/>
  <c r="I268" i="2"/>
  <c r="C75" i="2"/>
  <c r="D75" i="2"/>
  <c r="I75" i="2"/>
  <c r="C481" i="2"/>
  <c r="D481" i="2"/>
  <c r="I481" i="2"/>
  <c r="C492" i="2"/>
  <c r="D492" i="2"/>
  <c r="I492" i="2"/>
  <c r="C219" i="2"/>
  <c r="D219" i="2"/>
  <c r="I219" i="2"/>
  <c r="C397" i="2"/>
  <c r="D397" i="2"/>
  <c r="I397" i="2"/>
  <c r="C314" i="2"/>
  <c r="D314" i="2"/>
  <c r="I314" i="2"/>
  <c r="C313" i="2"/>
  <c r="D313" i="2"/>
  <c r="I313" i="2"/>
  <c r="C333" i="2"/>
  <c r="D333" i="2"/>
  <c r="I333" i="2"/>
  <c r="C68" i="2"/>
  <c r="D68" i="2"/>
  <c r="I68" i="2"/>
  <c r="C239" i="2"/>
  <c r="D239" i="2"/>
  <c r="I239" i="2"/>
  <c r="C216" i="2"/>
  <c r="D216" i="2"/>
  <c r="I216" i="2"/>
  <c r="C124" i="2"/>
  <c r="D124" i="2"/>
  <c r="I124" i="2"/>
  <c r="C241" i="2"/>
  <c r="D241" i="2"/>
  <c r="I241" i="2"/>
  <c r="C23" i="2"/>
  <c r="D23" i="2"/>
  <c r="I23" i="2"/>
  <c r="C190" i="2"/>
  <c r="D190" i="2"/>
  <c r="I190" i="2"/>
  <c r="C339" i="2"/>
  <c r="D339" i="2"/>
  <c r="I339" i="2"/>
  <c r="C183" i="2"/>
  <c r="D183" i="2"/>
  <c r="I183" i="2"/>
  <c r="C15" i="2"/>
  <c r="D15" i="2"/>
  <c r="I15" i="2"/>
  <c r="C493" i="2"/>
  <c r="D493" i="2"/>
  <c r="I493" i="2"/>
  <c r="C320" i="2"/>
  <c r="D320" i="2"/>
  <c r="I320" i="2"/>
  <c r="C400" i="2"/>
  <c r="D400" i="2"/>
  <c r="I400" i="2"/>
  <c r="C191" i="2"/>
  <c r="D191" i="2"/>
  <c r="I191" i="2"/>
  <c r="C384" i="2"/>
  <c r="D384" i="2"/>
  <c r="I384" i="2"/>
  <c r="C9" i="2"/>
  <c r="D9" i="2"/>
  <c r="I9" i="2"/>
  <c r="C245" i="2"/>
  <c r="D245" i="2"/>
  <c r="I245" i="2"/>
  <c r="C348" i="2"/>
  <c r="D348" i="2"/>
  <c r="I348" i="2"/>
  <c r="C285" i="2"/>
  <c r="D285" i="2"/>
  <c r="I285" i="2"/>
  <c r="C4" i="2"/>
  <c r="D4" i="2"/>
  <c r="I4" i="2"/>
  <c r="C120" i="2"/>
  <c r="D120" i="2"/>
  <c r="I120" i="2"/>
  <c r="C269" i="2"/>
  <c r="D269" i="2"/>
  <c r="I269" i="2"/>
  <c r="C81" i="2"/>
  <c r="D81" i="2"/>
  <c r="I81" i="2"/>
  <c r="C485" i="2"/>
  <c r="D485" i="2"/>
  <c r="I485" i="2"/>
  <c r="C31" i="2"/>
  <c r="D31" i="2"/>
  <c r="I31" i="2"/>
  <c r="C58" i="2"/>
  <c r="D58" i="2"/>
  <c r="I58" i="2"/>
  <c r="C59" i="2"/>
  <c r="D59" i="2"/>
  <c r="I59" i="2"/>
  <c r="C460" i="2"/>
  <c r="D460" i="2"/>
  <c r="I460" i="2"/>
  <c r="C327" i="2"/>
  <c r="D327" i="2"/>
  <c r="I327" i="2"/>
  <c r="C5" i="2"/>
  <c r="D5" i="2"/>
  <c r="I5" i="2"/>
  <c r="C110" i="2"/>
  <c r="D110" i="2"/>
  <c r="I110" i="2"/>
  <c r="C164" i="2"/>
  <c r="D164" i="2"/>
  <c r="I164" i="2"/>
  <c r="C46" i="2"/>
  <c r="D46" i="2"/>
  <c r="I46" i="2"/>
  <c r="C447" i="2"/>
  <c r="D447" i="2"/>
  <c r="I447" i="2"/>
  <c r="C143" i="2"/>
  <c r="D143" i="2"/>
  <c r="I143" i="2"/>
  <c r="C452" i="2"/>
  <c r="D452" i="2"/>
  <c r="I452" i="2"/>
  <c r="C473" i="2"/>
  <c r="D473" i="2"/>
  <c r="I473" i="2"/>
  <c r="C282" i="2"/>
  <c r="D282" i="2"/>
  <c r="I282" i="2"/>
  <c r="C418" i="2"/>
  <c r="D418" i="2"/>
  <c r="I418" i="2"/>
  <c r="C464" i="2"/>
  <c r="D464" i="2"/>
  <c r="I464" i="2"/>
  <c r="C250" i="2"/>
  <c r="D250" i="2"/>
  <c r="I250" i="2"/>
  <c r="C242" i="2"/>
  <c r="D242" i="2"/>
  <c r="I242" i="2"/>
  <c r="C487" i="2"/>
  <c r="D487" i="2"/>
  <c r="I487" i="2"/>
  <c r="C25" i="2"/>
  <c r="D25" i="2"/>
  <c r="I25" i="2"/>
  <c r="C107" i="2"/>
  <c r="D107" i="2"/>
  <c r="I107" i="2"/>
  <c r="C497" i="2"/>
  <c r="D497" i="2"/>
  <c r="I497" i="2"/>
  <c r="C115" i="2"/>
  <c r="D115" i="2"/>
  <c r="I115" i="2"/>
  <c r="C101" i="2"/>
  <c r="D101" i="2"/>
  <c r="I101" i="2"/>
  <c r="C109" i="2"/>
  <c r="D109" i="2"/>
  <c r="I109" i="2"/>
  <c r="C478" i="2"/>
  <c r="D478" i="2"/>
  <c r="I478" i="2"/>
  <c r="C201" i="2"/>
  <c r="D201" i="2"/>
  <c r="I201" i="2"/>
  <c r="C393" i="2"/>
  <c r="D393" i="2"/>
  <c r="I393" i="2"/>
  <c r="C457" i="2"/>
  <c r="D457" i="2"/>
  <c r="I457" i="2"/>
  <c r="C196" i="2"/>
  <c r="D196" i="2"/>
  <c r="I196" i="2"/>
  <c r="C323" i="2"/>
  <c r="D323" i="2"/>
  <c r="I323" i="2"/>
  <c r="C72" i="2"/>
  <c r="D72" i="2"/>
  <c r="I72" i="2"/>
  <c r="C132" i="2"/>
  <c r="D132" i="2"/>
  <c r="I132" i="2"/>
  <c r="C402" i="2"/>
  <c r="D402" i="2"/>
  <c r="I402" i="2"/>
  <c r="C246" i="2"/>
  <c r="D246" i="2"/>
  <c r="I246" i="2"/>
  <c r="C47" i="2"/>
  <c r="D47" i="2"/>
  <c r="I47" i="2"/>
  <c r="C17" i="2"/>
  <c r="D17" i="2"/>
  <c r="I17" i="2"/>
  <c r="C170" i="2"/>
  <c r="D170" i="2"/>
  <c r="I170" i="2"/>
  <c r="C421" i="2"/>
  <c r="D421" i="2"/>
  <c r="I421" i="2"/>
  <c r="C458" i="2"/>
  <c r="D458" i="2"/>
  <c r="I458" i="2"/>
  <c r="C111" i="2"/>
  <c r="D111" i="2"/>
  <c r="I111" i="2"/>
  <c r="C448" i="2"/>
  <c r="D448" i="2"/>
  <c r="I448" i="2"/>
  <c r="C83" i="2"/>
  <c r="D83" i="2"/>
  <c r="I83" i="2"/>
  <c r="C121" i="2"/>
  <c r="D121" i="2"/>
  <c r="I121" i="2"/>
  <c r="C411" i="2"/>
  <c r="D411" i="2"/>
  <c r="I411" i="2"/>
  <c r="C28" i="2"/>
  <c r="D28" i="2"/>
  <c r="I28" i="2"/>
  <c r="C381" i="2"/>
  <c r="D381" i="2"/>
  <c r="I381" i="2"/>
  <c r="C262" i="2"/>
  <c r="D262" i="2"/>
  <c r="I262" i="2"/>
  <c r="C167" i="2"/>
  <c r="D167" i="2"/>
  <c r="I167" i="2"/>
  <c r="C6" i="2"/>
  <c r="D6" i="2"/>
  <c r="I6" i="2"/>
  <c r="C88" i="2"/>
  <c r="D88" i="2"/>
  <c r="I88" i="2"/>
  <c r="C391" i="2"/>
  <c r="D391" i="2"/>
  <c r="I391" i="2"/>
  <c r="C403" i="2"/>
  <c r="D403" i="2"/>
  <c r="I403" i="2"/>
  <c r="C501" i="2"/>
  <c r="D501" i="2"/>
  <c r="I501" i="2"/>
  <c r="C316" i="2"/>
  <c r="D316" i="2"/>
  <c r="I316" i="2"/>
  <c r="C29" i="2"/>
  <c r="D29" i="2"/>
  <c r="I29" i="2"/>
  <c r="C43" i="2"/>
  <c r="D43" i="2"/>
  <c r="I43" i="2"/>
  <c r="C311" i="2"/>
  <c r="D311" i="2"/>
  <c r="I311" i="2"/>
  <c r="C136" i="2"/>
  <c r="D136" i="2"/>
  <c r="I136" i="2"/>
  <c r="C270" i="2"/>
  <c r="D270" i="2"/>
  <c r="I270" i="2"/>
  <c r="C358" i="2"/>
  <c r="D358" i="2"/>
  <c r="I358" i="2"/>
  <c r="C280" i="2"/>
  <c r="D280" i="2"/>
  <c r="I280" i="2"/>
  <c r="C50" i="2"/>
  <c r="D50" i="2"/>
  <c r="I50" i="2"/>
  <c r="C2" i="2"/>
  <c r="D2" i="2"/>
  <c r="I2" i="2"/>
  <c r="C321" i="2"/>
  <c r="D321" i="2"/>
  <c r="I321" i="2"/>
  <c r="C230" i="2"/>
  <c r="D230" i="2"/>
  <c r="I230" i="2"/>
  <c r="C206" i="2"/>
  <c r="D206" i="2"/>
  <c r="I206" i="2"/>
  <c r="C254" i="2"/>
  <c r="D254" i="2"/>
  <c r="I254" i="2"/>
  <c r="C223" i="2"/>
  <c r="D223" i="2"/>
  <c r="I223" i="2"/>
  <c r="C224" i="2"/>
  <c r="D224" i="2"/>
  <c r="I224" i="2"/>
  <c r="C454" i="2"/>
  <c r="D454" i="2"/>
  <c r="I454" i="2"/>
  <c r="C112" i="2"/>
  <c r="D112" i="2"/>
  <c r="I112" i="2"/>
  <c r="C375" i="2"/>
  <c r="D375" i="2"/>
  <c r="I375" i="2"/>
  <c r="C198" i="2"/>
  <c r="D198" i="2"/>
  <c r="I198" i="2"/>
  <c r="C202" i="2"/>
  <c r="D202" i="2"/>
  <c r="I202" i="2"/>
  <c r="C150" i="2"/>
  <c r="D150" i="2"/>
  <c r="I150" i="2"/>
  <c r="C153" i="2"/>
  <c r="D153" i="2"/>
  <c r="I153" i="2"/>
  <c r="C335" i="2"/>
  <c r="D335" i="2"/>
  <c r="I335" i="2"/>
  <c r="C479" i="2"/>
  <c r="D479" i="2"/>
  <c r="I479" i="2"/>
  <c r="C38" i="2"/>
  <c r="D38" i="2"/>
  <c r="I38" i="2"/>
  <c r="C385" i="2"/>
  <c r="D385" i="2"/>
  <c r="I385" i="2"/>
  <c r="C453" i="2"/>
  <c r="D453" i="2"/>
  <c r="I453" i="2"/>
  <c r="C255" i="2"/>
  <c r="D255" i="2"/>
  <c r="I255" i="2"/>
  <c r="C433" i="2"/>
  <c r="D433" i="2"/>
  <c r="I433" i="2"/>
  <c r="C386" i="2"/>
  <c r="D386" i="2"/>
  <c r="I386" i="2"/>
  <c r="C494" i="2"/>
  <c r="D494" i="2"/>
  <c r="I494" i="2"/>
  <c r="C288" i="2"/>
  <c r="D288" i="2"/>
  <c r="I288" i="2"/>
  <c r="C445" i="2"/>
  <c r="D445" i="2"/>
  <c r="I445" i="2"/>
  <c r="C27" i="2"/>
  <c r="D27" i="2"/>
  <c r="I27" i="2"/>
  <c r="C364" i="2"/>
  <c r="D364" i="2"/>
  <c r="I364" i="2"/>
  <c r="C93" i="2"/>
  <c r="D93" i="2"/>
  <c r="I93" i="2"/>
  <c r="C328" i="2"/>
  <c r="D328" i="2"/>
  <c r="I328" i="2"/>
  <c r="C252" i="2"/>
  <c r="D252" i="2"/>
  <c r="I252" i="2"/>
  <c r="C52" i="2"/>
  <c r="D52" i="2"/>
  <c r="I52" i="2"/>
  <c r="C173" i="2"/>
  <c r="D173" i="2"/>
  <c r="I173" i="2"/>
  <c r="C171" i="2"/>
  <c r="D171" i="2"/>
  <c r="I171" i="2"/>
  <c r="C34" i="2"/>
  <c r="D34" i="2"/>
  <c r="I34" i="2"/>
  <c r="C419" i="2"/>
  <c r="D419" i="2"/>
  <c r="I419" i="2"/>
  <c r="C127" i="2"/>
  <c r="D127" i="2"/>
  <c r="I127" i="2"/>
  <c r="C440" i="2"/>
  <c r="D440" i="2"/>
  <c r="I440" i="2"/>
  <c r="C295" i="2"/>
  <c r="D295" i="2"/>
  <c r="I295" i="2"/>
  <c r="C172" i="2"/>
  <c r="D172" i="2"/>
  <c r="I172" i="2"/>
  <c r="C329" i="2"/>
  <c r="D329" i="2"/>
  <c r="I329" i="2"/>
  <c r="C428" i="2"/>
  <c r="D428" i="2"/>
  <c r="I428" i="2"/>
  <c r="C446" i="2"/>
  <c r="D446" i="2"/>
  <c r="I446" i="2"/>
  <c r="C221" i="2"/>
  <c r="D221" i="2"/>
  <c r="I221" i="2"/>
  <c r="C151" i="2"/>
  <c r="D151" i="2"/>
  <c r="I151" i="2"/>
  <c r="C247" i="2"/>
  <c r="D247" i="2"/>
  <c r="I247" i="2"/>
  <c r="C89" i="2"/>
  <c r="D89" i="2"/>
  <c r="I89" i="2"/>
  <c r="C495" i="2"/>
  <c r="D495" i="2"/>
  <c r="I495" i="2"/>
  <c r="C22" i="2"/>
  <c r="D22" i="2"/>
  <c r="I22" i="2"/>
  <c r="C394" i="2"/>
  <c r="D394" i="2"/>
  <c r="I394" i="2"/>
  <c r="C125" i="2"/>
  <c r="D125" i="2"/>
  <c r="I125" i="2"/>
  <c r="C82" i="2"/>
  <c r="D82" i="2"/>
  <c r="I82" i="2"/>
  <c r="C423" i="2"/>
  <c r="D423" i="2"/>
  <c r="I423" i="2"/>
  <c r="C340" i="2"/>
  <c r="D340" i="2"/>
  <c r="I340" i="2"/>
  <c r="C377" i="2"/>
  <c r="D377" i="2"/>
  <c r="I377" i="2"/>
  <c r="C449" i="2"/>
  <c r="D449" i="2"/>
  <c r="I449" i="2"/>
  <c r="C424" i="2"/>
  <c r="D424" i="2"/>
  <c r="I424" i="2"/>
  <c r="C376" i="2"/>
  <c r="D376" i="2"/>
  <c r="I376" i="2"/>
  <c r="C292" i="2"/>
  <c r="D292" i="2"/>
  <c r="I292" i="2"/>
  <c r="C84" i="2"/>
  <c r="D84" i="2"/>
  <c r="I84" i="2"/>
  <c r="C398" i="2"/>
  <c r="D398" i="2"/>
  <c r="I398" i="2"/>
  <c r="C207" i="2"/>
  <c r="D207" i="2"/>
  <c r="I207" i="2"/>
  <c r="C450" i="2"/>
  <c r="D450" i="2"/>
  <c r="I450" i="2"/>
  <c r="C392" i="2"/>
  <c r="D392" i="2"/>
  <c r="I392" i="2"/>
  <c r="C13" i="2"/>
  <c r="D13" i="2"/>
  <c r="I13" i="2"/>
  <c r="C99" i="2"/>
  <c r="D99" i="2"/>
  <c r="I99" i="2"/>
  <c r="C66" i="2"/>
  <c r="D66" i="2"/>
  <c r="I66" i="2"/>
  <c r="C304" i="2"/>
  <c r="D304" i="2"/>
  <c r="I304" i="2"/>
  <c r="C486" i="2"/>
  <c r="D486" i="2"/>
  <c r="I486" i="2"/>
  <c r="C240" i="2"/>
  <c r="D240" i="2"/>
  <c r="I240" i="2"/>
  <c r="C161" i="2"/>
  <c r="D161" i="2"/>
  <c r="I161" i="2"/>
  <c r="C248" i="2"/>
  <c r="D248" i="2"/>
  <c r="I248" i="2"/>
  <c r="C437" i="2"/>
  <c r="D437" i="2"/>
  <c r="I437" i="2"/>
  <c r="C367" i="2"/>
  <c r="D367" i="2"/>
  <c r="I367" i="2"/>
  <c r="C368" i="2"/>
  <c r="D368" i="2"/>
  <c r="I368" i="2"/>
  <c r="C351" i="2"/>
  <c r="D351" i="2"/>
  <c r="I351" i="2"/>
  <c r="C441" i="2"/>
  <c r="D441" i="2"/>
  <c r="I441" i="2"/>
  <c r="C184" i="2"/>
  <c r="D184" i="2"/>
  <c r="I184" i="2"/>
  <c r="C141" i="2"/>
  <c r="D141" i="2"/>
  <c r="I141" i="2"/>
  <c r="C344" i="2"/>
  <c r="D344" i="2"/>
  <c r="I344" i="2"/>
  <c r="C91" i="2"/>
  <c r="D91" i="2"/>
  <c r="I91" i="2"/>
  <c r="C296" i="2"/>
  <c r="D296" i="2"/>
  <c r="I296" i="2"/>
  <c r="C237" i="2"/>
  <c r="D237" i="2"/>
  <c r="I237" i="2"/>
  <c r="C417" i="2"/>
  <c r="D417" i="2"/>
  <c r="I417" i="2"/>
  <c r="C77" i="2"/>
  <c r="D77" i="2"/>
  <c r="I77" i="2"/>
  <c r="C139" i="2"/>
  <c r="D139" i="2"/>
  <c r="I139" i="2"/>
  <c r="C214" i="2"/>
  <c r="D214" i="2"/>
  <c r="I214" i="2"/>
  <c r="C94" i="2"/>
  <c r="D94" i="2"/>
  <c r="I94" i="2"/>
  <c r="C7" i="2"/>
  <c r="D7" i="2"/>
  <c r="I7" i="2"/>
  <c r="C26" i="2"/>
  <c r="D26" i="2"/>
  <c r="I26" i="2"/>
  <c r="C128" i="2"/>
  <c r="D128" i="2"/>
  <c r="I128" i="2"/>
  <c r="C231" i="2"/>
  <c r="D231" i="2"/>
  <c r="I231" i="2"/>
  <c r="C310" i="2"/>
  <c r="D310" i="2"/>
  <c r="I310" i="2"/>
  <c r="C343" i="2"/>
  <c r="D343" i="2"/>
  <c r="I343" i="2"/>
  <c r="C498" i="2"/>
  <c r="D498" i="2"/>
  <c r="I498" i="2"/>
  <c r="C79" i="2"/>
  <c r="D79" i="2"/>
  <c r="I79" i="2"/>
  <c r="C169" i="2"/>
  <c r="D169" i="2"/>
  <c r="I169" i="2"/>
  <c r="C158" i="2"/>
  <c r="D158" i="2"/>
  <c r="I158" i="2"/>
  <c r="C118" i="2"/>
  <c r="D118" i="2"/>
  <c r="I118" i="2"/>
  <c r="C203" i="2"/>
  <c r="D203" i="2"/>
  <c r="I203" i="2"/>
  <c r="C294" i="2"/>
  <c r="D294" i="2"/>
  <c r="I294" i="2"/>
  <c r="C466" i="2"/>
  <c r="D466" i="2"/>
  <c r="I466" i="2"/>
  <c r="C267" i="2"/>
  <c r="D267" i="2"/>
  <c r="I267" i="2"/>
  <c r="C235" i="2"/>
  <c r="D235" i="2"/>
  <c r="I235" i="2"/>
  <c r="C100" i="2"/>
  <c r="D100" i="2"/>
  <c r="I100" i="2"/>
  <c r="C44" i="2"/>
  <c r="D44" i="2"/>
  <c r="I44" i="2"/>
  <c r="C102" i="2"/>
  <c r="D102" i="2"/>
  <c r="I102" i="2"/>
  <c r="C483" i="2"/>
  <c r="D483" i="2"/>
  <c r="I483" i="2"/>
  <c r="C356" i="2"/>
  <c r="D356" i="2"/>
  <c r="I356" i="2"/>
  <c r="C32" i="2"/>
  <c r="D32" i="2"/>
  <c r="I32" i="2"/>
  <c r="C222" i="2"/>
  <c r="D222" i="2"/>
  <c r="I222" i="2"/>
  <c r="C76" i="2"/>
  <c r="D76" i="2"/>
  <c r="I76" i="2"/>
  <c r="C259" i="2"/>
  <c r="D259" i="2"/>
  <c r="I259" i="2"/>
  <c r="C48" i="2"/>
  <c r="D48" i="2"/>
  <c r="I48" i="2"/>
  <c r="C103" i="2"/>
  <c r="D103" i="2"/>
  <c r="I103" i="2"/>
  <c r="C307" i="2"/>
  <c r="D307" i="2"/>
  <c r="I307" i="2"/>
  <c r="C69" i="2"/>
  <c r="D69" i="2"/>
  <c r="I69" i="2"/>
  <c r="C145" i="2"/>
  <c r="D145" i="2"/>
  <c r="I145" i="2"/>
  <c r="C119" i="2"/>
  <c r="D119" i="2"/>
  <c r="I119" i="2"/>
  <c r="C49" i="2"/>
  <c r="D49" i="2"/>
  <c r="I49" i="2"/>
  <c r="C199" i="2"/>
  <c r="D199" i="2"/>
  <c r="I199" i="2"/>
  <c r="C389" i="2"/>
  <c r="D389" i="2"/>
  <c r="I389" i="2"/>
  <c r="C438" i="2"/>
  <c r="D438" i="2"/>
  <c r="I438" i="2"/>
  <c r="C74" i="2"/>
  <c r="D74" i="2"/>
  <c r="I74" i="2"/>
  <c r="C175" i="2"/>
  <c r="D175" i="2"/>
  <c r="I175" i="2"/>
  <c r="C220" i="2"/>
  <c r="D220" i="2"/>
  <c r="I220" i="2"/>
  <c r="C63" i="2"/>
  <c r="D63" i="2"/>
  <c r="I63" i="2"/>
  <c r="C352" i="2"/>
  <c r="D352" i="2"/>
  <c r="I352" i="2"/>
  <c r="C324" i="2"/>
  <c r="D324" i="2"/>
  <c r="I324" i="2"/>
  <c r="C54" i="2"/>
  <c r="D54" i="2"/>
  <c r="I54" i="2"/>
  <c r="C289" i="2"/>
  <c r="D289" i="2"/>
  <c r="I289" i="2"/>
  <c r="C341" i="2"/>
  <c r="D341" i="2"/>
  <c r="I341" i="2"/>
  <c r="C146" i="2"/>
  <c r="D146" i="2"/>
  <c r="I146" i="2"/>
  <c r="C217" i="2"/>
  <c r="D217" i="2"/>
  <c r="I217" i="2"/>
  <c r="C180" i="2"/>
  <c r="D180" i="2"/>
  <c r="I180" i="2"/>
  <c r="C297" i="2"/>
  <c r="D297" i="2"/>
  <c r="I297" i="2"/>
  <c r="C104" i="2"/>
  <c r="D104" i="2"/>
  <c r="I104" i="2"/>
  <c r="C80" i="2"/>
  <c r="D80" i="2"/>
  <c r="I80" i="2"/>
  <c r="C409" i="2"/>
  <c r="D409" i="2"/>
  <c r="I409" i="2"/>
  <c r="C382" i="2"/>
  <c r="D382" i="2"/>
  <c r="I382" i="2"/>
  <c r="C467" i="2"/>
  <c r="D467" i="2"/>
  <c r="I467" i="2"/>
  <c r="C488" i="2"/>
  <c r="D488" i="2"/>
  <c r="I488" i="2"/>
  <c r="C360" i="2"/>
  <c r="D360" i="2"/>
  <c r="I360" i="2"/>
  <c r="C345" i="2"/>
  <c r="D345" i="2"/>
  <c r="I345" i="2"/>
  <c r="C129" i="2"/>
  <c r="D129" i="2"/>
  <c r="I129" i="2"/>
  <c r="C126" i="2"/>
  <c r="D126" i="2"/>
  <c r="I126" i="2"/>
  <c r="C395" i="2"/>
  <c r="D395" i="2"/>
  <c r="I395" i="2"/>
  <c r="C163" i="2"/>
  <c r="D163" i="2"/>
  <c r="I163" i="2"/>
  <c r="C336" i="2"/>
  <c r="D336" i="2"/>
  <c r="I336" i="2"/>
  <c r="C396" i="2"/>
  <c r="D396" i="2"/>
  <c r="I396" i="2"/>
  <c r="C298" i="2"/>
  <c r="D298" i="2"/>
  <c r="I298" i="2"/>
  <c r="C322" i="2"/>
  <c r="D322" i="2"/>
  <c r="I322" i="2"/>
  <c r="C434" i="2"/>
  <c r="D434" i="2"/>
  <c r="I434" i="2"/>
  <c r="C258" i="2"/>
  <c r="D258" i="2"/>
  <c r="I258" i="2"/>
  <c r="C176" i="2"/>
  <c r="D176" i="2"/>
  <c r="I176" i="2"/>
  <c r="C138" i="2"/>
  <c r="D138" i="2"/>
  <c r="I138" i="2"/>
  <c r="C225" i="2"/>
  <c r="D225" i="2"/>
  <c r="I225" i="2"/>
  <c r="C122" i="2"/>
  <c r="D122" i="2"/>
  <c r="I122" i="2"/>
  <c r="C154" i="2"/>
  <c r="D154" i="2"/>
  <c r="I154" i="2"/>
  <c r="C410" i="2"/>
  <c r="D410" i="2"/>
  <c r="I410" i="2"/>
  <c r="C197" i="2"/>
  <c r="D197" i="2"/>
  <c r="I197" i="2"/>
  <c r="C35" i="2"/>
  <c r="D35" i="2"/>
  <c r="I35" i="2"/>
  <c r="C238" i="2"/>
  <c r="D238" i="2"/>
  <c r="I238" i="2"/>
  <c r="C471" i="2"/>
  <c r="D471" i="2"/>
  <c r="I471" i="2"/>
  <c r="C472" i="2"/>
  <c r="D472" i="2"/>
  <c r="I472" i="2"/>
  <c r="C162" i="2"/>
  <c r="D162" i="2"/>
  <c r="I162" i="2"/>
  <c r="C156" i="2"/>
  <c r="D156" i="2"/>
  <c r="I156" i="2"/>
  <c r="C489" i="2"/>
  <c r="D489" i="2"/>
  <c r="I489" i="2"/>
  <c r="C425" i="2"/>
  <c r="D425" i="2"/>
  <c r="I425" i="2"/>
  <c r="C319" i="2"/>
  <c r="D319" i="2"/>
  <c r="I319" i="2"/>
  <c r="C45" i="2"/>
  <c r="D45" i="2"/>
  <c r="I45" i="2"/>
  <c r="C317" i="2"/>
  <c r="D317" i="2"/>
  <c r="I317" i="2"/>
  <c r="C462" i="2"/>
  <c r="D462" i="2"/>
  <c r="I462" i="2"/>
  <c r="C278" i="2"/>
  <c r="D278" i="2"/>
  <c r="I278" i="2"/>
  <c r="C496" i="2"/>
  <c r="D496" i="2"/>
  <c r="I496" i="2"/>
  <c r="C465" i="2"/>
  <c r="D465" i="2"/>
  <c r="I465" i="2"/>
  <c r="C140" i="2"/>
  <c r="D140" i="2"/>
  <c r="I140" i="2"/>
  <c r="C243" i="2"/>
  <c r="D243" i="2"/>
  <c r="I243" i="2"/>
  <c r="C226" i="2"/>
  <c r="D226" i="2"/>
  <c r="I226" i="2"/>
  <c r="C177" i="2"/>
  <c r="D177" i="2"/>
  <c r="I177" i="2"/>
  <c r="C271" i="2"/>
  <c r="D271" i="2"/>
  <c r="I271" i="2"/>
  <c r="C305" i="2"/>
  <c r="D305" i="2"/>
  <c r="I305" i="2"/>
  <c r="C414" i="2"/>
  <c r="D414" i="2"/>
  <c r="I414" i="2"/>
  <c r="C232" i="2"/>
  <c r="D232" i="2"/>
  <c r="I232" i="2"/>
  <c r="C105" i="2"/>
  <c r="D105" i="2"/>
  <c r="I105" i="2"/>
  <c r="C412" i="2"/>
  <c r="D412" i="2"/>
  <c r="I412" i="2"/>
  <c r="C10" i="2"/>
  <c r="D10" i="2"/>
  <c r="I10" i="2"/>
  <c r="C130" i="2"/>
  <c r="D130" i="2"/>
  <c r="I130" i="2"/>
  <c r="C299" i="2"/>
  <c r="D299" i="2"/>
  <c r="I299" i="2"/>
  <c r="C420" i="2"/>
  <c r="D420" i="2"/>
  <c r="I420" i="2"/>
  <c r="C244" i="2"/>
  <c r="D244" i="2"/>
  <c r="I244" i="2"/>
  <c r="C274" i="2"/>
  <c r="D274" i="2"/>
  <c r="I274" i="2"/>
  <c r="C168" i="2"/>
  <c r="D168" i="2"/>
  <c r="I168" i="2"/>
  <c r="C490" i="2"/>
  <c r="D490" i="2"/>
  <c r="I490" i="2"/>
  <c r="C131" i="2"/>
  <c r="D131" i="2"/>
  <c r="I131" i="2"/>
  <c r="C78" i="2"/>
  <c r="D78" i="2"/>
  <c r="I78" i="2"/>
  <c r="C439" i="2"/>
  <c r="D439" i="2"/>
  <c r="I439" i="2"/>
  <c r="C37" i="2"/>
  <c r="D37" i="2"/>
  <c r="I37" i="2"/>
  <c r="C482" i="2"/>
  <c r="D482" i="2"/>
  <c r="I482" i="2"/>
  <c r="C405" i="2"/>
  <c r="D405" i="2"/>
  <c r="I405" i="2"/>
  <c r="C372" i="2"/>
  <c r="D372" i="2"/>
  <c r="I372" i="2"/>
  <c r="C373" i="2"/>
  <c r="D373" i="2"/>
  <c r="I373" i="2"/>
  <c r="C342" i="2"/>
  <c r="D342" i="2"/>
  <c r="I342" i="2"/>
  <c r="C346" i="2"/>
  <c r="D346" i="2"/>
  <c r="I346" i="2"/>
  <c r="C227" i="2"/>
  <c r="D227" i="2"/>
  <c r="I227" i="2"/>
  <c r="C275" i="2"/>
  <c r="D275" i="2"/>
  <c r="I275" i="2"/>
  <c r="C378" i="2"/>
  <c r="D378" i="2"/>
  <c r="I378" i="2"/>
  <c r="C273" i="2"/>
  <c r="D273" i="2"/>
  <c r="I273" i="2"/>
  <c r="C429" i="2"/>
  <c r="D429" i="2"/>
  <c r="I429" i="2"/>
  <c r="C332" i="2"/>
  <c r="D332" i="2"/>
  <c r="I332" i="2"/>
  <c r="C149" i="2"/>
  <c r="D149" i="2"/>
  <c r="I149" i="2"/>
  <c r="C366" i="2"/>
  <c r="D366" i="2"/>
  <c r="I366" i="2"/>
  <c r="C500" i="2"/>
  <c r="D500" i="2"/>
  <c r="I500" i="2"/>
  <c r="C265" i="2"/>
  <c r="D265" i="2"/>
  <c r="I265" i="2"/>
  <c r="C185" i="2"/>
  <c r="D185" i="2"/>
  <c r="I185" i="2"/>
  <c r="C480" i="2"/>
  <c r="D480" i="2"/>
  <c r="I480" i="2"/>
  <c r="C430" i="2"/>
  <c r="D430" i="2"/>
  <c r="I430" i="2"/>
  <c r="C194" i="2"/>
  <c r="D194" i="2"/>
  <c r="I194" i="2"/>
  <c r="C18" i="2"/>
  <c r="D18" i="2"/>
  <c r="I18" i="2"/>
  <c r="C200" i="2"/>
  <c r="D200" i="2"/>
  <c r="I200" i="2"/>
  <c r="C334" i="2"/>
  <c r="D334" i="2"/>
  <c r="I334" i="2"/>
  <c r="C213" i="2"/>
  <c r="D213" i="2"/>
  <c r="I213" i="2"/>
  <c r="C426" i="2"/>
  <c r="D426" i="2"/>
  <c r="I426" i="2"/>
  <c r="C56" i="2"/>
  <c r="D56" i="2"/>
  <c r="I56" i="2"/>
  <c r="C233" i="2"/>
  <c r="D233" i="2"/>
  <c r="I233" i="2"/>
  <c r="C97" i="2"/>
  <c r="D97" i="2"/>
  <c r="I97" i="2"/>
  <c r="C362" i="2"/>
  <c r="D362" i="2"/>
  <c r="I362" i="2"/>
  <c r="C152" i="2"/>
  <c r="D152" i="2"/>
  <c r="I152" i="2"/>
  <c r="C24" i="2"/>
  <c r="D24" i="2"/>
  <c r="I24" i="2"/>
  <c r="C286" i="2"/>
  <c r="D286" i="2"/>
  <c r="I286" i="2"/>
  <c r="C234" i="2"/>
  <c r="D234" i="2"/>
  <c r="I234" i="2"/>
  <c r="C8" i="2"/>
  <c r="D8" i="2"/>
  <c r="I8" i="2"/>
  <c r="C195" i="2"/>
  <c r="D195" i="2"/>
  <c r="I195" i="2"/>
  <c r="C444" i="2"/>
  <c r="D444" i="2"/>
  <c r="I444" i="2"/>
  <c r="C363" i="2"/>
  <c r="D363" i="2"/>
  <c r="I363" i="2"/>
  <c r="C399" i="2"/>
  <c r="D399" i="2"/>
  <c r="I399" i="2"/>
  <c r="C90" i="2"/>
  <c r="D90" i="2"/>
  <c r="I90" i="2"/>
  <c r="C133" i="2"/>
  <c r="D133" i="2"/>
  <c r="I133" i="2"/>
  <c r="C113" i="2"/>
  <c r="D113" i="2"/>
  <c r="I113" i="2"/>
  <c r="C468" i="2"/>
  <c r="D468" i="2"/>
  <c r="I468" i="2"/>
  <c r="C338" i="2"/>
  <c r="D338" i="2"/>
  <c r="I338" i="2"/>
  <c r="C106" i="2"/>
  <c r="D106" i="2"/>
  <c r="I106" i="2"/>
  <c r="C41" i="2"/>
  <c r="D41" i="2"/>
  <c r="I41" i="2"/>
  <c r="C53" i="2"/>
  <c r="D53" i="2"/>
  <c r="I53" i="2"/>
  <c r="C251" i="2"/>
  <c r="D251" i="2"/>
  <c r="I251" i="2"/>
  <c r="C85" i="2"/>
  <c r="D85" i="2"/>
  <c r="I85" i="2"/>
  <c r="C249" i="2"/>
  <c r="D249" i="2"/>
  <c r="I249" i="2"/>
  <c r="C210" i="2"/>
  <c r="D210" i="2"/>
  <c r="I210" i="2"/>
  <c r="C62" i="2"/>
  <c r="D62" i="2"/>
  <c r="I62" i="2"/>
  <c r="C204" i="2"/>
  <c r="D204" i="2"/>
  <c r="I204" i="2"/>
  <c r="C427" i="2"/>
  <c r="D427" i="2"/>
  <c r="I427" i="2"/>
  <c r="C415" i="2"/>
  <c r="D415" i="2"/>
  <c r="I415" i="2"/>
  <c r="C279" i="2"/>
  <c r="D279" i="2"/>
  <c r="I279" i="2"/>
  <c r="C178" i="2"/>
  <c r="D178" i="2"/>
  <c r="I178" i="2"/>
  <c r="C432" i="2"/>
  <c r="D432" i="2"/>
  <c r="I432" i="2"/>
  <c r="C318" i="2"/>
  <c r="D318" i="2"/>
  <c r="I318" i="2"/>
  <c r="C33" i="2"/>
  <c r="D33" i="2"/>
  <c r="I33" i="2"/>
  <c r="C383" i="2"/>
  <c r="D383" i="2"/>
  <c r="I383" i="2"/>
  <c r="C474" i="2"/>
  <c r="D474" i="2"/>
  <c r="I474" i="2"/>
  <c r="C469" i="2"/>
  <c r="D469" i="2"/>
  <c r="I469" i="2"/>
  <c r="C484" i="2"/>
  <c r="D484" i="2"/>
  <c r="I484" i="2"/>
  <c r="C181" i="2"/>
  <c r="D181" i="2"/>
  <c r="I181" i="2"/>
  <c r="C380" i="2"/>
  <c r="D380" i="2"/>
  <c r="I380" i="2"/>
  <c r="C95" i="2"/>
  <c r="D95" i="2"/>
  <c r="I95" i="2"/>
  <c r="C369" i="2"/>
  <c r="D369" i="2"/>
  <c r="I369" i="2"/>
  <c r="C165" i="2"/>
  <c r="D165" i="2"/>
  <c r="I165" i="2"/>
  <c r="C228" i="2"/>
  <c r="D228" i="2"/>
  <c r="I228" i="2"/>
  <c r="C290" i="2"/>
  <c r="D290" i="2"/>
  <c r="I290" i="2"/>
  <c r="C229" i="2"/>
  <c r="D229" i="2"/>
  <c r="I229" i="2"/>
  <c r="C413" i="2"/>
  <c r="D413" i="2"/>
  <c r="I413" i="2"/>
  <c r="C475" i="2"/>
  <c r="D475" i="2"/>
  <c r="I475" i="2"/>
  <c r="C144" i="2"/>
  <c r="D144" i="2"/>
  <c r="I144" i="2"/>
  <c r="C108" i="2"/>
  <c r="D108" i="2"/>
  <c r="I108" i="2"/>
  <c r="C87" i="2"/>
  <c r="D87" i="2"/>
  <c r="I87" i="2"/>
  <c r="C205" i="2"/>
  <c r="D205" i="2"/>
  <c r="I205" i="2"/>
  <c r="C353" i="2"/>
  <c r="D353" i="2"/>
  <c r="I353" i="2"/>
  <c r="C19" i="2"/>
  <c r="D19" i="2"/>
  <c r="I19" i="2"/>
  <c r="C387" i="2"/>
  <c r="D387" i="2"/>
  <c r="I387" i="2"/>
  <c r="C98" i="2"/>
  <c r="D98" i="2"/>
  <c r="I98" i="2"/>
  <c r="C407" i="2"/>
  <c r="D407" i="2"/>
  <c r="I407" i="2"/>
  <c r="C236" i="2"/>
  <c r="D236" i="2"/>
  <c r="I236" i="2"/>
  <c r="C476" i="2"/>
  <c r="D476" i="2"/>
  <c r="I476" i="2"/>
  <c r="C401" i="2"/>
  <c r="D401" i="2"/>
  <c r="I401" i="2"/>
  <c r="C263" i="2"/>
  <c r="D263" i="2"/>
  <c r="I263" i="2"/>
  <c r="C70" i="2"/>
  <c r="D70" i="2"/>
  <c r="I70" i="2"/>
  <c r="C370" i="2"/>
  <c r="D370" i="2"/>
  <c r="I370" i="2"/>
  <c r="C330" i="2"/>
  <c r="D330" i="2"/>
  <c r="I330" i="2"/>
  <c r="C16" i="2"/>
  <c r="D16" i="2"/>
  <c r="I16" i="2"/>
  <c r="C137" i="2"/>
  <c r="D137" i="2"/>
  <c r="I137" i="2"/>
  <c r="C155" i="2"/>
  <c r="D155" i="2"/>
  <c r="I155" i="2"/>
  <c r="C374" i="2"/>
  <c r="D374" i="2"/>
  <c r="I374" i="2"/>
  <c r="C408" i="2"/>
  <c r="D408" i="2"/>
  <c r="I408" i="2"/>
  <c r="C159" i="2"/>
  <c r="D159" i="2"/>
  <c r="I159" i="2"/>
  <c r="C67" i="2"/>
  <c r="D67" i="2"/>
  <c r="I67" i="2"/>
  <c r="C264" i="2"/>
  <c r="D264" i="2"/>
  <c r="I264" i="2"/>
  <c r="C277" i="2"/>
  <c r="D277" i="2"/>
  <c r="I277" i="2"/>
  <c r="C188" i="2"/>
  <c r="D188" i="2"/>
  <c r="I188" i="2"/>
  <c r="C147" i="2"/>
  <c r="D147" i="2"/>
  <c r="I147" i="2"/>
  <c r="C379" i="2"/>
  <c r="D379" i="2"/>
  <c r="I379" i="2"/>
  <c r="C276" i="2"/>
  <c r="D276" i="2"/>
  <c r="I276" i="2"/>
  <c r="C302" i="2"/>
  <c r="D302" i="2"/>
  <c r="I302" i="2"/>
  <c r="C186" i="2"/>
  <c r="D186" i="2"/>
  <c r="I186" i="2"/>
  <c r="C182" i="2"/>
  <c r="D182" i="2"/>
  <c r="I182" i="2"/>
  <c r="C422" i="2"/>
  <c r="D422" i="2"/>
  <c r="I422" i="2"/>
  <c r="C347" i="2"/>
  <c r="D347" i="2"/>
  <c r="I347" i="2"/>
  <c r="C211" i="2"/>
  <c r="D211" i="2"/>
  <c r="I211" i="2"/>
  <c r="C443" i="2"/>
  <c r="D443" i="2"/>
  <c r="I443" i="2"/>
  <c r="C455" i="2"/>
  <c r="D455" i="2"/>
  <c r="I455" i="2"/>
  <c r="C60" i="2"/>
  <c r="D60" i="2"/>
  <c r="I60" i="2"/>
  <c r="C272" i="2"/>
  <c r="D272" i="2"/>
  <c r="I272" i="2"/>
  <c r="C30" i="2"/>
  <c r="D30" i="2"/>
  <c r="I30" i="2"/>
  <c r="C189" i="2"/>
  <c r="D189" i="2"/>
  <c r="I189" i="2"/>
  <c r="C3" i="2"/>
  <c r="D3" i="2"/>
  <c r="I3" i="2"/>
  <c r="C303" i="2"/>
  <c r="D303" i="2"/>
  <c r="I303" i="2"/>
  <c r="C86" i="2"/>
  <c r="D86" i="2"/>
  <c r="I86" i="2"/>
  <c r="C331" i="2"/>
  <c r="D331" i="2"/>
  <c r="I331" i="2"/>
  <c r="C491" i="2"/>
  <c r="D491" i="2"/>
  <c r="I491" i="2"/>
  <c r="C300" i="2"/>
  <c r="D300" i="2"/>
  <c r="I300" i="2"/>
  <c r="C55" i="2"/>
  <c r="D55" i="2"/>
  <c r="I55" i="2"/>
  <c r="C192" i="2"/>
  <c r="D192" i="2"/>
  <c r="I192" i="2"/>
  <c r="C349" i="2"/>
  <c r="D349" i="2"/>
  <c r="I349" i="2"/>
  <c r="C208" i="2"/>
  <c r="D208" i="2"/>
  <c r="I208" i="2"/>
  <c r="C283" i="2"/>
  <c r="D283" i="2"/>
  <c r="I283" i="2"/>
  <c r="C435" i="2"/>
  <c r="D435" i="2"/>
  <c r="I435" i="2"/>
  <c r="C306" i="2"/>
  <c r="D306" i="2"/>
  <c r="I306" i="2"/>
  <c r="C57" i="2"/>
  <c r="D57" i="2"/>
  <c r="I57" i="2"/>
  <c r="C116" i="2"/>
  <c r="D116" i="2"/>
  <c r="I116" i="2"/>
  <c r="C71" i="2"/>
  <c r="D71" i="2"/>
  <c r="I71" i="2"/>
  <c r="C160" i="2"/>
  <c r="D160" i="2"/>
  <c r="I160" i="2"/>
  <c r="C21" i="2"/>
  <c r="D21" i="2"/>
  <c r="I21" i="2"/>
  <c r="C266" i="2"/>
  <c r="D266" i="2"/>
  <c r="I266" i="2"/>
  <c r="C281" i="2"/>
  <c r="D281" i="2"/>
  <c r="I281" i="2"/>
  <c r="C96" i="2"/>
  <c r="D96" i="2"/>
  <c r="I96" i="2"/>
  <c r="C388" i="2"/>
  <c r="D388" i="2"/>
  <c r="I388" i="2"/>
  <c r="C470" i="2"/>
  <c r="D470" i="2"/>
  <c r="I470" i="2"/>
  <c r="C293" i="2"/>
  <c r="D293" i="2"/>
  <c r="I293" i="2"/>
  <c r="C212" i="2"/>
  <c r="D212" i="2"/>
  <c r="I212" i="2"/>
  <c r="C301" i="2"/>
  <c r="D301" i="2"/>
  <c r="I301" i="2"/>
  <c r="C215" i="2"/>
  <c r="D215" i="2"/>
  <c r="I215" i="2"/>
  <c r="C117" i="2"/>
  <c r="D117" i="2"/>
  <c r="I117" i="2"/>
  <c r="C256" i="2"/>
  <c r="D256" i="2"/>
  <c r="I256" i="2"/>
  <c r="C157" i="2"/>
  <c r="D157" i="2"/>
  <c r="I157" i="2"/>
  <c r="C308" i="2"/>
  <c r="D308" i="2"/>
  <c r="I308" i="2"/>
  <c r="C463" i="2"/>
  <c r="D463" i="2"/>
  <c r="I463" i="2"/>
  <c r="C42" i="2"/>
  <c r="D42" i="2"/>
  <c r="I42" i="2"/>
  <c r="C179" i="2"/>
  <c r="D179" i="2"/>
  <c r="I179" i="2"/>
  <c r="C253" i="2"/>
  <c r="D253" i="2"/>
  <c r="I253" i="2"/>
  <c r="C499" i="2"/>
  <c r="D499" i="2"/>
  <c r="I499" i="2"/>
  <c r="C451" i="2"/>
  <c r="D451" i="2"/>
  <c r="I451" i="2"/>
  <c r="C371" i="2"/>
  <c r="D371" i="2"/>
  <c r="I371" i="2"/>
  <c r="I502" i="2" s="1"/>
  <c r="C257" i="2"/>
  <c r="D257" i="2"/>
  <c r="I257" i="2"/>
</calcChain>
</file>

<file path=xl/sharedStrings.xml><?xml version="1.0" encoding="utf-8"?>
<sst xmlns="http://schemas.openxmlformats.org/spreadsheetml/2006/main" count="2513" uniqueCount="134">
  <si>
    <t>Total</t>
  </si>
  <si>
    <t>Transferencia</t>
  </si>
  <si>
    <t>Este</t>
  </si>
  <si>
    <t>Cliente_57</t>
  </si>
  <si>
    <t>Electrónica</t>
  </si>
  <si>
    <t>Teléfono</t>
  </si>
  <si>
    <t>PayPal</t>
  </si>
  <si>
    <t>Sur</t>
  </si>
  <si>
    <t>Cliente_9</t>
  </si>
  <si>
    <t>Ropa</t>
  </si>
  <si>
    <t>Pantalón</t>
  </si>
  <si>
    <t>Norte</t>
  </si>
  <si>
    <t>Cliente_96</t>
  </si>
  <si>
    <t>Zapatos</t>
  </si>
  <si>
    <t>Cliente_14</t>
  </si>
  <si>
    <t>Tablet</t>
  </si>
  <si>
    <t>Tarjeta</t>
  </si>
  <si>
    <t>Cliente_89</t>
  </si>
  <si>
    <t>Laptop</t>
  </si>
  <si>
    <t>Cliente_7</t>
  </si>
  <si>
    <t>Hogar</t>
  </si>
  <si>
    <t>Silla</t>
  </si>
  <si>
    <t>Efectivo</t>
  </si>
  <si>
    <t>Oeste</t>
  </si>
  <si>
    <t>Cliente_46</t>
  </si>
  <si>
    <t>Camisa</t>
  </si>
  <si>
    <t>Cliente_54</t>
  </si>
  <si>
    <t>Cliente_92</t>
  </si>
  <si>
    <t>Cliente_51</t>
  </si>
  <si>
    <t>Cliente_62</t>
  </si>
  <si>
    <t>Taza</t>
  </si>
  <si>
    <t>Cliente_64</t>
  </si>
  <si>
    <t>Cliente_30</t>
  </si>
  <si>
    <t>Cliente_98</t>
  </si>
  <si>
    <t>Lámpara</t>
  </si>
  <si>
    <t>Cliente_42</t>
  </si>
  <si>
    <t>Cliente_41</t>
  </si>
  <si>
    <t>Cliente_36</t>
  </si>
  <si>
    <t>Cliente_58</t>
  </si>
  <si>
    <t>Cliente_43</t>
  </si>
  <si>
    <t>Cliente_15</t>
  </si>
  <si>
    <t>Cliente_27</t>
  </si>
  <si>
    <t>Cliente_86</t>
  </si>
  <si>
    <t>Cliente_56</t>
  </si>
  <si>
    <t>Cliente_78</t>
  </si>
  <si>
    <t>Mesa</t>
  </si>
  <si>
    <t>Cliente_91</t>
  </si>
  <si>
    <t>Cliente_83</t>
  </si>
  <si>
    <t>Cliente_84</t>
  </si>
  <si>
    <t>Cliente_20</t>
  </si>
  <si>
    <t>Cliente_6</t>
  </si>
  <si>
    <t>Cliente_16</t>
  </si>
  <si>
    <t>Cliente_60</t>
  </si>
  <si>
    <t>Cliente_37</t>
  </si>
  <si>
    <t>Cliente_50</t>
  </si>
  <si>
    <t>Cliente_21</t>
  </si>
  <si>
    <t>Cliente_17</t>
  </si>
  <si>
    <t>Cliente_77</t>
  </si>
  <si>
    <t>Cliente_90</t>
  </si>
  <si>
    <t>Cliente_93</t>
  </si>
  <si>
    <t>Cliente_70</t>
  </si>
  <si>
    <t>Cliente_55</t>
  </si>
  <si>
    <t>Cliente_63</t>
  </si>
  <si>
    <t>Cliente_73</t>
  </si>
  <si>
    <t>Cliente_88</t>
  </si>
  <si>
    <t>Cliente_74</t>
  </si>
  <si>
    <t>Cliente_3</t>
  </si>
  <si>
    <t>Cliente_66</t>
  </si>
  <si>
    <t>Cliente_80</t>
  </si>
  <si>
    <t>Cliente_29</t>
  </si>
  <si>
    <t>Cliente_22</t>
  </si>
  <si>
    <t>Cliente_59</t>
  </si>
  <si>
    <t>Cliente_10</t>
  </si>
  <si>
    <t>Cliente_48</t>
  </si>
  <si>
    <t>Cliente_40</t>
  </si>
  <si>
    <t>Cliente_39</t>
  </si>
  <si>
    <t>Cliente_81</t>
  </si>
  <si>
    <t>Cliente_68</t>
  </si>
  <si>
    <t>Cliente_71</t>
  </si>
  <si>
    <t>Cliente_97</t>
  </si>
  <si>
    <t>Cliente_13</t>
  </si>
  <si>
    <t>Cliente_32</t>
  </si>
  <si>
    <t>Cliente_5</t>
  </si>
  <si>
    <t>Cliente_19</t>
  </si>
  <si>
    <t>Cliente_26</t>
  </si>
  <si>
    <t>Cliente_11</t>
  </si>
  <si>
    <t>Cliente_4</t>
  </si>
  <si>
    <t>Cliente_52</t>
  </si>
  <si>
    <t>Cliente_45</t>
  </si>
  <si>
    <t>Cliente_79</t>
  </si>
  <si>
    <t>Cliente_72</t>
  </si>
  <si>
    <t>Cliente_87</t>
  </si>
  <si>
    <t>Cliente_99</t>
  </si>
  <si>
    <t>Cliente_25</t>
  </si>
  <si>
    <t>Cliente_34</t>
  </si>
  <si>
    <t>Cliente_94</t>
  </si>
  <si>
    <t>Cliente_35</t>
  </si>
  <si>
    <t>Cliente_65</t>
  </si>
  <si>
    <t>Cliente_76</t>
  </si>
  <si>
    <t>Cliente_49</t>
  </si>
  <si>
    <t>Cliente_67</t>
  </si>
  <si>
    <t>Cliente_31</t>
  </si>
  <si>
    <t>Cliente_85</t>
  </si>
  <si>
    <t>Cliente_28</t>
  </si>
  <si>
    <t>Cliente_82</t>
  </si>
  <si>
    <t>Cliente_1</t>
  </si>
  <si>
    <t>Cliente_38</t>
  </si>
  <si>
    <t>Cliente_95</t>
  </si>
  <si>
    <t>Cliente_2</t>
  </si>
  <si>
    <t>Cliente_23</t>
  </si>
  <si>
    <t>Cliente_61</t>
  </si>
  <si>
    <t>Cliente_47</t>
  </si>
  <si>
    <t>Cliente_100</t>
  </si>
  <si>
    <t>Cliente_44</t>
  </si>
  <si>
    <t>Cliente_12</t>
  </si>
  <si>
    <t>Cliente_33</t>
  </si>
  <si>
    <t>Cliente_24</t>
  </si>
  <si>
    <t>Cliente_75</t>
  </si>
  <si>
    <t>Cliente_8</t>
  </si>
  <si>
    <t>Cliente_53</t>
  </si>
  <si>
    <t>Cliente_69</t>
  </si>
  <si>
    <t>Cliente_18</t>
  </si>
  <si>
    <t>Método de Pago</t>
  </si>
  <si>
    <t>Región</t>
  </si>
  <si>
    <t>Cliente</t>
  </si>
  <si>
    <t>Total Venta</t>
  </si>
  <si>
    <t>Cantidad</t>
  </si>
  <si>
    <t>Precio Unitario</t>
  </si>
  <si>
    <t>Categoría</t>
  </si>
  <si>
    <t>Producto</t>
  </si>
  <si>
    <t>A;o</t>
  </si>
  <si>
    <t>Mes</t>
  </si>
  <si>
    <t>Fecha</t>
  </si>
  <si>
    <t>ID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</si>
</sst>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₡&quot;#,##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0" fontId="0" fillId="2" borderId="2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wrapText="1"/>
    </xf>
    <xf numFmtId="14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14" fontId="0" fillId="3" borderId="3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7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&quot;₡&quot;#,##0.0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₡&quot;#,##0.000"/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₡&quot;#,##0.000"/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3DAA7-F84D-4C68-9718-5B3888D4F0D8}" name="Tabla3" displayName="Tabla3" ref="A1:L502" totalsRowCount="1" headerRowDxfId="26" dataDxfId="25" tableBorderDxfId="24">
  <autoFilter ref="A1:L501" xr:uid="{1613022D-36EB-400E-A927-3D9C7089724A}"/>
  <sortState xmlns:xlrd2="http://schemas.microsoft.com/office/spreadsheetml/2017/richdata2" ref="A2:L501">
    <sortCondition ref="B1:B501"/>
  </sortState>
  <tableColumns count="12">
    <tableColumn id="1" xr3:uid="{53AB2BAB-0808-4396-8654-3CECC54F8D2E}" name="ID Venta" totalsRowLabel="Total" dataDxfId="23" totalsRowDxfId="11"/>
    <tableColumn id="2" xr3:uid="{5363E7BA-1B79-4DF2-A60E-FE390065A52E}" name="Fecha" dataDxfId="22" totalsRowDxfId="10"/>
    <tableColumn id="4" xr3:uid="{B825A23D-5B8E-40AB-BA52-B63D083FD506}" name="Mes" dataDxfId="21" totalsRowDxfId="9">
      <calculatedColumnFormula>PROPER(TEXT(B2,"mmm"))</calculatedColumnFormula>
    </tableColumn>
    <tableColumn id="5" xr3:uid="{862E61E3-7EB8-45EE-BD90-0757FC292468}" name="A;o" dataDxfId="20" totalsRowDxfId="8">
      <calculatedColumnFormula>YEAR(B2)</calculatedColumnFormula>
    </tableColumn>
    <tableColumn id="6" xr3:uid="{BC6101F4-AFCF-4399-8F41-1EB883B3E892}" name="Producto" dataDxfId="19" totalsRowDxfId="7"/>
    <tableColumn id="7" xr3:uid="{08DBD3C8-07DA-41B0-9179-6E7192FC17D1}" name="Categoría" dataDxfId="18" totalsRowDxfId="6"/>
    <tableColumn id="8" xr3:uid="{3067D72A-2221-4E4D-947F-A756CA42FCB5}" name="Precio Unitario" dataDxfId="17" totalsRowDxfId="5"/>
    <tableColumn id="9" xr3:uid="{5AEBE6E7-DC30-4C28-B61B-285D60D58F25}" name="Cantidad" totalsRowFunction="custom" dataDxfId="16" totalsRowDxfId="4">
      <totalsRowFormula>AVERAGE(Tabla3[Cantidad])</totalsRowFormula>
    </tableColumn>
    <tableColumn id="10" xr3:uid="{E8A94D11-2766-4630-806F-FDD6D9BBA11B}" name="Total Venta" totalsRowFunction="custom" dataDxfId="15" totalsRowDxfId="3">
      <calculatedColumnFormula>Tabla3[[#This Row],[Precio Unitario]]*Tabla3[[#This Row],[Cantidad]]</calculatedColumnFormula>
      <totalsRowFormula>SUM(Tabla3[Total Venta])</totalsRowFormula>
    </tableColumn>
    <tableColumn id="11" xr3:uid="{AF60DD39-C808-44CD-8B76-7728FD1F0AEE}" name="Cliente" dataDxfId="14" totalsRowDxfId="2"/>
    <tableColumn id="12" xr3:uid="{59D9BA00-502B-4A6D-9919-3E5F6B890199}" name="Región" dataDxfId="13" totalsRowDxfId="1"/>
    <tableColumn id="13" xr3:uid="{3913012C-308F-4ABA-AAF6-E71974091896}" name="Método de Pago" dataDxfId="12" totalsRow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2353-BD31-495D-BE1F-129926ADEBE8}">
  <dimension ref="A1:AB502"/>
  <sheetViews>
    <sheetView tabSelected="1" topLeftCell="A483" zoomScale="98" zoomScaleNormal="98" workbookViewId="0">
      <selection activeCell="H503" sqref="H503"/>
    </sheetView>
  </sheetViews>
  <sheetFormatPr baseColWidth="10" defaultColWidth="9.140625" defaultRowHeight="15" x14ac:dyDescent="0.25"/>
  <cols>
    <col min="1" max="1" width="16.28515625" style="1" customWidth="1"/>
    <col min="2" max="2" width="13.7109375" style="4" customWidth="1"/>
    <col min="3" max="3" width="12.7109375" style="3" customWidth="1"/>
    <col min="4" max="4" width="11.5703125" customWidth="1"/>
    <col min="5" max="5" width="16.42578125" style="1" customWidth="1"/>
    <col min="6" max="6" width="16" style="1" customWidth="1"/>
    <col min="7" max="7" width="21.28515625" style="2" customWidth="1"/>
    <col min="8" max="8" width="15.5703125" style="1" customWidth="1"/>
    <col min="9" max="9" width="18.7109375" style="2" customWidth="1"/>
    <col min="10" max="10" width="13.85546875" style="1" customWidth="1"/>
    <col min="11" max="11" width="24.28515625" style="1" customWidth="1"/>
    <col min="12" max="12" width="22.28515625" customWidth="1"/>
    <col min="27" max="27" width="22.7109375" customWidth="1"/>
  </cols>
  <sheetData>
    <row r="1" spans="1:13" s="26" customFormat="1" ht="20.25" customHeight="1" x14ac:dyDescent="0.25">
      <c r="A1" s="28" t="s">
        <v>133</v>
      </c>
      <c r="B1" s="31" t="s">
        <v>132</v>
      </c>
      <c r="C1" s="30" t="s">
        <v>131</v>
      </c>
      <c r="D1" s="28" t="s">
        <v>130</v>
      </c>
      <c r="E1" s="28" t="s">
        <v>129</v>
      </c>
      <c r="F1" s="28" t="s">
        <v>128</v>
      </c>
      <c r="G1" s="29" t="s">
        <v>127</v>
      </c>
      <c r="H1" s="28" t="s">
        <v>126</v>
      </c>
      <c r="I1" s="29" t="s">
        <v>125</v>
      </c>
      <c r="J1" s="28" t="s">
        <v>124</v>
      </c>
      <c r="K1" s="28" t="s">
        <v>123</v>
      </c>
      <c r="L1" s="28" t="s">
        <v>122</v>
      </c>
      <c r="M1" s="27"/>
    </row>
    <row r="2" spans="1:13" x14ac:dyDescent="0.25">
      <c r="A2" s="25">
        <v>151</v>
      </c>
      <c r="B2" s="24">
        <v>45292</v>
      </c>
      <c r="C2" s="15" t="str">
        <f>PROPER(TEXT(B2,"mmm"))</f>
        <v>Ene</v>
      </c>
      <c r="D2" s="14">
        <f>YEAR(B2)</f>
        <v>2024</v>
      </c>
      <c r="E2" s="14" t="s">
        <v>5</v>
      </c>
      <c r="F2" s="14" t="s">
        <v>4</v>
      </c>
      <c r="G2" s="12">
        <v>600</v>
      </c>
      <c r="H2" s="14">
        <v>3</v>
      </c>
      <c r="I2" s="12">
        <f>Tabla3[[#This Row],[Precio Unitario]]*Tabla3[[#This Row],[Cantidad]]</f>
        <v>1800</v>
      </c>
      <c r="J2" s="14" t="s">
        <v>81</v>
      </c>
      <c r="K2" s="14" t="s">
        <v>11</v>
      </c>
      <c r="L2" s="14" t="s">
        <v>6</v>
      </c>
    </row>
    <row r="3" spans="1:13" x14ac:dyDescent="0.25">
      <c r="A3" s="17">
        <v>462</v>
      </c>
      <c r="B3" s="16">
        <v>45293</v>
      </c>
      <c r="C3" s="15" t="str">
        <f>PROPER(TEXT(B3,"mmm"))</f>
        <v>Ene</v>
      </c>
      <c r="D3" s="14">
        <f>YEAR(B3)</f>
        <v>2024</v>
      </c>
      <c r="E3" s="11" t="s">
        <v>25</v>
      </c>
      <c r="F3" s="11" t="s">
        <v>9</v>
      </c>
      <c r="G3" s="13">
        <v>30</v>
      </c>
      <c r="H3" s="11">
        <v>3</v>
      </c>
      <c r="I3" s="12">
        <f>Tabla3[[#This Row],[Precio Unitario]]*Tabla3[[#This Row],[Cantidad]]</f>
        <v>90</v>
      </c>
      <c r="J3" s="11" t="s">
        <v>48</v>
      </c>
      <c r="K3" s="11" t="s">
        <v>11</v>
      </c>
      <c r="L3" s="11" t="s">
        <v>1</v>
      </c>
    </row>
    <row r="4" spans="1:13" x14ac:dyDescent="0.25">
      <c r="A4" s="21">
        <v>83</v>
      </c>
      <c r="B4" s="20">
        <v>45294</v>
      </c>
      <c r="C4" s="15" t="str">
        <f>PROPER(TEXT(B4,"mmm"))</f>
        <v>Ene</v>
      </c>
      <c r="D4" s="14">
        <f>YEAR(B4)</f>
        <v>2024</v>
      </c>
      <c r="E4" s="18" t="s">
        <v>5</v>
      </c>
      <c r="F4" s="18" t="s">
        <v>4</v>
      </c>
      <c r="G4" s="19">
        <v>600</v>
      </c>
      <c r="H4" s="18">
        <v>3</v>
      </c>
      <c r="I4" s="12">
        <f>Tabla3[[#This Row],[Precio Unitario]]*Tabla3[[#This Row],[Cantidad]]</f>
        <v>1800</v>
      </c>
      <c r="J4" s="18" t="s">
        <v>27</v>
      </c>
      <c r="K4" s="18" t="s">
        <v>23</v>
      </c>
      <c r="L4" s="18" t="s">
        <v>16</v>
      </c>
    </row>
    <row r="5" spans="1:13" x14ac:dyDescent="0.25">
      <c r="A5" s="21">
        <v>93</v>
      </c>
      <c r="B5" s="20">
        <v>45294</v>
      </c>
      <c r="C5" s="15" t="str">
        <f>PROPER(TEXT(B5,"mmm"))</f>
        <v>Ene</v>
      </c>
      <c r="D5" s="14">
        <f>YEAR(B5)</f>
        <v>2024</v>
      </c>
      <c r="E5" s="18" t="s">
        <v>34</v>
      </c>
      <c r="F5" s="18" t="s">
        <v>20</v>
      </c>
      <c r="G5" s="19">
        <v>40</v>
      </c>
      <c r="H5" s="18">
        <v>1</v>
      </c>
      <c r="I5" s="12">
        <f>Tabla3[[#This Row],[Precio Unitario]]*Tabla3[[#This Row],[Cantidad]]</f>
        <v>40</v>
      </c>
      <c r="J5" s="18" t="s">
        <v>115</v>
      </c>
      <c r="K5" s="18" t="s">
        <v>23</v>
      </c>
      <c r="L5" s="18" t="s">
        <v>16</v>
      </c>
    </row>
    <row r="6" spans="1:13" x14ac:dyDescent="0.25">
      <c r="A6" s="21">
        <v>137</v>
      </c>
      <c r="B6" s="20">
        <v>45294</v>
      </c>
      <c r="C6" s="15" t="str">
        <f>PROPER(TEXT(B6,"mmm"))</f>
        <v>Ene</v>
      </c>
      <c r="D6" s="14">
        <f>YEAR(B6)</f>
        <v>2024</v>
      </c>
      <c r="E6" s="18" t="s">
        <v>10</v>
      </c>
      <c r="F6" s="18" t="s">
        <v>9</v>
      </c>
      <c r="G6" s="19">
        <v>40</v>
      </c>
      <c r="H6" s="18">
        <v>2</v>
      </c>
      <c r="I6" s="12">
        <f>Tabla3[[#This Row],[Precio Unitario]]*Tabla3[[#This Row],[Cantidad]]</f>
        <v>80</v>
      </c>
      <c r="J6" s="18" t="s">
        <v>49</v>
      </c>
      <c r="K6" s="18" t="s">
        <v>23</v>
      </c>
      <c r="L6" s="18" t="s">
        <v>22</v>
      </c>
    </row>
    <row r="7" spans="1:13" x14ac:dyDescent="0.25">
      <c r="A7" s="17">
        <v>238</v>
      </c>
      <c r="B7" s="16">
        <v>45294</v>
      </c>
      <c r="C7" s="15" t="str">
        <f>PROPER(TEXT(B7,"mmm"))</f>
        <v>Ene</v>
      </c>
      <c r="D7" s="14">
        <f>YEAR(B7)</f>
        <v>2024</v>
      </c>
      <c r="E7" s="11" t="s">
        <v>30</v>
      </c>
      <c r="F7" s="11" t="s">
        <v>20</v>
      </c>
      <c r="G7" s="13">
        <v>10</v>
      </c>
      <c r="H7" s="11">
        <v>2</v>
      </c>
      <c r="I7" s="12">
        <f>Tabla3[[#This Row],[Precio Unitario]]*Tabla3[[#This Row],[Cantidad]]</f>
        <v>20</v>
      </c>
      <c r="J7" s="11" t="s">
        <v>80</v>
      </c>
      <c r="K7" s="11" t="s">
        <v>7</v>
      </c>
      <c r="L7" s="11" t="s">
        <v>22</v>
      </c>
    </row>
    <row r="8" spans="1:13" x14ac:dyDescent="0.25">
      <c r="A8" s="21">
        <v>381</v>
      </c>
      <c r="B8" s="20">
        <v>45294</v>
      </c>
      <c r="C8" s="15" t="str">
        <f>PROPER(TEXT(B8,"mmm"))</f>
        <v>Ene</v>
      </c>
      <c r="D8" s="14">
        <f>YEAR(B8)</f>
        <v>2024</v>
      </c>
      <c r="E8" s="18" t="s">
        <v>18</v>
      </c>
      <c r="F8" s="18" t="s">
        <v>4</v>
      </c>
      <c r="G8" s="19">
        <v>900</v>
      </c>
      <c r="H8" s="18">
        <v>2</v>
      </c>
      <c r="I8" s="12">
        <f>Tabla3[[#This Row],[Precio Unitario]]*Tabla3[[#This Row],[Cantidad]]</f>
        <v>1800</v>
      </c>
      <c r="J8" s="18" t="s">
        <v>72</v>
      </c>
      <c r="K8" s="18" t="s">
        <v>23</v>
      </c>
      <c r="L8" s="18" t="s">
        <v>22</v>
      </c>
    </row>
    <row r="9" spans="1:13" x14ac:dyDescent="0.25">
      <c r="A9" s="21">
        <v>79</v>
      </c>
      <c r="B9" s="20">
        <v>45296</v>
      </c>
      <c r="C9" s="15" t="str">
        <f>PROPER(TEXT(B9,"mmm"))</f>
        <v>Ene</v>
      </c>
      <c r="D9" s="14">
        <f>YEAR(B9)</f>
        <v>2024</v>
      </c>
      <c r="E9" s="18" t="s">
        <v>30</v>
      </c>
      <c r="F9" s="18" t="s">
        <v>20</v>
      </c>
      <c r="G9" s="19">
        <v>10</v>
      </c>
      <c r="H9" s="18">
        <v>5</v>
      </c>
      <c r="I9" s="12">
        <f>Tabla3[[#This Row],[Precio Unitario]]*Tabla3[[#This Row],[Cantidad]]</f>
        <v>50</v>
      </c>
      <c r="J9" s="18" t="s">
        <v>67</v>
      </c>
      <c r="K9" s="18" t="s">
        <v>2</v>
      </c>
      <c r="L9" s="18" t="s">
        <v>1</v>
      </c>
    </row>
    <row r="10" spans="1:13" x14ac:dyDescent="0.25">
      <c r="A10" s="17">
        <v>336</v>
      </c>
      <c r="B10" s="16">
        <v>45296</v>
      </c>
      <c r="C10" s="15" t="str">
        <f>PROPER(TEXT(B10,"mmm"))</f>
        <v>Ene</v>
      </c>
      <c r="D10" s="14">
        <f>YEAR(B10)</f>
        <v>2024</v>
      </c>
      <c r="E10" s="11" t="s">
        <v>18</v>
      </c>
      <c r="F10" s="11" t="s">
        <v>4</v>
      </c>
      <c r="G10" s="13">
        <v>900</v>
      </c>
      <c r="H10" s="11">
        <v>4</v>
      </c>
      <c r="I10" s="12">
        <f>Tabla3[[#This Row],[Precio Unitario]]*Tabla3[[#This Row],[Cantidad]]</f>
        <v>3600</v>
      </c>
      <c r="J10" s="11" t="s">
        <v>66</v>
      </c>
      <c r="K10" s="11" t="s">
        <v>2</v>
      </c>
      <c r="L10" s="11" t="s">
        <v>22</v>
      </c>
    </row>
    <row r="11" spans="1:13" x14ac:dyDescent="0.25">
      <c r="A11" s="17">
        <v>24</v>
      </c>
      <c r="B11" s="16">
        <v>45297</v>
      </c>
      <c r="C11" s="15" t="str">
        <f>PROPER(TEXT(B11,"mmm"))</f>
        <v>Ene</v>
      </c>
      <c r="D11" s="14">
        <f>YEAR(B11)</f>
        <v>2024</v>
      </c>
      <c r="E11" s="11" t="s">
        <v>15</v>
      </c>
      <c r="F11" s="11" t="s">
        <v>4</v>
      </c>
      <c r="G11" s="13">
        <v>400</v>
      </c>
      <c r="H11" s="11">
        <v>1</v>
      </c>
      <c r="I11" s="12">
        <f>Tabla3[[#This Row],[Precio Unitario]]*Tabla3[[#This Row],[Cantidad]]</f>
        <v>400</v>
      </c>
      <c r="J11" s="11" t="s">
        <v>121</v>
      </c>
      <c r="K11" s="11" t="s">
        <v>23</v>
      </c>
      <c r="L11" s="11" t="s">
        <v>6</v>
      </c>
    </row>
    <row r="12" spans="1:13" x14ac:dyDescent="0.25">
      <c r="A12" s="17">
        <v>28</v>
      </c>
      <c r="B12" s="16">
        <v>45297</v>
      </c>
      <c r="C12" s="15" t="str">
        <f>PROPER(TEXT(B12,"mmm"))</f>
        <v>Ene</v>
      </c>
      <c r="D12" s="14">
        <f>YEAR(B12)</f>
        <v>2024</v>
      </c>
      <c r="E12" s="11" t="s">
        <v>21</v>
      </c>
      <c r="F12" s="11" t="s">
        <v>20</v>
      </c>
      <c r="G12" s="13">
        <v>80</v>
      </c>
      <c r="H12" s="11">
        <v>3</v>
      </c>
      <c r="I12" s="12">
        <f>Tabla3[[#This Row],[Precio Unitario]]*Tabla3[[#This Row],[Cantidad]]</f>
        <v>240</v>
      </c>
      <c r="J12" s="11" t="s">
        <v>19</v>
      </c>
      <c r="K12" s="11" t="s">
        <v>7</v>
      </c>
      <c r="L12" s="11" t="s">
        <v>22</v>
      </c>
    </row>
    <row r="13" spans="1:13" x14ac:dyDescent="0.25">
      <c r="A13" s="17">
        <v>214</v>
      </c>
      <c r="B13" s="16">
        <v>45298</v>
      </c>
      <c r="C13" s="15" t="str">
        <f>PROPER(TEXT(B13,"mmm"))</f>
        <v>Ene</v>
      </c>
      <c r="D13" s="14">
        <f>YEAR(B13)</f>
        <v>2024</v>
      </c>
      <c r="E13" s="11" t="s">
        <v>21</v>
      </c>
      <c r="F13" s="11" t="s">
        <v>20</v>
      </c>
      <c r="G13" s="13">
        <v>80</v>
      </c>
      <c r="H13" s="11">
        <v>4</v>
      </c>
      <c r="I13" s="12">
        <f>Tabla3[[#This Row],[Precio Unitario]]*Tabla3[[#This Row],[Cantidad]]</f>
        <v>320</v>
      </c>
      <c r="J13" s="11" t="s">
        <v>117</v>
      </c>
      <c r="K13" s="11" t="s">
        <v>2</v>
      </c>
      <c r="L13" s="11" t="s">
        <v>22</v>
      </c>
    </row>
    <row r="14" spans="1:13" x14ac:dyDescent="0.25">
      <c r="A14" s="21">
        <v>41</v>
      </c>
      <c r="B14" s="20">
        <v>45299</v>
      </c>
      <c r="C14" s="15" t="str">
        <f>PROPER(TEXT(B14,"mmm"))</f>
        <v>Ene</v>
      </c>
      <c r="D14" s="14">
        <f>YEAR(B14)</f>
        <v>2024</v>
      </c>
      <c r="E14" s="18" t="s">
        <v>30</v>
      </c>
      <c r="F14" s="18" t="s">
        <v>20</v>
      </c>
      <c r="G14" s="19">
        <v>10</v>
      </c>
      <c r="H14" s="18">
        <v>1</v>
      </c>
      <c r="I14" s="12">
        <f>Tabla3[[#This Row],[Precio Unitario]]*Tabla3[[#This Row],[Cantidad]]</f>
        <v>10</v>
      </c>
      <c r="J14" s="18" t="s">
        <v>121</v>
      </c>
      <c r="K14" s="18" t="s">
        <v>11</v>
      </c>
      <c r="L14" s="18" t="s">
        <v>22</v>
      </c>
    </row>
    <row r="15" spans="1:13" x14ac:dyDescent="0.25">
      <c r="A15" s="21">
        <v>73</v>
      </c>
      <c r="B15" s="20">
        <v>45299</v>
      </c>
      <c r="C15" s="15" t="str">
        <f>PROPER(TEXT(B15,"mmm"))</f>
        <v>Ene</v>
      </c>
      <c r="D15" s="14">
        <f>YEAR(B15)</f>
        <v>2024</v>
      </c>
      <c r="E15" s="18" t="s">
        <v>25</v>
      </c>
      <c r="F15" s="18" t="s">
        <v>9</v>
      </c>
      <c r="G15" s="19">
        <v>30</v>
      </c>
      <c r="H15" s="18">
        <v>3</v>
      </c>
      <c r="I15" s="12">
        <f>Tabla3[[#This Row],[Precio Unitario]]*Tabla3[[#This Row],[Cantidad]]</f>
        <v>90</v>
      </c>
      <c r="J15" s="18" t="s">
        <v>28</v>
      </c>
      <c r="K15" s="18" t="s">
        <v>7</v>
      </c>
      <c r="L15" s="18" t="s">
        <v>6</v>
      </c>
    </row>
    <row r="16" spans="1:13" x14ac:dyDescent="0.25">
      <c r="A16" s="21">
        <v>437</v>
      </c>
      <c r="B16" s="20">
        <v>45300</v>
      </c>
      <c r="C16" s="15" t="str">
        <f>PROPER(TEXT(B16,"mmm"))</f>
        <v>Ene</v>
      </c>
      <c r="D16" s="14">
        <f>YEAR(B16)</f>
        <v>2024</v>
      </c>
      <c r="E16" s="18" t="s">
        <v>34</v>
      </c>
      <c r="F16" s="18" t="s">
        <v>20</v>
      </c>
      <c r="G16" s="19">
        <v>40</v>
      </c>
      <c r="H16" s="18">
        <v>5</v>
      </c>
      <c r="I16" s="12">
        <f>Tabla3[[#This Row],[Precio Unitario]]*Tabla3[[#This Row],[Cantidad]]</f>
        <v>200</v>
      </c>
      <c r="J16" s="18" t="s">
        <v>63</v>
      </c>
      <c r="K16" s="18" t="s">
        <v>11</v>
      </c>
      <c r="L16" s="18" t="s">
        <v>6</v>
      </c>
    </row>
    <row r="17" spans="1:12" x14ac:dyDescent="0.25">
      <c r="A17" s="17">
        <v>124</v>
      </c>
      <c r="B17" s="16">
        <v>45301</v>
      </c>
      <c r="C17" s="15" t="str">
        <f>PROPER(TEXT(B17,"mmm"))</f>
        <v>Ene</v>
      </c>
      <c r="D17" s="14">
        <f>YEAR(B17)</f>
        <v>2024</v>
      </c>
      <c r="E17" s="11" t="s">
        <v>15</v>
      </c>
      <c r="F17" s="11" t="s">
        <v>4</v>
      </c>
      <c r="G17" s="13">
        <v>400</v>
      </c>
      <c r="H17" s="11">
        <v>4</v>
      </c>
      <c r="I17" s="12">
        <f>Tabla3[[#This Row],[Precio Unitario]]*Tabla3[[#This Row],[Cantidad]]</f>
        <v>1600</v>
      </c>
      <c r="J17" s="11" t="s">
        <v>58</v>
      </c>
      <c r="K17" s="11" t="s">
        <v>7</v>
      </c>
      <c r="L17" s="11" t="s">
        <v>16</v>
      </c>
    </row>
    <row r="18" spans="1:12" x14ac:dyDescent="0.25">
      <c r="A18" s="17">
        <v>368</v>
      </c>
      <c r="B18" s="16">
        <v>45301</v>
      </c>
      <c r="C18" s="15" t="str">
        <f>PROPER(TEXT(B18,"mmm"))</f>
        <v>Ene</v>
      </c>
      <c r="D18" s="14">
        <f>YEAR(B18)</f>
        <v>2024</v>
      </c>
      <c r="E18" s="11" t="s">
        <v>10</v>
      </c>
      <c r="F18" s="11" t="s">
        <v>9</v>
      </c>
      <c r="G18" s="13">
        <v>40</v>
      </c>
      <c r="H18" s="11">
        <v>1</v>
      </c>
      <c r="I18" s="12">
        <f>Tabla3[[#This Row],[Precio Unitario]]*Tabla3[[#This Row],[Cantidad]]</f>
        <v>40</v>
      </c>
      <c r="J18" s="11" t="s">
        <v>97</v>
      </c>
      <c r="K18" s="11" t="s">
        <v>23</v>
      </c>
      <c r="L18" s="11" t="s">
        <v>1</v>
      </c>
    </row>
    <row r="19" spans="1:12" x14ac:dyDescent="0.25">
      <c r="A19" s="17">
        <v>426</v>
      </c>
      <c r="B19" s="16">
        <v>45301</v>
      </c>
      <c r="C19" s="15" t="str">
        <f>PROPER(TEXT(B19,"mmm"))</f>
        <v>Ene</v>
      </c>
      <c r="D19" s="14">
        <f>YEAR(B19)</f>
        <v>2024</v>
      </c>
      <c r="E19" s="11" t="s">
        <v>45</v>
      </c>
      <c r="F19" s="11" t="s">
        <v>20</v>
      </c>
      <c r="G19" s="13">
        <v>120</v>
      </c>
      <c r="H19" s="11">
        <v>1</v>
      </c>
      <c r="I19" s="12">
        <f>Tabla3[[#This Row],[Precio Unitario]]*Tabla3[[#This Row],[Cantidad]]</f>
        <v>120</v>
      </c>
      <c r="J19" s="11" t="s">
        <v>27</v>
      </c>
      <c r="K19" s="11" t="s">
        <v>23</v>
      </c>
      <c r="L19" s="11" t="s">
        <v>6</v>
      </c>
    </row>
    <row r="20" spans="1:12" x14ac:dyDescent="0.25">
      <c r="A20" s="17">
        <v>44</v>
      </c>
      <c r="B20" s="16">
        <v>45302</v>
      </c>
      <c r="C20" s="15" t="str">
        <f>PROPER(TEXT(B20,"mmm"))</f>
        <v>Ene</v>
      </c>
      <c r="D20" s="14">
        <f>YEAR(B20)</f>
        <v>2024</v>
      </c>
      <c r="E20" s="11" t="s">
        <v>5</v>
      </c>
      <c r="F20" s="11" t="s">
        <v>4</v>
      </c>
      <c r="G20" s="13">
        <v>600</v>
      </c>
      <c r="H20" s="11">
        <v>5</v>
      </c>
      <c r="I20" s="12">
        <f>Tabla3[[#This Row],[Precio Unitario]]*Tabla3[[#This Row],[Cantidad]]</f>
        <v>3000</v>
      </c>
      <c r="J20" s="11" t="s">
        <v>108</v>
      </c>
      <c r="K20" s="11" t="s">
        <v>23</v>
      </c>
      <c r="L20" s="11" t="s">
        <v>6</v>
      </c>
    </row>
    <row r="21" spans="1:12" x14ac:dyDescent="0.25">
      <c r="A21" s="21">
        <v>479</v>
      </c>
      <c r="B21" s="20">
        <v>45303</v>
      </c>
      <c r="C21" s="15" t="str">
        <f>PROPER(TEXT(B21,"mmm"))</f>
        <v>Ene</v>
      </c>
      <c r="D21" s="14">
        <f>YEAR(B21)</f>
        <v>2024</v>
      </c>
      <c r="E21" s="18" t="s">
        <v>21</v>
      </c>
      <c r="F21" s="18" t="s">
        <v>20</v>
      </c>
      <c r="G21" s="19">
        <v>80</v>
      </c>
      <c r="H21" s="18">
        <v>1</v>
      </c>
      <c r="I21" s="12">
        <f>Tabla3[[#This Row],[Precio Unitario]]*Tabla3[[#This Row],[Cantidad]]</f>
        <v>80</v>
      </c>
      <c r="J21" s="18" t="s">
        <v>29</v>
      </c>
      <c r="K21" s="18" t="s">
        <v>23</v>
      </c>
      <c r="L21" s="18" t="s">
        <v>16</v>
      </c>
    </row>
    <row r="22" spans="1:12" x14ac:dyDescent="0.25">
      <c r="A22" s="17">
        <v>198</v>
      </c>
      <c r="B22" s="16">
        <v>45304</v>
      </c>
      <c r="C22" s="15" t="str">
        <f>PROPER(TEXT(B22,"mmm"))</f>
        <v>Ene</v>
      </c>
      <c r="D22" s="14">
        <f>YEAR(B22)</f>
        <v>2024</v>
      </c>
      <c r="E22" s="11" t="s">
        <v>18</v>
      </c>
      <c r="F22" s="11" t="s">
        <v>4</v>
      </c>
      <c r="G22" s="13">
        <v>900</v>
      </c>
      <c r="H22" s="11">
        <v>4</v>
      </c>
      <c r="I22" s="12">
        <f>Tabla3[[#This Row],[Precio Unitario]]*Tabla3[[#This Row],[Cantidad]]</f>
        <v>3600</v>
      </c>
      <c r="J22" s="11" t="s">
        <v>74</v>
      </c>
      <c r="K22" s="11" t="s">
        <v>2</v>
      </c>
      <c r="L22" s="11" t="s">
        <v>16</v>
      </c>
    </row>
    <row r="23" spans="1:12" x14ac:dyDescent="0.25">
      <c r="A23" s="21">
        <v>69</v>
      </c>
      <c r="B23" s="20">
        <v>45305</v>
      </c>
      <c r="C23" s="15" t="str">
        <f>PROPER(TEXT(B23,"mmm"))</f>
        <v>Ene</v>
      </c>
      <c r="D23" s="14">
        <f>YEAR(B23)</f>
        <v>2024</v>
      </c>
      <c r="E23" s="18" t="s">
        <v>21</v>
      </c>
      <c r="F23" s="18" t="s">
        <v>20</v>
      </c>
      <c r="G23" s="19">
        <v>80</v>
      </c>
      <c r="H23" s="18">
        <v>2</v>
      </c>
      <c r="I23" s="12">
        <f>Tabla3[[#This Row],[Precio Unitario]]*Tabla3[[#This Row],[Cantidad]]</f>
        <v>160</v>
      </c>
      <c r="J23" s="18" t="s">
        <v>61</v>
      </c>
      <c r="K23" s="18" t="s">
        <v>11</v>
      </c>
      <c r="L23" s="18" t="s">
        <v>6</v>
      </c>
    </row>
    <row r="24" spans="1:12" x14ac:dyDescent="0.25">
      <c r="A24" s="17">
        <v>378</v>
      </c>
      <c r="B24" s="16">
        <v>45305</v>
      </c>
      <c r="C24" s="15" t="str">
        <f>PROPER(TEXT(B24,"mmm"))</f>
        <v>Ene</v>
      </c>
      <c r="D24" s="14">
        <f>YEAR(B24)</f>
        <v>2024</v>
      </c>
      <c r="E24" s="11" t="s">
        <v>13</v>
      </c>
      <c r="F24" s="11" t="s">
        <v>9</v>
      </c>
      <c r="G24" s="13">
        <v>50</v>
      </c>
      <c r="H24" s="11">
        <v>1</v>
      </c>
      <c r="I24" s="12">
        <f>Tabla3[[#This Row],[Precio Unitario]]*Tabla3[[#This Row],[Cantidad]]</f>
        <v>50</v>
      </c>
      <c r="J24" s="11" t="s">
        <v>88</v>
      </c>
      <c r="K24" s="11" t="s">
        <v>7</v>
      </c>
      <c r="L24" s="11" t="s">
        <v>16</v>
      </c>
    </row>
    <row r="25" spans="1:12" x14ac:dyDescent="0.25">
      <c r="A25" s="21">
        <v>107</v>
      </c>
      <c r="B25" s="20">
        <v>45306</v>
      </c>
      <c r="C25" s="15" t="str">
        <f>PROPER(TEXT(B25,"mmm"))</f>
        <v>Ene</v>
      </c>
      <c r="D25" s="14">
        <f>YEAR(B25)</f>
        <v>2024</v>
      </c>
      <c r="E25" s="18" t="s">
        <v>45</v>
      </c>
      <c r="F25" s="18" t="s">
        <v>20</v>
      </c>
      <c r="G25" s="19">
        <v>120</v>
      </c>
      <c r="H25" s="18">
        <v>4</v>
      </c>
      <c r="I25" s="12">
        <f>Tabla3[[#This Row],[Precio Unitario]]*Tabla3[[#This Row],[Cantidad]]</f>
        <v>480</v>
      </c>
      <c r="J25" s="18" t="s">
        <v>75</v>
      </c>
      <c r="K25" s="18" t="s">
        <v>23</v>
      </c>
      <c r="L25" s="18" t="s">
        <v>6</v>
      </c>
    </row>
    <row r="26" spans="1:12" x14ac:dyDescent="0.25">
      <c r="A26" s="21">
        <v>239</v>
      </c>
      <c r="B26" s="20">
        <v>45306</v>
      </c>
      <c r="C26" s="15" t="str">
        <f>PROPER(TEXT(B26,"mmm"))</f>
        <v>Ene</v>
      </c>
      <c r="D26" s="14">
        <f>YEAR(B26)</f>
        <v>2024</v>
      </c>
      <c r="E26" s="18" t="s">
        <v>5</v>
      </c>
      <c r="F26" s="18" t="s">
        <v>4</v>
      </c>
      <c r="G26" s="19">
        <v>600</v>
      </c>
      <c r="H26" s="18">
        <v>1</v>
      </c>
      <c r="I26" s="12">
        <f>Tabla3[[#This Row],[Precio Unitario]]*Tabla3[[#This Row],[Cantidad]]</f>
        <v>600</v>
      </c>
      <c r="J26" s="18" t="s">
        <v>100</v>
      </c>
      <c r="K26" s="18" t="s">
        <v>7</v>
      </c>
      <c r="L26" s="18" t="s">
        <v>16</v>
      </c>
    </row>
    <row r="27" spans="1:12" x14ac:dyDescent="0.25">
      <c r="A27" s="17">
        <v>176</v>
      </c>
      <c r="B27" s="16">
        <v>45307</v>
      </c>
      <c r="C27" s="15" t="str">
        <f>PROPER(TEXT(B27,"mmm"))</f>
        <v>Ene</v>
      </c>
      <c r="D27" s="14">
        <f>YEAR(B27)</f>
        <v>2024</v>
      </c>
      <c r="E27" s="11" t="s">
        <v>34</v>
      </c>
      <c r="F27" s="11" t="s">
        <v>20</v>
      </c>
      <c r="G27" s="13">
        <v>40</v>
      </c>
      <c r="H27" s="11">
        <v>5</v>
      </c>
      <c r="I27" s="12">
        <f>Tabla3[[#This Row],[Precio Unitario]]*Tabla3[[#This Row],[Cantidad]]</f>
        <v>200</v>
      </c>
      <c r="J27" s="11" t="s">
        <v>113</v>
      </c>
      <c r="K27" s="11" t="s">
        <v>2</v>
      </c>
      <c r="L27" s="11" t="s">
        <v>1</v>
      </c>
    </row>
    <row r="28" spans="1:12" x14ac:dyDescent="0.25">
      <c r="A28" s="21">
        <v>133</v>
      </c>
      <c r="B28" s="20">
        <v>45308</v>
      </c>
      <c r="C28" s="15" t="str">
        <f>PROPER(TEXT(B28,"mmm"))</f>
        <v>Ene</v>
      </c>
      <c r="D28" s="14">
        <f>YEAR(B28)</f>
        <v>2024</v>
      </c>
      <c r="E28" s="18" t="s">
        <v>34</v>
      </c>
      <c r="F28" s="18" t="s">
        <v>20</v>
      </c>
      <c r="G28" s="19">
        <v>40</v>
      </c>
      <c r="H28" s="18">
        <v>2</v>
      </c>
      <c r="I28" s="12">
        <f>Tabla3[[#This Row],[Precio Unitario]]*Tabla3[[#This Row],[Cantidad]]</f>
        <v>80</v>
      </c>
      <c r="J28" s="18" t="s">
        <v>61</v>
      </c>
      <c r="K28" s="18" t="s">
        <v>11</v>
      </c>
      <c r="L28" s="18" t="s">
        <v>22</v>
      </c>
    </row>
    <row r="29" spans="1:12" x14ac:dyDescent="0.25">
      <c r="A29" s="21">
        <v>143</v>
      </c>
      <c r="B29" s="20">
        <v>45308</v>
      </c>
      <c r="C29" s="15" t="str">
        <f>PROPER(TEXT(B29,"mmm"))</f>
        <v>Ene</v>
      </c>
      <c r="D29" s="14">
        <f>YEAR(B29)</f>
        <v>2024</v>
      </c>
      <c r="E29" s="18" t="s">
        <v>13</v>
      </c>
      <c r="F29" s="18" t="s">
        <v>9</v>
      </c>
      <c r="G29" s="19">
        <v>50</v>
      </c>
      <c r="H29" s="18">
        <v>5</v>
      </c>
      <c r="I29" s="12">
        <f>Tabla3[[#This Row],[Precio Unitario]]*Tabla3[[#This Row],[Cantidad]]</f>
        <v>250</v>
      </c>
      <c r="J29" s="18" t="s">
        <v>95</v>
      </c>
      <c r="K29" s="18" t="s">
        <v>23</v>
      </c>
      <c r="L29" s="18" t="s">
        <v>16</v>
      </c>
    </row>
    <row r="30" spans="1:12" x14ac:dyDescent="0.25">
      <c r="A30" s="17">
        <v>460</v>
      </c>
      <c r="B30" s="16">
        <v>45308</v>
      </c>
      <c r="C30" s="15" t="str">
        <f>PROPER(TEXT(B30,"mmm"))</f>
        <v>Ene</v>
      </c>
      <c r="D30" s="14">
        <f>YEAR(B30)</f>
        <v>2024</v>
      </c>
      <c r="E30" s="11" t="s">
        <v>10</v>
      </c>
      <c r="F30" s="11" t="s">
        <v>9</v>
      </c>
      <c r="G30" s="13">
        <v>40</v>
      </c>
      <c r="H30" s="11">
        <v>3</v>
      </c>
      <c r="I30" s="12">
        <f>Tabla3[[#This Row],[Precio Unitario]]*Tabla3[[#This Row],[Cantidad]]</f>
        <v>120</v>
      </c>
      <c r="J30" s="11" t="s">
        <v>38</v>
      </c>
      <c r="K30" s="11" t="s">
        <v>11</v>
      </c>
      <c r="L30" s="11" t="s">
        <v>1</v>
      </c>
    </row>
    <row r="31" spans="1:12" x14ac:dyDescent="0.25">
      <c r="A31" s="17">
        <v>88</v>
      </c>
      <c r="B31" s="16">
        <v>45309</v>
      </c>
      <c r="C31" s="15" t="str">
        <f>PROPER(TEXT(B31,"mmm"))</f>
        <v>Ene</v>
      </c>
      <c r="D31" s="14">
        <f>YEAR(B31)</f>
        <v>2024</v>
      </c>
      <c r="E31" s="11" t="s">
        <v>10</v>
      </c>
      <c r="F31" s="11" t="s">
        <v>9</v>
      </c>
      <c r="G31" s="13">
        <v>40</v>
      </c>
      <c r="H31" s="11">
        <v>2</v>
      </c>
      <c r="I31" s="12">
        <f>Tabla3[[#This Row],[Precio Unitario]]*Tabla3[[#This Row],[Cantidad]]</f>
        <v>80</v>
      </c>
      <c r="J31" s="11" t="s">
        <v>115</v>
      </c>
      <c r="K31" s="11" t="s">
        <v>11</v>
      </c>
      <c r="L31" s="11" t="s">
        <v>16</v>
      </c>
    </row>
    <row r="32" spans="1:12" x14ac:dyDescent="0.25">
      <c r="A32" s="21">
        <v>259</v>
      </c>
      <c r="B32" s="20">
        <v>45309</v>
      </c>
      <c r="C32" s="15" t="str">
        <f>PROPER(TEXT(B32,"mmm"))</f>
        <v>Ene</v>
      </c>
      <c r="D32" s="14">
        <f>YEAR(B32)</f>
        <v>2024</v>
      </c>
      <c r="E32" s="18" t="s">
        <v>13</v>
      </c>
      <c r="F32" s="18" t="s">
        <v>9</v>
      </c>
      <c r="G32" s="19">
        <v>50</v>
      </c>
      <c r="H32" s="18">
        <v>3</v>
      </c>
      <c r="I32" s="12">
        <f>Tabla3[[#This Row],[Precio Unitario]]*Tabla3[[#This Row],[Cantidad]]</f>
        <v>150</v>
      </c>
      <c r="J32" s="18" t="s">
        <v>37</v>
      </c>
      <c r="K32" s="18" t="s">
        <v>11</v>
      </c>
      <c r="L32" s="18" t="s">
        <v>1</v>
      </c>
    </row>
    <row r="33" spans="1:12" x14ac:dyDescent="0.25">
      <c r="A33" s="17">
        <v>406</v>
      </c>
      <c r="B33" s="16">
        <v>45310</v>
      </c>
      <c r="C33" s="15" t="str">
        <f>PROPER(TEXT(B33,"mmm"))</f>
        <v>Ene</v>
      </c>
      <c r="D33" s="14">
        <f>YEAR(B33)</f>
        <v>2024</v>
      </c>
      <c r="E33" s="11" t="s">
        <v>34</v>
      </c>
      <c r="F33" s="11" t="s">
        <v>20</v>
      </c>
      <c r="G33" s="13">
        <v>40</v>
      </c>
      <c r="H33" s="11">
        <v>5</v>
      </c>
      <c r="I33" s="12">
        <f>Tabla3[[#This Row],[Precio Unitario]]*Tabla3[[#This Row],[Cantidad]]</f>
        <v>200</v>
      </c>
      <c r="J33" s="11" t="s">
        <v>81</v>
      </c>
      <c r="K33" s="11" t="s">
        <v>23</v>
      </c>
      <c r="L33" s="11" t="s">
        <v>1</v>
      </c>
    </row>
    <row r="34" spans="1:12" x14ac:dyDescent="0.25">
      <c r="A34" s="17">
        <v>184</v>
      </c>
      <c r="B34" s="16">
        <v>45311</v>
      </c>
      <c r="C34" s="15" t="str">
        <f>PROPER(TEXT(B34,"mmm"))</f>
        <v>Ene</v>
      </c>
      <c r="D34" s="14">
        <f>YEAR(B34)</f>
        <v>2024</v>
      </c>
      <c r="E34" s="11" t="s">
        <v>25</v>
      </c>
      <c r="F34" s="11" t="s">
        <v>9</v>
      </c>
      <c r="G34" s="13">
        <v>30</v>
      </c>
      <c r="H34" s="11">
        <v>4</v>
      </c>
      <c r="I34" s="12">
        <f>Tabla3[[#This Row],[Precio Unitario]]*Tabla3[[#This Row],[Cantidad]]</f>
        <v>120</v>
      </c>
      <c r="J34" s="11" t="s">
        <v>93</v>
      </c>
      <c r="K34" s="11" t="s">
        <v>7</v>
      </c>
      <c r="L34" s="11" t="s">
        <v>1</v>
      </c>
    </row>
    <row r="35" spans="1:12" x14ac:dyDescent="0.25">
      <c r="A35" s="21">
        <v>311</v>
      </c>
      <c r="B35" s="20">
        <v>45311</v>
      </c>
      <c r="C35" s="15" t="str">
        <f>PROPER(TEXT(B35,"mmm"))</f>
        <v>Ene</v>
      </c>
      <c r="D35" s="14">
        <f>YEAR(B35)</f>
        <v>2024</v>
      </c>
      <c r="E35" s="18" t="s">
        <v>34</v>
      </c>
      <c r="F35" s="18" t="s">
        <v>20</v>
      </c>
      <c r="G35" s="19">
        <v>40</v>
      </c>
      <c r="H35" s="18">
        <v>2</v>
      </c>
      <c r="I35" s="12">
        <f>Tabla3[[#This Row],[Precio Unitario]]*Tabla3[[#This Row],[Cantidad]]</f>
        <v>80</v>
      </c>
      <c r="J35" s="18" t="s">
        <v>27</v>
      </c>
      <c r="K35" s="18" t="s">
        <v>11</v>
      </c>
      <c r="L35" s="18" t="s">
        <v>6</v>
      </c>
    </row>
    <row r="36" spans="1:12" x14ac:dyDescent="0.25">
      <c r="A36" s="17">
        <v>32</v>
      </c>
      <c r="B36" s="16">
        <v>45312</v>
      </c>
      <c r="C36" s="15" t="str">
        <f>PROPER(TEXT(B36,"mmm"))</f>
        <v>Ene</v>
      </c>
      <c r="D36" s="14">
        <f>YEAR(B36)</f>
        <v>2024</v>
      </c>
      <c r="E36" s="11" t="s">
        <v>5</v>
      </c>
      <c r="F36" s="11" t="s">
        <v>4</v>
      </c>
      <c r="G36" s="13">
        <v>600</v>
      </c>
      <c r="H36" s="11">
        <v>2</v>
      </c>
      <c r="I36" s="12">
        <f>Tabla3[[#This Row],[Precio Unitario]]*Tabla3[[#This Row],[Cantidad]]</f>
        <v>1200</v>
      </c>
      <c r="J36" s="11" t="s">
        <v>99</v>
      </c>
      <c r="K36" s="11" t="s">
        <v>23</v>
      </c>
      <c r="L36" s="11" t="s">
        <v>16</v>
      </c>
    </row>
    <row r="37" spans="1:12" x14ac:dyDescent="0.25">
      <c r="A37" s="21">
        <v>347</v>
      </c>
      <c r="B37" s="20">
        <v>45313</v>
      </c>
      <c r="C37" s="15" t="str">
        <f>PROPER(TEXT(B37,"mmm"))</f>
        <v>Ene</v>
      </c>
      <c r="D37" s="14">
        <f>YEAR(B37)</f>
        <v>2024</v>
      </c>
      <c r="E37" s="18" t="s">
        <v>10</v>
      </c>
      <c r="F37" s="18" t="s">
        <v>9</v>
      </c>
      <c r="G37" s="19">
        <v>40</v>
      </c>
      <c r="H37" s="18">
        <v>5</v>
      </c>
      <c r="I37" s="12">
        <f>Tabla3[[#This Row],[Precio Unitario]]*Tabla3[[#This Row],[Cantidad]]</f>
        <v>200</v>
      </c>
      <c r="J37" s="18" t="s">
        <v>19</v>
      </c>
      <c r="K37" s="18" t="s">
        <v>7</v>
      </c>
      <c r="L37" s="18" t="s">
        <v>1</v>
      </c>
    </row>
    <row r="38" spans="1:12" x14ac:dyDescent="0.25">
      <c r="A38" s="21">
        <v>167</v>
      </c>
      <c r="B38" s="20">
        <v>45315</v>
      </c>
      <c r="C38" s="15" t="str">
        <f>PROPER(TEXT(B38,"mmm"))</f>
        <v>Ene</v>
      </c>
      <c r="D38" s="14">
        <f>YEAR(B38)</f>
        <v>2024</v>
      </c>
      <c r="E38" s="18" t="s">
        <v>5</v>
      </c>
      <c r="F38" s="18" t="s">
        <v>4</v>
      </c>
      <c r="G38" s="19">
        <v>600</v>
      </c>
      <c r="H38" s="18">
        <v>3</v>
      </c>
      <c r="I38" s="12">
        <f>Tabla3[[#This Row],[Precio Unitario]]*Tabla3[[#This Row],[Cantidad]]</f>
        <v>1800</v>
      </c>
      <c r="J38" s="18" t="s">
        <v>92</v>
      </c>
      <c r="K38" s="18" t="s">
        <v>7</v>
      </c>
      <c r="L38" s="18" t="s">
        <v>22</v>
      </c>
    </row>
    <row r="39" spans="1:12" x14ac:dyDescent="0.25">
      <c r="A39" s="17">
        <v>6</v>
      </c>
      <c r="B39" s="16">
        <v>45316</v>
      </c>
      <c r="C39" s="15" t="str">
        <f>PROPER(TEXT(B39,"mmm"))</f>
        <v>Ene</v>
      </c>
      <c r="D39" s="14">
        <f>YEAR(B39)</f>
        <v>2024</v>
      </c>
      <c r="E39" s="11" t="s">
        <v>5</v>
      </c>
      <c r="F39" s="11" t="s">
        <v>4</v>
      </c>
      <c r="G39" s="13">
        <v>600</v>
      </c>
      <c r="H39" s="11">
        <v>2</v>
      </c>
      <c r="I39" s="12">
        <f>Tabla3[[#This Row],[Precio Unitario]]*Tabla3[[#This Row],[Cantidad]]</f>
        <v>1200</v>
      </c>
      <c r="J39" s="11" t="s">
        <v>70</v>
      </c>
      <c r="K39" s="11" t="s">
        <v>7</v>
      </c>
      <c r="L39" s="11" t="s">
        <v>16</v>
      </c>
    </row>
    <row r="40" spans="1:12" x14ac:dyDescent="0.25">
      <c r="A40" s="21">
        <v>19</v>
      </c>
      <c r="B40" s="20">
        <v>45317</v>
      </c>
      <c r="C40" s="15" t="str">
        <f>PROPER(TEXT(B40,"mmm"))</f>
        <v>Ene</v>
      </c>
      <c r="D40" s="14">
        <f>YEAR(B40)</f>
        <v>2024</v>
      </c>
      <c r="E40" s="18" t="s">
        <v>45</v>
      </c>
      <c r="F40" s="18" t="s">
        <v>20</v>
      </c>
      <c r="G40" s="19">
        <v>120</v>
      </c>
      <c r="H40" s="18">
        <v>2</v>
      </c>
      <c r="I40" s="12">
        <f>Tabla3[[#This Row],[Precio Unitario]]*Tabla3[[#This Row],[Cantidad]]</f>
        <v>240</v>
      </c>
      <c r="J40" s="18" t="s">
        <v>108</v>
      </c>
      <c r="K40" s="18" t="s">
        <v>23</v>
      </c>
      <c r="L40" s="18" t="s">
        <v>6</v>
      </c>
    </row>
    <row r="41" spans="1:12" x14ac:dyDescent="0.25">
      <c r="A41" s="17">
        <v>392</v>
      </c>
      <c r="B41" s="16">
        <v>45317</v>
      </c>
      <c r="C41" s="15" t="str">
        <f>PROPER(TEXT(B41,"mmm"))</f>
        <v>Ene</v>
      </c>
      <c r="D41" s="14">
        <f>YEAR(B41)</f>
        <v>2024</v>
      </c>
      <c r="E41" s="11" t="s">
        <v>18</v>
      </c>
      <c r="F41" s="11" t="s">
        <v>4</v>
      </c>
      <c r="G41" s="13">
        <v>900</v>
      </c>
      <c r="H41" s="11">
        <v>1</v>
      </c>
      <c r="I41" s="12">
        <f>Tabla3[[#This Row],[Precio Unitario]]*Tabla3[[#This Row],[Cantidad]]</f>
        <v>900</v>
      </c>
      <c r="J41" s="11" t="s">
        <v>88</v>
      </c>
      <c r="K41" s="11" t="s">
        <v>23</v>
      </c>
      <c r="L41" s="11" t="s">
        <v>6</v>
      </c>
    </row>
    <row r="42" spans="1:12" x14ac:dyDescent="0.25">
      <c r="A42" s="17">
        <v>494</v>
      </c>
      <c r="B42" s="16">
        <v>45317</v>
      </c>
      <c r="C42" s="15" t="str">
        <f>PROPER(TEXT(B42,"mmm"))</f>
        <v>Ene</v>
      </c>
      <c r="D42" s="14">
        <f>YEAR(B42)</f>
        <v>2024</v>
      </c>
      <c r="E42" s="11" t="s">
        <v>13</v>
      </c>
      <c r="F42" s="11" t="s">
        <v>9</v>
      </c>
      <c r="G42" s="13">
        <v>50</v>
      </c>
      <c r="H42" s="11">
        <v>4</v>
      </c>
      <c r="I42" s="12">
        <f>Tabla3[[#This Row],[Precio Unitario]]*Tabla3[[#This Row],[Cantidad]]</f>
        <v>200</v>
      </c>
      <c r="J42" s="11" t="s">
        <v>24</v>
      </c>
      <c r="K42" s="11" t="s">
        <v>23</v>
      </c>
      <c r="L42" s="11" t="s">
        <v>22</v>
      </c>
    </row>
    <row r="43" spans="1:12" x14ac:dyDescent="0.25">
      <c r="A43" s="17">
        <v>144</v>
      </c>
      <c r="B43" s="16">
        <v>45318</v>
      </c>
      <c r="C43" s="15" t="str">
        <f>PROPER(TEXT(B43,"mmm"))</f>
        <v>Ene</v>
      </c>
      <c r="D43" s="14">
        <f>YEAR(B43)</f>
        <v>2024</v>
      </c>
      <c r="E43" s="11" t="s">
        <v>21</v>
      </c>
      <c r="F43" s="11" t="s">
        <v>20</v>
      </c>
      <c r="G43" s="13">
        <v>80</v>
      </c>
      <c r="H43" s="11">
        <v>2</v>
      </c>
      <c r="I43" s="12">
        <f>Tabla3[[#This Row],[Precio Unitario]]*Tabla3[[#This Row],[Cantidad]]</f>
        <v>160</v>
      </c>
      <c r="J43" s="11" t="s">
        <v>55</v>
      </c>
      <c r="K43" s="11" t="s">
        <v>23</v>
      </c>
      <c r="L43" s="11" t="s">
        <v>1</v>
      </c>
    </row>
    <row r="44" spans="1:12" x14ac:dyDescent="0.25">
      <c r="A44" s="21">
        <v>255</v>
      </c>
      <c r="B44" s="20">
        <v>45318</v>
      </c>
      <c r="C44" s="15" t="str">
        <f>PROPER(TEXT(B44,"mmm"))</f>
        <v>Ene</v>
      </c>
      <c r="D44" s="14">
        <f>YEAR(B44)</f>
        <v>2024</v>
      </c>
      <c r="E44" s="18" t="s">
        <v>13</v>
      </c>
      <c r="F44" s="18" t="s">
        <v>9</v>
      </c>
      <c r="G44" s="19">
        <v>50</v>
      </c>
      <c r="H44" s="18">
        <v>5</v>
      </c>
      <c r="I44" s="12">
        <f>Tabla3[[#This Row],[Precio Unitario]]*Tabla3[[#This Row],[Cantidad]]</f>
        <v>250</v>
      </c>
      <c r="J44" s="18" t="s">
        <v>64</v>
      </c>
      <c r="K44" s="18" t="s">
        <v>2</v>
      </c>
      <c r="L44" s="18" t="s">
        <v>1</v>
      </c>
    </row>
    <row r="45" spans="1:12" x14ac:dyDescent="0.25">
      <c r="A45" s="17">
        <v>320</v>
      </c>
      <c r="B45" s="16">
        <v>45319</v>
      </c>
      <c r="C45" s="15" t="str">
        <f>PROPER(TEXT(B45,"mmm"))</f>
        <v>Ene</v>
      </c>
      <c r="D45" s="14">
        <f>YEAR(B45)</f>
        <v>2024</v>
      </c>
      <c r="E45" s="11" t="s">
        <v>10</v>
      </c>
      <c r="F45" s="11" t="s">
        <v>9</v>
      </c>
      <c r="G45" s="13">
        <v>40</v>
      </c>
      <c r="H45" s="11">
        <v>5</v>
      </c>
      <c r="I45" s="12">
        <f>Tabla3[[#This Row],[Precio Unitario]]*Tabla3[[#This Row],[Cantidad]]</f>
        <v>200</v>
      </c>
      <c r="J45" s="11" t="s">
        <v>58</v>
      </c>
      <c r="K45" s="11" t="s">
        <v>7</v>
      </c>
      <c r="L45" s="11" t="s">
        <v>22</v>
      </c>
    </row>
    <row r="46" spans="1:12" x14ac:dyDescent="0.25">
      <c r="A46" s="17">
        <v>96</v>
      </c>
      <c r="B46" s="16">
        <v>45323</v>
      </c>
      <c r="C46" s="15" t="str">
        <f>PROPER(TEXT(B46,"mmm"))</f>
        <v>Feb</v>
      </c>
      <c r="D46" s="14">
        <f>YEAR(B46)</f>
        <v>2024</v>
      </c>
      <c r="E46" s="11" t="s">
        <v>15</v>
      </c>
      <c r="F46" s="11" t="s">
        <v>4</v>
      </c>
      <c r="G46" s="13">
        <v>400</v>
      </c>
      <c r="H46" s="11">
        <v>1</v>
      </c>
      <c r="I46" s="12">
        <f>Tabla3[[#This Row],[Precio Unitario]]*Tabla3[[#This Row],[Cantidad]]</f>
        <v>400</v>
      </c>
      <c r="J46" s="11" t="s">
        <v>87</v>
      </c>
      <c r="K46" s="11" t="s">
        <v>23</v>
      </c>
      <c r="L46" s="11" t="s">
        <v>6</v>
      </c>
    </row>
    <row r="47" spans="1:12" x14ac:dyDescent="0.25">
      <c r="A47" s="21">
        <v>123</v>
      </c>
      <c r="B47" s="20">
        <v>45323</v>
      </c>
      <c r="C47" s="15" t="str">
        <f>PROPER(TEXT(B47,"mmm"))</f>
        <v>Feb</v>
      </c>
      <c r="D47" s="14">
        <f>YEAR(B47)</f>
        <v>2024</v>
      </c>
      <c r="E47" s="18" t="s">
        <v>10</v>
      </c>
      <c r="F47" s="18" t="s">
        <v>9</v>
      </c>
      <c r="G47" s="19">
        <v>40</v>
      </c>
      <c r="H47" s="18">
        <v>1</v>
      </c>
      <c r="I47" s="12">
        <f>Tabla3[[#This Row],[Precio Unitario]]*Tabla3[[#This Row],[Cantidad]]</f>
        <v>40</v>
      </c>
      <c r="J47" s="18" t="s">
        <v>36</v>
      </c>
      <c r="K47" s="18" t="s">
        <v>23</v>
      </c>
      <c r="L47" s="18" t="s">
        <v>22</v>
      </c>
    </row>
    <row r="48" spans="1:12" x14ac:dyDescent="0.25">
      <c r="A48" s="21">
        <v>263</v>
      </c>
      <c r="B48" s="20">
        <v>45323</v>
      </c>
      <c r="C48" s="15" t="str">
        <f>PROPER(TEXT(B48,"mmm"))</f>
        <v>Feb</v>
      </c>
      <c r="D48" s="14">
        <f>YEAR(B48)</f>
        <v>2024</v>
      </c>
      <c r="E48" s="18" t="s">
        <v>45</v>
      </c>
      <c r="F48" s="18" t="s">
        <v>20</v>
      </c>
      <c r="G48" s="19">
        <v>120</v>
      </c>
      <c r="H48" s="18">
        <v>2</v>
      </c>
      <c r="I48" s="12">
        <f>Tabla3[[#This Row],[Precio Unitario]]*Tabla3[[#This Row],[Cantidad]]</f>
        <v>240</v>
      </c>
      <c r="J48" s="18" t="s">
        <v>44</v>
      </c>
      <c r="K48" s="18" t="s">
        <v>11</v>
      </c>
      <c r="L48" s="18" t="s">
        <v>16</v>
      </c>
    </row>
    <row r="49" spans="1:28" x14ac:dyDescent="0.25">
      <c r="A49" s="21">
        <v>269</v>
      </c>
      <c r="B49" s="20">
        <v>45323</v>
      </c>
      <c r="C49" s="15" t="str">
        <f>PROPER(TEXT(B49,"mmm"))</f>
        <v>Feb</v>
      </c>
      <c r="D49" s="14">
        <f>YEAR(B49)</f>
        <v>2024</v>
      </c>
      <c r="E49" s="18" t="s">
        <v>21</v>
      </c>
      <c r="F49" s="18" t="s">
        <v>20</v>
      </c>
      <c r="G49" s="19">
        <v>80</v>
      </c>
      <c r="H49" s="18">
        <v>3</v>
      </c>
      <c r="I49" s="12">
        <f>Tabla3[[#This Row],[Precio Unitario]]*Tabla3[[#This Row],[Cantidad]]</f>
        <v>240</v>
      </c>
      <c r="J49" s="18" t="s">
        <v>53</v>
      </c>
      <c r="K49" s="18" t="s">
        <v>23</v>
      </c>
      <c r="L49" s="18" t="s">
        <v>1</v>
      </c>
    </row>
    <row r="50" spans="1:28" x14ac:dyDescent="0.25">
      <c r="A50" s="17">
        <v>150</v>
      </c>
      <c r="B50" s="16">
        <v>45324</v>
      </c>
      <c r="C50" s="15" t="str">
        <f>PROPER(TEXT(B50,"mmm"))</f>
        <v>Feb</v>
      </c>
      <c r="D50" s="14">
        <f>YEAR(B50)</f>
        <v>2024</v>
      </c>
      <c r="E50" s="11" t="s">
        <v>5</v>
      </c>
      <c r="F50" s="11" t="s">
        <v>4</v>
      </c>
      <c r="G50" s="13">
        <v>600</v>
      </c>
      <c r="H50" s="11">
        <v>5</v>
      </c>
      <c r="I50" s="12">
        <f>Tabla3[[#This Row],[Precio Unitario]]*Tabla3[[#This Row],[Cantidad]]</f>
        <v>3000</v>
      </c>
      <c r="J50" s="11" t="s">
        <v>31</v>
      </c>
      <c r="K50" s="11" t="s">
        <v>11</v>
      </c>
      <c r="L50" s="11" t="s">
        <v>6</v>
      </c>
    </row>
    <row r="51" spans="1:28" x14ac:dyDescent="0.25">
      <c r="A51" s="17">
        <v>42</v>
      </c>
      <c r="B51" s="16">
        <v>45326</v>
      </c>
      <c r="C51" s="15" t="str">
        <f>PROPER(TEXT(B51,"mmm"))</f>
        <v>Feb</v>
      </c>
      <c r="D51" s="14">
        <f>YEAR(B51)</f>
        <v>2024</v>
      </c>
      <c r="E51" s="11" t="s">
        <v>18</v>
      </c>
      <c r="F51" s="11" t="s">
        <v>4</v>
      </c>
      <c r="G51" s="13">
        <v>900</v>
      </c>
      <c r="H51" s="11">
        <v>4</v>
      </c>
      <c r="I51" s="12">
        <f>Tabla3[[#This Row],[Precio Unitario]]*Tabla3[[#This Row],[Cantidad]]</f>
        <v>3600</v>
      </c>
      <c r="J51" s="11" t="s">
        <v>88</v>
      </c>
      <c r="K51" s="11" t="s">
        <v>2</v>
      </c>
      <c r="L51" s="11" t="s">
        <v>22</v>
      </c>
    </row>
    <row r="52" spans="1:28" x14ac:dyDescent="0.25">
      <c r="A52" s="21">
        <v>181</v>
      </c>
      <c r="B52" s="20">
        <v>45326</v>
      </c>
      <c r="C52" s="15" t="str">
        <f>PROPER(TEXT(B52,"mmm"))</f>
        <v>Feb</v>
      </c>
      <c r="D52" s="14">
        <f>YEAR(B52)</f>
        <v>2024</v>
      </c>
      <c r="E52" s="18" t="s">
        <v>5</v>
      </c>
      <c r="F52" s="18" t="s">
        <v>4</v>
      </c>
      <c r="G52" s="19">
        <v>600</v>
      </c>
      <c r="H52" s="18">
        <v>3</v>
      </c>
      <c r="I52" s="12">
        <f>Tabla3[[#This Row],[Precio Unitario]]*Tabla3[[#This Row],[Cantidad]]</f>
        <v>1800</v>
      </c>
      <c r="J52" s="18" t="s">
        <v>120</v>
      </c>
      <c r="K52" s="18" t="s">
        <v>23</v>
      </c>
      <c r="L52" s="18" t="s">
        <v>1</v>
      </c>
    </row>
    <row r="53" spans="1:28" x14ac:dyDescent="0.25">
      <c r="A53" s="21">
        <v>393</v>
      </c>
      <c r="B53" s="20">
        <v>45326</v>
      </c>
      <c r="C53" s="15" t="str">
        <f>PROPER(TEXT(B53,"mmm"))</f>
        <v>Feb</v>
      </c>
      <c r="D53" s="14">
        <f>YEAR(B53)</f>
        <v>2024</v>
      </c>
      <c r="E53" s="18" t="s">
        <v>13</v>
      </c>
      <c r="F53" s="18" t="s">
        <v>9</v>
      </c>
      <c r="G53" s="19">
        <v>50</v>
      </c>
      <c r="H53" s="18">
        <v>3</v>
      </c>
      <c r="I53" s="12">
        <f>Tabla3[[#This Row],[Precio Unitario]]*Tabla3[[#This Row],[Cantidad]]</f>
        <v>150</v>
      </c>
      <c r="J53" s="18" t="s">
        <v>87</v>
      </c>
      <c r="K53" s="18" t="s">
        <v>7</v>
      </c>
      <c r="L53" s="18" t="s">
        <v>1</v>
      </c>
    </row>
    <row r="54" spans="1:28" x14ac:dyDescent="0.25">
      <c r="A54" s="21">
        <v>279</v>
      </c>
      <c r="B54" s="20">
        <v>45327</v>
      </c>
      <c r="C54" s="15" t="str">
        <f>PROPER(TEXT(B54,"mmm"))</f>
        <v>Feb</v>
      </c>
      <c r="D54" s="14">
        <f>YEAR(B54)</f>
        <v>2024</v>
      </c>
      <c r="E54" s="18" t="s">
        <v>5</v>
      </c>
      <c r="F54" s="18" t="s">
        <v>4</v>
      </c>
      <c r="G54" s="19">
        <v>600</v>
      </c>
      <c r="H54" s="18">
        <v>5</v>
      </c>
      <c r="I54" s="12">
        <f>Tabla3[[#This Row],[Precio Unitario]]*Tabla3[[#This Row],[Cantidad]]</f>
        <v>3000</v>
      </c>
      <c r="J54" s="18" t="s">
        <v>72</v>
      </c>
      <c r="K54" s="18" t="s">
        <v>7</v>
      </c>
      <c r="L54" s="18" t="s">
        <v>1</v>
      </c>
    </row>
    <row r="55" spans="1:28" x14ac:dyDescent="0.25">
      <c r="A55" s="17">
        <v>468</v>
      </c>
      <c r="B55" s="16">
        <v>45327</v>
      </c>
      <c r="C55" s="15" t="str">
        <f>PROPER(TEXT(B55,"mmm"))</f>
        <v>Feb</v>
      </c>
      <c r="D55" s="14">
        <f>YEAR(B55)</f>
        <v>2024</v>
      </c>
      <c r="E55" s="11" t="s">
        <v>34</v>
      </c>
      <c r="F55" s="11" t="s">
        <v>20</v>
      </c>
      <c r="G55" s="13">
        <v>40</v>
      </c>
      <c r="H55" s="11">
        <v>3</v>
      </c>
      <c r="I55" s="12">
        <f>Tabla3[[#This Row],[Precio Unitario]]*Tabla3[[#This Row],[Cantidad]]</f>
        <v>120</v>
      </c>
      <c r="J55" s="11" t="s">
        <v>47</v>
      </c>
      <c r="K55" s="11" t="s">
        <v>23</v>
      </c>
      <c r="L55" s="11" t="s">
        <v>22</v>
      </c>
    </row>
    <row r="56" spans="1:28" x14ac:dyDescent="0.25">
      <c r="A56" s="21">
        <v>373</v>
      </c>
      <c r="B56" s="20">
        <v>45328</v>
      </c>
      <c r="C56" s="15" t="str">
        <f>PROPER(TEXT(B56,"mmm"))</f>
        <v>Feb</v>
      </c>
      <c r="D56" s="14">
        <f>YEAR(B56)</f>
        <v>2024</v>
      </c>
      <c r="E56" s="18" t="s">
        <v>13</v>
      </c>
      <c r="F56" s="18" t="s">
        <v>9</v>
      </c>
      <c r="G56" s="19">
        <v>50</v>
      </c>
      <c r="H56" s="18">
        <v>2</v>
      </c>
      <c r="I56" s="12">
        <f>Tabla3[[#This Row],[Precio Unitario]]*Tabla3[[#This Row],[Cantidad]]</f>
        <v>100</v>
      </c>
      <c r="J56" s="18" t="s">
        <v>32</v>
      </c>
      <c r="K56" s="18" t="s">
        <v>2</v>
      </c>
      <c r="L56" s="18" t="s">
        <v>6</v>
      </c>
    </row>
    <row r="57" spans="1:28" x14ac:dyDescent="0.25">
      <c r="A57" s="21">
        <v>475</v>
      </c>
      <c r="B57" s="20">
        <v>45328</v>
      </c>
      <c r="C57" s="15" t="str">
        <f>PROPER(TEXT(B57,"mmm"))</f>
        <v>Feb</v>
      </c>
      <c r="D57" s="14">
        <f>YEAR(B57)</f>
        <v>2024</v>
      </c>
      <c r="E57" s="18" t="s">
        <v>15</v>
      </c>
      <c r="F57" s="18" t="s">
        <v>4</v>
      </c>
      <c r="G57" s="19">
        <v>400</v>
      </c>
      <c r="H57" s="18">
        <v>5</v>
      </c>
      <c r="I57" s="12">
        <f>Tabla3[[#This Row],[Precio Unitario]]*Tabla3[[#This Row],[Cantidad]]</f>
        <v>2000</v>
      </c>
      <c r="J57" s="18" t="s">
        <v>37</v>
      </c>
      <c r="K57" s="18" t="s">
        <v>23</v>
      </c>
      <c r="L57" s="18" t="s">
        <v>6</v>
      </c>
    </row>
    <row r="58" spans="1:28" x14ac:dyDescent="0.25">
      <c r="A58" s="21">
        <v>89</v>
      </c>
      <c r="B58" s="20">
        <v>45330</v>
      </c>
      <c r="C58" s="15" t="str">
        <f>PROPER(TEXT(B58,"mmm"))</f>
        <v>Feb</v>
      </c>
      <c r="D58" s="14">
        <f>YEAR(B58)</f>
        <v>2024</v>
      </c>
      <c r="E58" s="18" t="s">
        <v>5</v>
      </c>
      <c r="F58" s="18" t="s">
        <v>4</v>
      </c>
      <c r="G58" s="19">
        <v>600</v>
      </c>
      <c r="H58" s="18">
        <v>1</v>
      </c>
      <c r="I58" s="12">
        <f>Tabla3[[#This Row],[Precio Unitario]]*Tabla3[[#This Row],[Cantidad]]</f>
        <v>600</v>
      </c>
      <c r="J58" s="18" t="s">
        <v>41</v>
      </c>
      <c r="K58" s="18" t="s">
        <v>23</v>
      </c>
      <c r="L58" s="18" t="s">
        <v>16</v>
      </c>
    </row>
    <row r="59" spans="1:28" x14ac:dyDescent="0.25">
      <c r="A59" s="17">
        <v>90</v>
      </c>
      <c r="B59" s="16">
        <v>45330</v>
      </c>
      <c r="C59" s="15" t="str">
        <f>PROPER(TEXT(B59,"mmm"))</f>
        <v>Feb</v>
      </c>
      <c r="D59" s="14">
        <f>YEAR(B59)</f>
        <v>2024</v>
      </c>
      <c r="E59" s="11" t="s">
        <v>18</v>
      </c>
      <c r="F59" s="11" t="s">
        <v>4</v>
      </c>
      <c r="G59" s="13">
        <v>900</v>
      </c>
      <c r="H59" s="11">
        <v>2</v>
      </c>
      <c r="I59" s="12">
        <f>Tabla3[[#This Row],[Precio Unitario]]*Tabla3[[#This Row],[Cantidad]]</f>
        <v>1800</v>
      </c>
      <c r="J59" s="11" t="s">
        <v>116</v>
      </c>
      <c r="K59" s="11" t="s">
        <v>11</v>
      </c>
      <c r="L59" s="11" t="s">
        <v>16</v>
      </c>
      <c r="AB59" s="22"/>
    </row>
    <row r="60" spans="1:28" x14ac:dyDescent="0.25">
      <c r="A60" s="17">
        <v>458</v>
      </c>
      <c r="B60" s="16">
        <v>45330</v>
      </c>
      <c r="C60" s="15" t="str">
        <f>PROPER(TEXT(B60,"mmm"))</f>
        <v>Feb</v>
      </c>
      <c r="D60" s="14">
        <f>YEAR(B60)</f>
        <v>2024</v>
      </c>
      <c r="E60" s="11" t="s">
        <v>5</v>
      </c>
      <c r="F60" s="11" t="s">
        <v>4</v>
      </c>
      <c r="G60" s="13">
        <v>600</v>
      </c>
      <c r="H60" s="11">
        <v>3</v>
      </c>
      <c r="I60" s="12">
        <f>Tabla3[[#This Row],[Precio Unitario]]*Tabla3[[#This Row],[Cantidad]]</f>
        <v>1800</v>
      </c>
      <c r="J60" s="11" t="s">
        <v>47</v>
      </c>
      <c r="K60" s="11" t="s">
        <v>7</v>
      </c>
      <c r="L60" s="11" t="s">
        <v>22</v>
      </c>
      <c r="AB60" s="22"/>
    </row>
    <row r="61" spans="1:28" x14ac:dyDescent="0.25">
      <c r="A61" s="21">
        <v>47</v>
      </c>
      <c r="B61" s="20">
        <v>45331</v>
      </c>
      <c r="C61" s="15" t="str">
        <f>PROPER(TEXT(B61,"mmm"))</f>
        <v>Feb</v>
      </c>
      <c r="D61" s="14">
        <f>YEAR(B61)</f>
        <v>2024</v>
      </c>
      <c r="E61" s="18" t="s">
        <v>45</v>
      </c>
      <c r="F61" s="18" t="s">
        <v>20</v>
      </c>
      <c r="G61" s="19">
        <v>120</v>
      </c>
      <c r="H61" s="18">
        <v>2</v>
      </c>
      <c r="I61" s="12">
        <f>Tabla3[[#This Row],[Precio Unitario]]*Tabla3[[#This Row],[Cantidad]]</f>
        <v>240</v>
      </c>
      <c r="J61" s="18" t="s">
        <v>95</v>
      </c>
      <c r="K61" s="18" t="s">
        <v>2</v>
      </c>
      <c r="L61" s="18" t="s">
        <v>22</v>
      </c>
      <c r="AB61" s="23"/>
    </row>
    <row r="62" spans="1:28" x14ac:dyDescent="0.25">
      <c r="A62" s="17">
        <v>398</v>
      </c>
      <c r="B62" s="16">
        <v>45332</v>
      </c>
      <c r="C62" s="15" t="str">
        <f>PROPER(TEXT(B62,"mmm"))</f>
        <v>Feb</v>
      </c>
      <c r="D62" s="14">
        <f>YEAR(B62)</f>
        <v>2024</v>
      </c>
      <c r="E62" s="11" t="s">
        <v>15</v>
      </c>
      <c r="F62" s="11" t="s">
        <v>4</v>
      </c>
      <c r="G62" s="13">
        <v>400</v>
      </c>
      <c r="H62" s="11">
        <v>2</v>
      </c>
      <c r="I62" s="12">
        <f>Tabla3[[#This Row],[Precio Unitario]]*Tabla3[[#This Row],[Cantidad]]</f>
        <v>800</v>
      </c>
      <c r="J62" s="11" t="s">
        <v>79</v>
      </c>
      <c r="K62" s="11" t="s">
        <v>23</v>
      </c>
      <c r="L62" s="11" t="s">
        <v>16</v>
      </c>
      <c r="AB62" s="22"/>
    </row>
    <row r="63" spans="1:28" x14ac:dyDescent="0.25">
      <c r="A63" s="17">
        <v>276</v>
      </c>
      <c r="B63" s="16">
        <v>45333</v>
      </c>
      <c r="C63" s="15" t="str">
        <f>PROPER(TEXT(B63,"mmm"))</f>
        <v>Feb</v>
      </c>
      <c r="D63" s="14">
        <f>YEAR(B63)</f>
        <v>2024</v>
      </c>
      <c r="E63" s="11" t="s">
        <v>25</v>
      </c>
      <c r="F63" s="11" t="s">
        <v>9</v>
      </c>
      <c r="G63" s="13">
        <v>30</v>
      </c>
      <c r="H63" s="11">
        <v>3</v>
      </c>
      <c r="I63" s="12">
        <f>Tabla3[[#This Row],[Precio Unitario]]*Tabla3[[#This Row],[Cantidad]]</f>
        <v>90</v>
      </c>
      <c r="J63" s="11" t="s">
        <v>54</v>
      </c>
      <c r="K63" s="11" t="s">
        <v>2</v>
      </c>
      <c r="L63" s="11" t="s">
        <v>1</v>
      </c>
      <c r="AB63" s="22"/>
    </row>
    <row r="64" spans="1:28" x14ac:dyDescent="0.25">
      <c r="A64" s="21">
        <v>7</v>
      </c>
      <c r="B64" s="20">
        <v>45335</v>
      </c>
      <c r="C64" s="15" t="str">
        <f>PROPER(TEXT(B64,"mmm"))</f>
        <v>Feb</v>
      </c>
      <c r="D64" s="14">
        <f>YEAR(B64)</f>
        <v>2024</v>
      </c>
      <c r="E64" s="18" t="s">
        <v>18</v>
      </c>
      <c r="F64" s="18" t="s">
        <v>4</v>
      </c>
      <c r="G64" s="19">
        <v>900</v>
      </c>
      <c r="H64" s="18">
        <v>4</v>
      </c>
      <c r="I64" s="12">
        <f>Tabla3[[#This Row],[Precio Unitario]]*Tabla3[[#This Row],[Cantidad]]</f>
        <v>3600</v>
      </c>
      <c r="J64" s="18" t="s">
        <v>43</v>
      </c>
      <c r="K64" s="18" t="s">
        <v>11</v>
      </c>
      <c r="L64" s="18" t="s">
        <v>22</v>
      </c>
      <c r="AB64" s="22"/>
    </row>
    <row r="65" spans="1:12" x14ac:dyDescent="0.25">
      <c r="A65" s="21">
        <v>31</v>
      </c>
      <c r="B65" s="20">
        <v>45335</v>
      </c>
      <c r="C65" s="15" t="str">
        <f>PROPER(TEXT(B65,"mmm"))</f>
        <v>Feb</v>
      </c>
      <c r="D65" s="14">
        <f>YEAR(B65)</f>
        <v>2024</v>
      </c>
      <c r="E65" s="18" t="s">
        <v>45</v>
      </c>
      <c r="F65" s="18" t="s">
        <v>20</v>
      </c>
      <c r="G65" s="19">
        <v>120</v>
      </c>
      <c r="H65" s="18">
        <v>5</v>
      </c>
      <c r="I65" s="12">
        <f>Tabla3[[#This Row],[Precio Unitario]]*Tabla3[[#This Row],[Cantidad]]</f>
        <v>600</v>
      </c>
      <c r="J65" s="18" t="s">
        <v>100</v>
      </c>
      <c r="K65" s="18" t="s">
        <v>23</v>
      </c>
      <c r="L65" s="18" t="s">
        <v>16</v>
      </c>
    </row>
    <row r="66" spans="1:12" x14ac:dyDescent="0.25">
      <c r="A66" s="17">
        <v>216</v>
      </c>
      <c r="B66" s="16">
        <v>45337</v>
      </c>
      <c r="C66" s="15" t="str">
        <f>PROPER(TEXT(B66,"mmm"))</f>
        <v>Feb</v>
      </c>
      <c r="D66" s="14">
        <f>YEAR(B66)</f>
        <v>2024</v>
      </c>
      <c r="E66" s="11" t="s">
        <v>21</v>
      </c>
      <c r="F66" s="11" t="s">
        <v>20</v>
      </c>
      <c r="G66" s="13">
        <v>80</v>
      </c>
      <c r="H66" s="11">
        <v>4</v>
      </c>
      <c r="I66" s="12">
        <f>Tabla3[[#This Row],[Precio Unitario]]*Tabla3[[#This Row],[Cantidad]]</f>
        <v>320</v>
      </c>
      <c r="J66" s="11" t="s">
        <v>62</v>
      </c>
      <c r="K66" s="11" t="s">
        <v>7</v>
      </c>
      <c r="L66" s="11" t="s">
        <v>22</v>
      </c>
    </row>
    <row r="67" spans="1:12" x14ac:dyDescent="0.25">
      <c r="A67" s="21">
        <v>443</v>
      </c>
      <c r="B67" s="20">
        <v>45337</v>
      </c>
      <c r="C67" s="15" t="str">
        <f>PROPER(TEXT(B67,"mmm"))</f>
        <v>Feb</v>
      </c>
      <c r="D67" s="14">
        <f>YEAR(B67)</f>
        <v>2024</v>
      </c>
      <c r="E67" s="18" t="s">
        <v>30</v>
      </c>
      <c r="F67" s="18" t="s">
        <v>20</v>
      </c>
      <c r="G67" s="19">
        <v>10</v>
      </c>
      <c r="H67" s="18">
        <v>1</v>
      </c>
      <c r="I67" s="12">
        <f>Tabla3[[#This Row],[Precio Unitario]]*Tabla3[[#This Row],[Cantidad]]</f>
        <v>10</v>
      </c>
      <c r="J67" s="18" t="s">
        <v>60</v>
      </c>
      <c r="K67" s="18" t="s">
        <v>23</v>
      </c>
      <c r="L67" s="18" t="s">
        <v>22</v>
      </c>
    </row>
    <row r="68" spans="1:12" x14ac:dyDescent="0.25">
      <c r="A68" s="17">
        <v>64</v>
      </c>
      <c r="B68" s="16">
        <v>45338</v>
      </c>
      <c r="C68" s="15" t="str">
        <f>PROPER(TEXT(B68,"mmm"))</f>
        <v>Feb</v>
      </c>
      <c r="D68" s="14">
        <f>YEAR(B68)</f>
        <v>2024</v>
      </c>
      <c r="E68" s="11" t="s">
        <v>18</v>
      </c>
      <c r="F68" s="11" t="s">
        <v>4</v>
      </c>
      <c r="G68" s="13">
        <v>900</v>
      </c>
      <c r="H68" s="11">
        <v>3</v>
      </c>
      <c r="I68" s="12">
        <f>Tabla3[[#This Row],[Precio Unitario]]*Tabla3[[#This Row],[Cantidad]]</f>
        <v>2700</v>
      </c>
      <c r="J68" s="11" t="s">
        <v>103</v>
      </c>
      <c r="K68" s="11" t="s">
        <v>23</v>
      </c>
      <c r="L68" s="11" t="s">
        <v>22</v>
      </c>
    </row>
    <row r="69" spans="1:12" x14ac:dyDescent="0.25">
      <c r="A69" s="17">
        <v>266</v>
      </c>
      <c r="B69" s="16">
        <v>45338</v>
      </c>
      <c r="C69" s="15" t="str">
        <f>PROPER(TEXT(B69,"mmm"))</f>
        <v>Feb</v>
      </c>
      <c r="D69" s="14">
        <f>YEAR(B69)</f>
        <v>2024</v>
      </c>
      <c r="E69" s="11" t="s">
        <v>25</v>
      </c>
      <c r="F69" s="11" t="s">
        <v>9</v>
      </c>
      <c r="G69" s="13">
        <v>30</v>
      </c>
      <c r="H69" s="11">
        <v>2</v>
      </c>
      <c r="I69" s="12">
        <f>Tabla3[[#This Row],[Precio Unitario]]*Tabla3[[#This Row],[Cantidad]]</f>
        <v>60</v>
      </c>
      <c r="J69" s="11" t="s">
        <v>85</v>
      </c>
      <c r="K69" s="11" t="s">
        <v>23</v>
      </c>
      <c r="L69" s="11" t="s">
        <v>16</v>
      </c>
    </row>
    <row r="70" spans="1:12" x14ac:dyDescent="0.25">
      <c r="A70" s="17">
        <v>434</v>
      </c>
      <c r="B70" s="16">
        <v>45338</v>
      </c>
      <c r="C70" s="15" t="str">
        <f>PROPER(TEXT(B70,"mmm"))</f>
        <v>Feb</v>
      </c>
      <c r="D70" s="14">
        <f>YEAR(B70)</f>
        <v>2024</v>
      </c>
      <c r="E70" s="11" t="s">
        <v>10</v>
      </c>
      <c r="F70" s="11" t="s">
        <v>9</v>
      </c>
      <c r="G70" s="13">
        <v>40</v>
      </c>
      <c r="H70" s="11">
        <v>4</v>
      </c>
      <c r="I70" s="12">
        <f>Tabla3[[#This Row],[Precio Unitario]]*Tabla3[[#This Row],[Cantidad]]</f>
        <v>160</v>
      </c>
      <c r="J70" s="11" t="s">
        <v>65</v>
      </c>
      <c r="K70" s="11" t="s">
        <v>7</v>
      </c>
      <c r="L70" s="11" t="s">
        <v>6</v>
      </c>
    </row>
    <row r="71" spans="1:12" x14ac:dyDescent="0.25">
      <c r="A71" s="21">
        <v>477</v>
      </c>
      <c r="B71" s="20">
        <v>45338</v>
      </c>
      <c r="C71" s="15" t="str">
        <f>PROPER(TEXT(B71,"mmm"))</f>
        <v>Feb</v>
      </c>
      <c r="D71" s="14">
        <f>YEAR(B71)</f>
        <v>2024</v>
      </c>
      <c r="E71" s="18" t="s">
        <v>13</v>
      </c>
      <c r="F71" s="18" t="s">
        <v>9</v>
      </c>
      <c r="G71" s="19">
        <v>50</v>
      </c>
      <c r="H71" s="18">
        <v>1</v>
      </c>
      <c r="I71" s="12">
        <f>Tabla3[[#This Row],[Precio Unitario]]*Tabla3[[#This Row],[Cantidad]]</f>
        <v>50</v>
      </c>
      <c r="J71" s="18" t="s">
        <v>40</v>
      </c>
      <c r="K71" s="18" t="s">
        <v>11</v>
      </c>
      <c r="L71" s="18" t="s">
        <v>1</v>
      </c>
    </row>
    <row r="72" spans="1:12" x14ac:dyDescent="0.25">
      <c r="A72" s="21">
        <v>119</v>
      </c>
      <c r="B72" s="20">
        <v>45339</v>
      </c>
      <c r="C72" s="15" t="str">
        <f>PROPER(TEXT(B72,"mmm"))</f>
        <v>Feb</v>
      </c>
      <c r="D72" s="14">
        <f>YEAR(B72)</f>
        <v>2024</v>
      </c>
      <c r="E72" s="18" t="s">
        <v>45</v>
      </c>
      <c r="F72" s="18" t="s">
        <v>20</v>
      </c>
      <c r="G72" s="19">
        <v>120</v>
      </c>
      <c r="H72" s="18">
        <v>1</v>
      </c>
      <c r="I72" s="12">
        <f>Tabla3[[#This Row],[Precio Unitario]]*Tabla3[[#This Row],[Cantidad]]</f>
        <v>120</v>
      </c>
      <c r="J72" s="18" t="s">
        <v>52</v>
      </c>
      <c r="K72" s="18" t="s">
        <v>2</v>
      </c>
      <c r="L72" s="18" t="s">
        <v>16</v>
      </c>
    </row>
    <row r="73" spans="1:12" x14ac:dyDescent="0.25">
      <c r="A73" s="17">
        <v>2</v>
      </c>
      <c r="B73" s="16">
        <v>45341</v>
      </c>
      <c r="C73" s="15" t="str">
        <f>PROPER(TEXT(B73,"mmm"))</f>
        <v>Feb</v>
      </c>
      <c r="D73" s="14">
        <f>YEAR(B73)</f>
        <v>2024</v>
      </c>
      <c r="E73" s="11" t="s">
        <v>45</v>
      </c>
      <c r="F73" s="11" t="s">
        <v>20</v>
      </c>
      <c r="G73" s="13">
        <v>120</v>
      </c>
      <c r="H73" s="11">
        <v>2</v>
      </c>
      <c r="I73" s="12">
        <f>Tabla3[[#This Row],[Precio Unitario]]*Tabla3[[#This Row],[Cantidad]]</f>
        <v>240</v>
      </c>
      <c r="J73" s="11" t="s">
        <v>83</v>
      </c>
      <c r="K73" s="11" t="s">
        <v>7</v>
      </c>
      <c r="L73" s="11" t="s">
        <v>1</v>
      </c>
    </row>
    <row r="74" spans="1:12" x14ac:dyDescent="0.25">
      <c r="A74" s="21">
        <v>273</v>
      </c>
      <c r="B74" s="20">
        <v>45341</v>
      </c>
      <c r="C74" s="15" t="str">
        <f>PROPER(TEXT(B74,"mmm"))</f>
        <v>Feb</v>
      </c>
      <c r="D74" s="14">
        <f>YEAR(B74)</f>
        <v>2024</v>
      </c>
      <c r="E74" s="18" t="s">
        <v>15</v>
      </c>
      <c r="F74" s="18" t="s">
        <v>4</v>
      </c>
      <c r="G74" s="19">
        <v>400</v>
      </c>
      <c r="H74" s="18">
        <v>3</v>
      </c>
      <c r="I74" s="12">
        <f>Tabla3[[#This Row],[Precio Unitario]]*Tabla3[[#This Row],[Cantidad]]</f>
        <v>1200</v>
      </c>
      <c r="J74" s="18" t="s">
        <v>118</v>
      </c>
      <c r="K74" s="18" t="s">
        <v>11</v>
      </c>
      <c r="L74" s="18" t="s">
        <v>22</v>
      </c>
    </row>
    <row r="75" spans="1:12" x14ac:dyDescent="0.25">
      <c r="A75" s="17">
        <v>56</v>
      </c>
      <c r="B75" s="16">
        <v>45342</v>
      </c>
      <c r="C75" s="15" t="str">
        <f>PROPER(TEXT(B75,"mmm"))</f>
        <v>Feb</v>
      </c>
      <c r="D75" s="14">
        <f>YEAR(B75)</f>
        <v>2024</v>
      </c>
      <c r="E75" s="11" t="s">
        <v>34</v>
      </c>
      <c r="F75" s="11" t="s">
        <v>20</v>
      </c>
      <c r="G75" s="13">
        <v>40</v>
      </c>
      <c r="H75" s="11">
        <v>5</v>
      </c>
      <c r="I75" s="12">
        <f>Tabla3[[#This Row],[Precio Unitario]]*Tabla3[[#This Row],[Cantidad]]</f>
        <v>200</v>
      </c>
      <c r="J75" s="11" t="s">
        <v>41</v>
      </c>
      <c r="K75" s="11" t="s">
        <v>2</v>
      </c>
      <c r="L75" s="11" t="s">
        <v>22</v>
      </c>
    </row>
    <row r="76" spans="1:12" x14ac:dyDescent="0.25">
      <c r="A76" s="21">
        <v>261</v>
      </c>
      <c r="B76" s="20">
        <v>45342</v>
      </c>
      <c r="C76" s="15" t="str">
        <f>PROPER(TEXT(B76,"mmm"))</f>
        <v>Feb</v>
      </c>
      <c r="D76" s="14">
        <f>YEAR(B76)</f>
        <v>2024</v>
      </c>
      <c r="E76" s="18" t="s">
        <v>30</v>
      </c>
      <c r="F76" s="18" t="s">
        <v>20</v>
      </c>
      <c r="G76" s="19">
        <v>10</v>
      </c>
      <c r="H76" s="18">
        <v>1</v>
      </c>
      <c r="I76" s="12">
        <f>Tabla3[[#This Row],[Precio Unitario]]*Tabla3[[#This Row],[Cantidad]]</f>
        <v>10</v>
      </c>
      <c r="J76" s="18" t="s">
        <v>76</v>
      </c>
      <c r="K76" s="18" t="s">
        <v>11</v>
      </c>
      <c r="L76" s="18" t="s">
        <v>6</v>
      </c>
    </row>
    <row r="77" spans="1:12" x14ac:dyDescent="0.25">
      <c r="A77" s="17">
        <v>234</v>
      </c>
      <c r="B77" s="16">
        <v>45346</v>
      </c>
      <c r="C77" s="15" t="str">
        <f>PROPER(TEXT(B77,"mmm"))</f>
        <v>Feb</v>
      </c>
      <c r="D77" s="14">
        <f>YEAR(B77)</f>
        <v>2024</v>
      </c>
      <c r="E77" s="11" t="s">
        <v>18</v>
      </c>
      <c r="F77" s="11" t="s">
        <v>4</v>
      </c>
      <c r="G77" s="13">
        <v>900</v>
      </c>
      <c r="H77" s="11">
        <v>1</v>
      </c>
      <c r="I77" s="12">
        <f>Tabla3[[#This Row],[Precio Unitario]]*Tabla3[[#This Row],[Cantidad]]</f>
        <v>900</v>
      </c>
      <c r="J77" s="11" t="s">
        <v>47</v>
      </c>
      <c r="K77" s="11" t="s">
        <v>11</v>
      </c>
      <c r="L77" s="11" t="s">
        <v>16</v>
      </c>
    </row>
    <row r="78" spans="1:12" x14ac:dyDescent="0.25">
      <c r="A78" s="21">
        <v>345</v>
      </c>
      <c r="B78" s="20">
        <v>45346</v>
      </c>
      <c r="C78" s="15" t="str">
        <f>PROPER(TEXT(B78,"mmm"))</f>
        <v>Feb</v>
      </c>
      <c r="D78" s="14">
        <f>YEAR(B78)</f>
        <v>2024</v>
      </c>
      <c r="E78" s="18" t="s">
        <v>21</v>
      </c>
      <c r="F78" s="18" t="s">
        <v>20</v>
      </c>
      <c r="G78" s="19">
        <v>80</v>
      </c>
      <c r="H78" s="18">
        <v>1</v>
      </c>
      <c r="I78" s="12">
        <f>Tabla3[[#This Row],[Precio Unitario]]*Tabla3[[#This Row],[Cantidad]]</f>
        <v>80</v>
      </c>
      <c r="J78" s="18" t="s">
        <v>54</v>
      </c>
      <c r="K78" s="18" t="s">
        <v>2</v>
      </c>
      <c r="L78" s="18" t="s">
        <v>6</v>
      </c>
    </row>
    <row r="79" spans="1:12" x14ac:dyDescent="0.25">
      <c r="A79" s="21">
        <v>245</v>
      </c>
      <c r="B79" s="20">
        <v>45348</v>
      </c>
      <c r="C79" s="15" t="str">
        <f>PROPER(TEXT(B79,"mmm"))</f>
        <v>Feb</v>
      </c>
      <c r="D79" s="14">
        <f>YEAR(B79)</f>
        <v>2024</v>
      </c>
      <c r="E79" s="18" t="s">
        <v>13</v>
      </c>
      <c r="F79" s="18" t="s">
        <v>9</v>
      </c>
      <c r="G79" s="19">
        <v>50</v>
      </c>
      <c r="H79" s="18">
        <v>3</v>
      </c>
      <c r="I79" s="12">
        <f>Tabla3[[#This Row],[Precio Unitario]]*Tabla3[[#This Row],[Cantidad]]</f>
        <v>150</v>
      </c>
      <c r="J79" s="18" t="s">
        <v>53</v>
      </c>
      <c r="K79" s="18" t="s">
        <v>11</v>
      </c>
      <c r="L79" s="18" t="s">
        <v>6</v>
      </c>
    </row>
    <row r="80" spans="1:12" x14ac:dyDescent="0.25">
      <c r="A80" s="21">
        <v>287</v>
      </c>
      <c r="B80" s="20">
        <v>45348</v>
      </c>
      <c r="C80" s="15" t="str">
        <f>PROPER(TEXT(B80,"mmm"))</f>
        <v>Feb</v>
      </c>
      <c r="D80" s="14">
        <f>YEAR(B80)</f>
        <v>2024</v>
      </c>
      <c r="E80" s="18" t="s">
        <v>21</v>
      </c>
      <c r="F80" s="18" t="s">
        <v>20</v>
      </c>
      <c r="G80" s="19">
        <v>80</v>
      </c>
      <c r="H80" s="18">
        <v>5</v>
      </c>
      <c r="I80" s="12">
        <f>Tabla3[[#This Row],[Precio Unitario]]*Tabla3[[#This Row],[Cantidad]]</f>
        <v>400</v>
      </c>
      <c r="J80" s="18" t="s">
        <v>84</v>
      </c>
      <c r="K80" s="18" t="s">
        <v>11</v>
      </c>
      <c r="L80" s="18" t="s">
        <v>16</v>
      </c>
    </row>
    <row r="81" spans="1:12" x14ac:dyDescent="0.25">
      <c r="A81" s="17">
        <v>86</v>
      </c>
      <c r="B81" s="16">
        <v>45349</v>
      </c>
      <c r="C81" s="15" t="str">
        <f>PROPER(TEXT(B81,"mmm"))</f>
        <v>Feb</v>
      </c>
      <c r="D81" s="14">
        <f>YEAR(B81)</f>
        <v>2024</v>
      </c>
      <c r="E81" s="11" t="s">
        <v>18</v>
      </c>
      <c r="F81" s="11" t="s">
        <v>4</v>
      </c>
      <c r="G81" s="13">
        <v>900</v>
      </c>
      <c r="H81" s="11">
        <v>3</v>
      </c>
      <c r="I81" s="12">
        <f>Tabla3[[#This Row],[Precio Unitario]]*Tabla3[[#This Row],[Cantidad]]</f>
        <v>2700</v>
      </c>
      <c r="J81" s="11" t="s">
        <v>115</v>
      </c>
      <c r="K81" s="11" t="s">
        <v>11</v>
      </c>
      <c r="L81" s="11" t="s">
        <v>16</v>
      </c>
    </row>
    <row r="82" spans="1:12" x14ac:dyDescent="0.25">
      <c r="A82" s="21">
        <v>201</v>
      </c>
      <c r="B82" s="20">
        <v>45349</v>
      </c>
      <c r="C82" s="15" t="str">
        <f>PROPER(TEXT(B82,"mmm"))</f>
        <v>Feb</v>
      </c>
      <c r="D82" s="14">
        <f>YEAR(B82)</f>
        <v>2024</v>
      </c>
      <c r="E82" s="18" t="s">
        <v>13</v>
      </c>
      <c r="F82" s="18" t="s">
        <v>9</v>
      </c>
      <c r="G82" s="19">
        <v>50</v>
      </c>
      <c r="H82" s="18">
        <v>4</v>
      </c>
      <c r="I82" s="12">
        <f>Tabla3[[#This Row],[Precio Unitario]]*Tabla3[[#This Row],[Cantidad]]</f>
        <v>200</v>
      </c>
      <c r="J82" s="18" t="s">
        <v>75</v>
      </c>
      <c r="K82" s="18" t="s">
        <v>11</v>
      </c>
      <c r="L82" s="18" t="s">
        <v>16</v>
      </c>
    </row>
    <row r="83" spans="1:12" x14ac:dyDescent="0.25">
      <c r="A83" s="17">
        <v>130</v>
      </c>
      <c r="B83" s="16">
        <v>45350</v>
      </c>
      <c r="C83" s="15" t="str">
        <f>PROPER(TEXT(B83,"mmm"))</f>
        <v>Feb</v>
      </c>
      <c r="D83" s="14">
        <f>YEAR(B83)</f>
        <v>2024</v>
      </c>
      <c r="E83" s="11" t="s">
        <v>18</v>
      </c>
      <c r="F83" s="11" t="s">
        <v>4</v>
      </c>
      <c r="G83" s="13">
        <v>900</v>
      </c>
      <c r="H83" s="11">
        <v>5</v>
      </c>
      <c r="I83" s="12">
        <f>Tabla3[[#This Row],[Precio Unitario]]*Tabla3[[#This Row],[Cantidad]]</f>
        <v>4500</v>
      </c>
      <c r="J83" s="11" t="s">
        <v>98</v>
      </c>
      <c r="K83" s="11" t="s">
        <v>2</v>
      </c>
      <c r="L83" s="11" t="s">
        <v>1</v>
      </c>
    </row>
    <row r="84" spans="1:12" x14ac:dyDescent="0.25">
      <c r="A84" s="21">
        <v>209</v>
      </c>
      <c r="B84" s="20">
        <v>45350</v>
      </c>
      <c r="C84" s="15" t="str">
        <f>PROPER(TEXT(B84,"mmm"))</f>
        <v>Feb</v>
      </c>
      <c r="D84" s="14">
        <f>YEAR(B84)</f>
        <v>2024</v>
      </c>
      <c r="E84" s="18" t="s">
        <v>30</v>
      </c>
      <c r="F84" s="18" t="s">
        <v>20</v>
      </c>
      <c r="G84" s="19">
        <v>10</v>
      </c>
      <c r="H84" s="18">
        <v>1</v>
      </c>
      <c r="I84" s="12">
        <f>Tabla3[[#This Row],[Precio Unitario]]*Tabla3[[#This Row],[Cantidad]]</f>
        <v>10</v>
      </c>
      <c r="J84" s="18" t="s">
        <v>41</v>
      </c>
      <c r="K84" s="18" t="s">
        <v>11</v>
      </c>
      <c r="L84" s="18" t="s">
        <v>1</v>
      </c>
    </row>
    <row r="85" spans="1:12" x14ac:dyDescent="0.25">
      <c r="A85" s="21">
        <v>395</v>
      </c>
      <c r="B85" s="20">
        <v>45350</v>
      </c>
      <c r="C85" s="15" t="str">
        <f>PROPER(TEXT(B85,"mmm"))</f>
        <v>Feb</v>
      </c>
      <c r="D85" s="14">
        <f>YEAR(B85)</f>
        <v>2024</v>
      </c>
      <c r="E85" s="18" t="s">
        <v>18</v>
      </c>
      <c r="F85" s="18" t="s">
        <v>4</v>
      </c>
      <c r="G85" s="19">
        <v>900</v>
      </c>
      <c r="H85" s="18">
        <v>4</v>
      </c>
      <c r="I85" s="12">
        <f>Tabla3[[#This Row],[Precio Unitario]]*Tabla3[[#This Row],[Cantidad]]</f>
        <v>3600</v>
      </c>
      <c r="J85" s="18" t="s">
        <v>74</v>
      </c>
      <c r="K85" s="18" t="s">
        <v>23</v>
      </c>
      <c r="L85" s="18" t="s">
        <v>22</v>
      </c>
    </row>
    <row r="86" spans="1:12" x14ac:dyDescent="0.25">
      <c r="A86" s="17">
        <v>464</v>
      </c>
      <c r="B86" s="16">
        <v>45350</v>
      </c>
      <c r="C86" s="15" t="str">
        <f>PROPER(TEXT(B86,"mmm"))</f>
        <v>Feb</v>
      </c>
      <c r="D86" s="14">
        <f>YEAR(B86)</f>
        <v>2024</v>
      </c>
      <c r="E86" s="11" t="s">
        <v>5</v>
      </c>
      <c r="F86" s="11" t="s">
        <v>4</v>
      </c>
      <c r="G86" s="13">
        <v>600</v>
      </c>
      <c r="H86" s="11">
        <v>2</v>
      </c>
      <c r="I86" s="12">
        <f>Tabla3[[#This Row],[Precio Unitario]]*Tabla3[[#This Row],[Cantidad]]</f>
        <v>1200</v>
      </c>
      <c r="J86" s="11" t="s">
        <v>14</v>
      </c>
      <c r="K86" s="11" t="s">
        <v>7</v>
      </c>
      <c r="L86" s="11" t="s">
        <v>1</v>
      </c>
    </row>
    <row r="87" spans="1:12" x14ac:dyDescent="0.25">
      <c r="A87" s="21">
        <v>423</v>
      </c>
      <c r="B87" s="20">
        <v>45352</v>
      </c>
      <c r="C87" s="15" t="str">
        <f>PROPER(TEXT(B87,"mmm"))</f>
        <v>Mar</v>
      </c>
      <c r="D87" s="14">
        <f>YEAR(B87)</f>
        <v>2024</v>
      </c>
      <c r="E87" s="18" t="s">
        <v>5</v>
      </c>
      <c r="F87" s="18" t="s">
        <v>4</v>
      </c>
      <c r="G87" s="19">
        <v>600</v>
      </c>
      <c r="H87" s="18">
        <v>4</v>
      </c>
      <c r="I87" s="12">
        <f>Tabla3[[#This Row],[Precio Unitario]]*Tabla3[[#This Row],[Cantidad]]</f>
        <v>2400</v>
      </c>
      <c r="J87" s="18" t="s">
        <v>38</v>
      </c>
      <c r="K87" s="18" t="s">
        <v>23</v>
      </c>
      <c r="L87" s="18" t="s">
        <v>6</v>
      </c>
    </row>
    <row r="88" spans="1:12" x14ac:dyDescent="0.25">
      <c r="A88" s="17">
        <v>138</v>
      </c>
      <c r="B88" s="16">
        <v>45355</v>
      </c>
      <c r="C88" s="15" t="str">
        <f>PROPER(TEXT(B88,"mmm"))</f>
        <v>Mar</v>
      </c>
      <c r="D88" s="14">
        <f>YEAR(B88)</f>
        <v>2024</v>
      </c>
      <c r="E88" s="11" t="s">
        <v>5</v>
      </c>
      <c r="F88" s="11" t="s">
        <v>4</v>
      </c>
      <c r="G88" s="13">
        <v>600</v>
      </c>
      <c r="H88" s="11">
        <v>4</v>
      </c>
      <c r="I88" s="12">
        <f>Tabla3[[#This Row],[Precio Unitario]]*Tabla3[[#This Row],[Cantidad]]</f>
        <v>2400</v>
      </c>
      <c r="J88" s="11" t="s">
        <v>46</v>
      </c>
      <c r="K88" s="11" t="s">
        <v>23</v>
      </c>
      <c r="L88" s="11" t="s">
        <v>6</v>
      </c>
    </row>
    <row r="89" spans="1:12" x14ac:dyDescent="0.25">
      <c r="A89" s="17">
        <v>196</v>
      </c>
      <c r="B89" s="16">
        <v>45355</v>
      </c>
      <c r="C89" s="15" t="str">
        <f>PROPER(TEXT(B89,"mmm"))</f>
        <v>Mar</v>
      </c>
      <c r="D89" s="14">
        <f>YEAR(B89)</f>
        <v>2024</v>
      </c>
      <c r="E89" s="11" t="s">
        <v>18</v>
      </c>
      <c r="F89" s="11" t="s">
        <v>4</v>
      </c>
      <c r="G89" s="13">
        <v>900</v>
      </c>
      <c r="H89" s="11">
        <v>3</v>
      </c>
      <c r="I89" s="12">
        <f>Tabla3[[#This Row],[Precio Unitario]]*Tabla3[[#This Row],[Cantidad]]</f>
        <v>2700</v>
      </c>
      <c r="J89" s="11" t="s">
        <v>3</v>
      </c>
      <c r="K89" s="11" t="s">
        <v>11</v>
      </c>
      <c r="L89" s="11" t="s">
        <v>22</v>
      </c>
    </row>
    <row r="90" spans="1:12" x14ac:dyDescent="0.25">
      <c r="A90" s="17">
        <v>386</v>
      </c>
      <c r="B90" s="16">
        <v>45355</v>
      </c>
      <c r="C90" s="15" t="str">
        <f>PROPER(TEXT(B90,"mmm"))</f>
        <v>Mar</v>
      </c>
      <c r="D90" s="14">
        <f>YEAR(B90)</f>
        <v>2024</v>
      </c>
      <c r="E90" s="11" t="s">
        <v>45</v>
      </c>
      <c r="F90" s="11" t="s">
        <v>20</v>
      </c>
      <c r="G90" s="13">
        <v>120</v>
      </c>
      <c r="H90" s="11">
        <v>5</v>
      </c>
      <c r="I90" s="12">
        <f>Tabla3[[#This Row],[Precio Unitario]]*Tabla3[[#This Row],[Cantidad]]</f>
        <v>600</v>
      </c>
      <c r="J90" s="11" t="s">
        <v>74</v>
      </c>
      <c r="K90" s="11" t="s">
        <v>2</v>
      </c>
      <c r="L90" s="11" t="s">
        <v>22</v>
      </c>
    </row>
    <row r="91" spans="1:12" x14ac:dyDescent="0.25">
      <c r="A91" s="17">
        <v>230</v>
      </c>
      <c r="B91" s="16">
        <v>45356</v>
      </c>
      <c r="C91" s="15" t="str">
        <f>PROPER(TEXT(B91,"mmm"))</f>
        <v>Mar</v>
      </c>
      <c r="D91" s="14">
        <f>YEAR(B91)</f>
        <v>2024</v>
      </c>
      <c r="E91" s="11" t="s">
        <v>34</v>
      </c>
      <c r="F91" s="11" t="s">
        <v>20</v>
      </c>
      <c r="G91" s="13">
        <v>40</v>
      </c>
      <c r="H91" s="11">
        <v>5</v>
      </c>
      <c r="I91" s="12">
        <f>Tabla3[[#This Row],[Precio Unitario]]*Tabla3[[#This Row],[Cantidad]]</f>
        <v>200</v>
      </c>
      <c r="J91" s="11" t="s">
        <v>31</v>
      </c>
      <c r="K91" s="11" t="s">
        <v>7</v>
      </c>
      <c r="L91" s="11" t="s">
        <v>1</v>
      </c>
    </row>
    <row r="92" spans="1:12" x14ac:dyDescent="0.25">
      <c r="A92" s="21">
        <v>1</v>
      </c>
      <c r="B92" s="20">
        <v>45357</v>
      </c>
      <c r="C92" s="15" t="str">
        <f>PROPER(TEXT(B92,"mmm"))</f>
        <v>Mar</v>
      </c>
      <c r="D92" s="14">
        <f>YEAR(B92)</f>
        <v>2024</v>
      </c>
      <c r="E92" s="18" t="s">
        <v>10</v>
      </c>
      <c r="F92" s="18" t="s">
        <v>9</v>
      </c>
      <c r="G92" s="19">
        <v>40</v>
      </c>
      <c r="H92" s="18">
        <v>3</v>
      </c>
      <c r="I92" s="12">
        <f>Tabla3[[#This Row],[Precio Unitario]]*Tabla3[[#This Row],[Cantidad]]</f>
        <v>120</v>
      </c>
      <c r="J92" s="18" t="s">
        <v>107</v>
      </c>
      <c r="K92" s="18" t="s">
        <v>11</v>
      </c>
      <c r="L92" s="18" t="s">
        <v>22</v>
      </c>
    </row>
    <row r="93" spans="1:12" x14ac:dyDescent="0.25">
      <c r="A93" s="17">
        <v>178</v>
      </c>
      <c r="B93" s="16">
        <v>45358</v>
      </c>
      <c r="C93" s="15" t="str">
        <f>PROPER(TEXT(B93,"mmm"))</f>
        <v>Mar</v>
      </c>
      <c r="D93" s="14">
        <f>YEAR(B93)</f>
        <v>2024</v>
      </c>
      <c r="E93" s="11" t="s">
        <v>34</v>
      </c>
      <c r="F93" s="11" t="s">
        <v>20</v>
      </c>
      <c r="G93" s="13">
        <v>40</v>
      </c>
      <c r="H93" s="11">
        <v>3</v>
      </c>
      <c r="I93" s="12">
        <f>Tabla3[[#This Row],[Precio Unitario]]*Tabla3[[#This Row],[Cantidad]]</f>
        <v>120</v>
      </c>
      <c r="J93" s="11" t="s">
        <v>44</v>
      </c>
      <c r="K93" s="11" t="s">
        <v>23</v>
      </c>
      <c r="L93" s="11" t="s">
        <v>1</v>
      </c>
    </row>
    <row r="94" spans="1:12" x14ac:dyDescent="0.25">
      <c r="A94" s="21">
        <v>237</v>
      </c>
      <c r="B94" s="20">
        <v>45358</v>
      </c>
      <c r="C94" s="15" t="str">
        <f>PROPER(TEXT(B94,"mmm"))</f>
        <v>Mar</v>
      </c>
      <c r="D94" s="14">
        <f>YEAR(B94)</f>
        <v>2024</v>
      </c>
      <c r="E94" s="18" t="s">
        <v>25</v>
      </c>
      <c r="F94" s="18" t="s">
        <v>9</v>
      </c>
      <c r="G94" s="19">
        <v>30</v>
      </c>
      <c r="H94" s="18">
        <v>5</v>
      </c>
      <c r="I94" s="12">
        <f>Tabla3[[#This Row],[Precio Unitario]]*Tabla3[[#This Row],[Cantidad]]</f>
        <v>150</v>
      </c>
      <c r="J94" s="18" t="s">
        <v>40</v>
      </c>
      <c r="K94" s="18" t="s">
        <v>11</v>
      </c>
      <c r="L94" s="18" t="s">
        <v>22</v>
      </c>
    </row>
    <row r="95" spans="1:12" x14ac:dyDescent="0.25">
      <c r="A95" s="21">
        <v>413</v>
      </c>
      <c r="B95" s="20">
        <v>45358</v>
      </c>
      <c r="C95" s="15" t="str">
        <f>PROPER(TEXT(B95,"mmm"))</f>
        <v>Mar</v>
      </c>
      <c r="D95" s="14">
        <f>YEAR(B95)</f>
        <v>2024</v>
      </c>
      <c r="E95" s="18" t="s">
        <v>45</v>
      </c>
      <c r="F95" s="18" t="s">
        <v>20</v>
      </c>
      <c r="G95" s="19">
        <v>120</v>
      </c>
      <c r="H95" s="18">
        <v>5</v>
      </c>
      <c r="I95" s="12">
        <f>Tabla3[[#This Row],[Precio Unitario]]*Tabla3[[#This Row],[Cantidad]]</f>
        <v>600</v>
      </c>
      <c r="J95" s="18" t="s">
        <v>12</v>
      </c>
      <c r="K95" s="18" t="s">
        <v>11</v>
      </c>
      <c r="L95" s="18" t="s">
        <v>1</v>
      </c>
    </row>
    <row r="96" spans="1:12" x14ac:dyDescent="0.25">
      <c r="A96" s="17">
        <v>482</v>
      </c>
      <c r="B96" s="16">
        <v>45358</v>
      </c>
      <c r="C96" s="15" t="str">
        <f>PROPER(TEXT(B96,"mmm"))</f>
        <v>Mar</v>
      </c>
      <c r="D96" s="14">
        <f>YEAR(B96)</f>
        <v>2024</v>
      </c>
      <c r="E96" s="11" t="s">
        <v>34</v>
      </c>
      <c r="F96" s="11" t="s">
        <v>20</v>
      </c>
      <c r="G96" s="13">
        <v>40</v>
      </c>
      <c r="H96" s="11">
        <v>5</v>
      </c>
      <c r="I96" s="12">
        <f>Tabla3[[#This Row],[Precio Unitario]]*Tabla3[[#This Row],[Cantidad]]</f>
        <v>200</v>
      </c>
      <c r="J96" s="11" t="s">
        <v>32</v>
      </c>
      <c r="K96" s="11" t="s">
        <v>2</v>
      </c>
      <c r="L96" s="11" t="s">
        <v>6</v>
      </c>
    </row>
    <row r="97" spans="1:12" x14ac:dyDescent="0.25">
      <c r="A97" s="21">
        <v>375</v>
      </c>
      <c r="B97" s="20">
        <v>45360</v>
      </c>
      <c r="C97" s="15" t="str">
        <f>PROPER(TEXT(B97,"mmm"))</f>
        <v>Mar</v>
      </c>
      <c r="D97" s="14">
        <f>YEAR(B97)</f>
        <v>2024</v>
      </c>
      <c r="E97" s="18" t="s">
        <v>21</v>
      </c>
      <c r="F97" s="18" t="s">
        <v>20</v>
      </c>
      <c r="G97" s="19">
        <v>80</v>
      </c>
      <c r="H97" s="18">
        <v>3</v>
      </c>
      <c r="I97" s="12">
        <f>Tabla3[[#This Row],[Precio Unitario]]*Tabla3[[#This Row],[Cantidad]]</f>
        <v>240</v>
      </c>
      <c r="J97" s="18" t="s">
        <v>51</v>
      </c>
      <c r="K97" s="18" t="s">
        <v>23</v>
      </c>
      <c r="L97" s="18" t="s">
        <v>16</v>
      </c>
    </row>
    <row r="98" spans="1:12" x14ac:dyDescent="0.25">
      <c r="A98" s="17">
        <v>428</v>
      </c>
      <c r="B98" s="16">
        <v>45361</v>
      </c>
      <c r="C98" s="15" t="str">
        <f>PROPER(TEXT(B98,"mmm"))</f>
        <v>Mar</v>
      </c>
      <c r="D98" s="14">
        <f>YEAR(B98)</f>
        <v>2024</v>
      </c>
      <c r="E98" s="11" t="s">
        <v>34</v>
      </c>
      <c r="F98" s="11" t="s">
        <v>20</v>
      </c>
      <c r="G98" s="13">
        <v>40</v>
      </c>
      <c r="H98" s="11">
        <v>4</v>
      </c>
      <c r="I98" s="12">
        <f>Tabla3[[#This Row],[Precio Unitario]]*Tabla3[[#This Row],[Cantidad]]</f>
        <v>160</v>
      </c>
      <c r="J98" s="11" t="s">
        <v>70</v>
      </c>
      <c r="K98" s="11" t="s">
        <v>2</v>
      </c>
      <c r="L98" s="11" t="s">
        <v>1</v>
      </c>
    </row>
    <row r="99" spans="1:12" x14ac:dyDescent="0.25">
      <c r="A99" s="21">
        <v>215</v>
      </c>
      <c r="B99" s="20">
        <v>45362</v>
      </c>
      <c r="C99" s="15" t="str">
        <f>PROPER(TEXT(B99,"mmm"))</f>
        <v>Mar</v>
      </c>
      <c r="D99" s="14">
        <f>YEAR(B99)</f>
        <v>2024</v>
      </c>
      <c r="E99" s="18" t="s">
        <v>18</v>
      </c>
      <c r="F99" s="18" t="s">
        <v>4</v>
      </c>
      <c r="G99" s="19">
        <v>900</v>
      </c>
      <c r="H99" s="18">
        <v>2</v>
      </c>
      <c r="I99" s="12">
        <f>Tabla3[[#This Row],[Precio Unitario]]*Tabla3[[#This Row],[Cantidad]]</f>
        <v>1800</v>
      </c>
      <c r="J99" s="18" t="s">
        <v>71</v>
      </c>
      <c r="K99" s="18" t="s">
        <v>2</v>
      </c>
      <c r="L99" s="18" t="s">
        <v>1</v>
      </c>
    </row>
    <row r="100" spans="1:12" x14ac:dyDescent="0.25">
      <c r="A100" s="17">
        <v>254</v>
      </c>
      <c r="B100" s="16">
        <v>45362</v>
      </c>
      <c r="C100" s="15" t="str">
        <f>PROPER(TEXT(B100,"mmm"))</f>
        <v>Mar</v>
      </c>
      <c r="D100" s="14">
        <f>YEAR(B100)</f>
        <v>2024</v>
      </c>
      <c r="E100" s="11" t="s">
        <v>10</v>
      </c>
      <c r="F100" s="11" t="s">
        <v>9</v>
      </c>
      <c r="G100" s="13">
        <v>40</v>
      </c>
      <c r="H100" s="11">
        <v>4</v>
      </c>
      <c r="I100" s="12">
        <f>Tabla3[[#This Row],[Precio Unitario]]*Tabla3[[#This Row],[Cantidad]]</f>
        <v>160</v>
      </c>
      <c r="J100" s="11" t="s">
        <v>54</v>
      </c>
      <c r="K100" s="11" t="s">
        <v>11</v>
      </c>
      <c r="L100" s="11" t="s">
        <v>16</v>
      </c>
    </row>
    <row r="101" spans="1:12" x14ac:dyDescent="0.25">
      <c r="A101" s="21">
        <v>111</v>
      </c>
      <c r="B101" s="20">
        <v>45363</v>
      </c>
      <c r="C101" s="15" t="str">
        <f>PROPER(TEXT(B101,"mmm"))</f>
        <v>Mar</v>
      </c>
      <c r="D101" s="14">
        <f>YEAR(B101)</f>
        <v>2024</v>
      </c>
      <c r="E101" s="18" t="s">
        <v>13</v>
      </c>
      <c r="F101" s="18" t="s">
        <v>9</v>
      </c>
      <c r="G101" s="19">
        <v>50</v>
      </c>
      <c r="H101" s="18">
        <v>3</v>
      </c>
      <c r="I101" s="12">
        <f>Tabla3[[#This Row],[Precio Unitario]]*Tabla3[[#This Row],[Cantidad]]</f>
        <v>150</v>
      </c>
      <c r="J101" s="18" t="s">
        <v>99</v>
      </c>
      <c r="K101" s="18" t="s">
        <v>7</v>
      </c>
      <c r="L101" s="18" t="s">
        <v>16</v>
      </c>
    </row>
    <row r="102" spans="1:12" x14ac:dyDescent="0.25">
      <c r="A102" s="17">
        <v>256</v>
      </c>
      <c r="B102" s="16">
        <v>45363</v>
      </c>
      <c r="C102" s="15" t="str">
        <f>PROPER(TEXT(B102,"mmm"))</f>
        <v>Mar</v>
      </c>
      <c r="D102" s="14">
        <f>YEAR(B102)</f>
        <v>2024</v>
      </c>
      <c r="E102" s="11" t="s">
        <v>5</v>
      </c>
      <c r="F102" s="11" t="s">
        <v>4</v>
      </c>
      <c r="G102" s="13">
        <v>600</v>
      </c>
      <c r="H102" s="11">
        <v>2</v>
      </c>
      <c r="I102" s="12">
        <f>Tabla3[[#This Row],[Precio Unitario]]*Tabla3[[#This Row],[Cantidad]]</f>
        <v>1200</v>
      </c>
      <c r="J102" s="11" t="s">
        <v>111</v>
      </c>
      <c r="K102" s="11" t="s">
        <v>2</v>
      </c>
      <c r="L102" s="11" t="s">
        <v>22</v>
      </c>
    </row>
    <row r="103" spans="1:12" x14ac:dyDescent="0.25">
      <c r="A103" s="17">
        <v>264</v>
      </c>
      <c r="B103" s="16">
        <v>45363</v>
      </c>
      <c r="C103" s="15" t="str">
        <f>PROPER(TEXT(B103,"mmm"))</f>
        <v>Mar</v>
      </c>
      <c r="D103" s="14">
        <f>YEAR(B103)</f>
        <v>2024</v>
      </c>
      <c r="E103" s="11" t="s">
        <v>5</v>
      </c>
      <c r="F103" s="11" t="s">
        <v>4</v>
      </c>
      <c r="G103" s="13">
        <v>600</v>
      </c>
      <c r="H103" s="11">
        <v>5</v>
      </c>
      <c r="I103" s="12">
        <f>Tabla3[[#This Row],[Precio Unitario]]*Tabla3[[#This Row],[Cantidad]]</f>
        <v>3000</v>
      </c>
      <c r="J103" s="11" t="s">
        <v>32</v>
      </c>
      <c r="K103" s="11" t="s">
        <v>11</v>
      </c>
      <c r="L103" s="11" t="s">
        <v>16</v>
      </c>
    </row>
    <row r="104" spans="1:12" x14ac:dyDescent="0.25">
      <c r="A104" s="17">
        <v>286</v>
      </c>
      <c r="B104" s="16">
        <v>45364</v>
      </c>
      <c r="C104" s="15" t="str">
        <f>PROPER(TEXT(B104,"mmm"))</f>
        <v>Mar</v>
      </c>
      <c r="D104" s="14">
        <f>YEAR(B104)</f>
        <v>2024</v>
      </c>
      <c r="E104" s="11" t="s">
        <v>5</v>
      </c>
      <c r="F104" s="11" t="s">
        <v>4</v>
      </c>
      <c r="G104" s="13">
        <v>600</v>
      </c>
      <c r="H104" s="11">
        <v>1</v>
      </c>
      <c r="I104" s="12">
        <f>Tabla3[[#This Row],[Precio Unitario]]*Tabla3[[#This Row],[Cantidad]]</f>
        <v>600</v>
      </c>
      <c r="J104" s="11" t="s">
        <v>26</v>
      </c>
      <c r="K104" s="11" t="s">
        <v>7</v>
      </c>
      <c r="L104" s="11" t="s">
        <v>22</v>
      </c>
    </row>
    <row r="105" spans="1:12" x14ac:dyDescent="0.25">
      <c r="A105" s="17">
        <v>334</v>
      </c>
      <c r="B105" s="16">
        <v>45364</v>
      </c>
      <c r="C105" s="15" t="str">
        <f>PROPER(TEXT(B105,"mmm"))</f>
        <v>Mar</v>
      </c>
      <c r="D105" s="14">
        <f>YEAR(B105)</f>
        <v>2024</v>
      </c>
      <c r="E105" s="11" t="s">
        <v>25</v>
      </c>
      <c r="F105" s="11" t="s">
        <v>9</v>
      </c>
      <c r="G105" s="13">
        <v>30</v>
      </c>
      <c r="H105" s="11">
        <v>2</v>
      </c>
      <c r="I105" s="12">
        <f>Tabla3[[#This Row],[Precio Unitario]]*Tabla3[[#This Row],[Cantidad]]</f>
        <v>60</v>
      </c>
      <c r="J105" s="11" t="s">
        <v>24</v>
      </c>
      <c r="K105" s="11" t="s">
        <v>23</v>
      </c>
      <c r="L105" s="11" t="s">
        <v>6</v>
      </c>
    </row>
    <row r="106" spans="1:12" x14ac:dyDescent="0.25">
      <c r="A106" s="21">
        <v>391</v>
      </c>
      <c r="B106" s="20">
        <v>45364</v>
      </c>
      <c r="C106" s="15" t="str">
        <f>PROPER(TEXT(B106,"mmm"))</f>
        <v>Mar</v>
      </c>
      <c r="D106" s="14">
        <f>YEAR(B106)</f>
        <v>2024</v>
      </c>
      <c r="E106" s="18" t="s">
        <v>18</v>
      </c>
      <c r="F106" s="18" t="s">
        <v>4</v>
      </c>
      <c r="G106" s="19">
        <v>900</v>
      </c>
      <c r="H106" s="18">
        <v>1</v>
      </c>
      <c r="I106" s="12">
        <f>Tabla3[[#This Row],[Precio Unitario]]*Tabla3[[#This Row],[Cantidad]]</f>
        <v>900</v>
      </c>
      <c r="J106" s="18" t="s">
        <v>89</v>
      </c>
      <c r="K106" s="18" t="s">
        <v>7</v>
      </c>
      <c r="L106" s="18" t="s">
        <v>1</v>
      </c>
    </row>
    <row r="107" spans="1:12" x14ac:dyDescent="0.25">
      <c r="A107" s="17">
        <v>108</v>
      </c>
      <c r="B107" s="16">
        <v>45365</v>
      </c>
      <c r="C107" s="15" t="str">
        <f>PROPER(TEXT(B107,"mmm"))</f>
        <v>Mar</v>
      </c>
      <c r="D107" s="14">
        <f>YEAR(B107)</f>
        <v>2024</v>
      </c>
      <c r="E107" s="11" t="s">
        <v>21</v>
      </c>
      <c r="F107" s="11" t="s">
        <v>20</v>
      </c>
      <c r="G107" s="13">
        <v>80</v>
      </c>
      <c r="H107" s="11">
        <v>1</v>
      </c>
      <c r="I107" s="12">
        <f>Tabla3[[#This Row],[Precio Unitario]]*Tabla3[[#This Row],[Cantidad]]</f>
        <v>80</v>
      </c>
      <c r="J107" s="11" t="s">
        <v>64</v>
      </c>
      <c r="K107" s="11" t="s">
        <v>2</v>
      </c>
      <c r="L107" s="11" t="s">
        <v>22</v>
      </c>
    </row>
    <row r="108" spans="1:12" x14ac:dyDescent="0.25">
      <c r="A108" s="17">
        <v>422</v>
      </c>
      <c r="B108" s="16">
        <v>45366</v>
      </c>
      <c r="C108" s="15" t="str">
        <f>PROPER(TEXT(B108,"mmm"))</f>
        <v>Mar</v>
      </c>
      <c r="D108" s="14">
        <f>YEAR(B108)</f>
        <v>2024</v>
      </c>
      <c r="E108" s="11" t="s">
        <v>34</v>
      </c>
      <c r="F108" s="11" t="s">
        <v>20</v>
      </c>
      <c r="G108" s="13">
        <v>40</v>
      </c>
      <c r="H108" s="11">
        <v>4</v>
      </c>
      <c r="I108" s="12">
        <f>Tabla3[[#This Row],[Precio Unitario]]*Tabla3[[#This Row],[Cantidad]]</f>
        <v>160</v>
      </c>
      <c r="J108" s="11" t="s">
        <v>42</v>
      </c>
      <c r="K108" s="11" t="s">
        <v>7</v>
      </c>
      <c r="L108" s="11" t="s">
        <v>16</v>
      </c>
    </row>
    <row r="109" spans="1:12" x14ac:dyDescent="0.25">
      <c r="A109" s="17">
        <v>112</v>
      </c>
      <c r="B109" s="16">
        <v>45368</v>
      </c>
      <c r="C109" s="15" t="str">
        <f>PROPER(TEXT(B109,"mmm"))</f>
        <v>Mar</v>
      </c>
      <c r="D109" s="14">
        <f>YEAR(B109)</f>
        <v>2024</v>
      </c>
      <c r="E109" s="11" t="s">
        <v>15</v>
      </c>
      <c r="F109" s="11" t="s">
        <v>4</v>
      </c>
      <c r="G109" s="13">
        <v>400</v>
      </c>
      <c r="H109" s="11">
        <v>3</v>
      </c>
      <c r="I109" s="12">
        <f>Tabla3[[#This Row],[Precio Unitario]]*Tabla3[[#This Row],[Cantidad]]</f>
        <v>1200</v>
      </c>
      <c r="J109" s="11" t="s">
        <v>33</v>
      </c>
      <c r="K109" s="11" t="s">
        <v>7</v>
      </c>
      <c r="L109" s="11" t="s">
        <v>16</v>
      </c>
    </row>
    <row r="110" spans="1:12" x14ac:dyDescent="0.25">
      <c r="A110" s="17">
        <v>94</v>
      </c>
      <c r="B110" s="16">
        <v>45369</v>
      </c>
      <c r="C110" s="15" t="str">
        <f>PROPER(TEXT(B110,"mmm"))</f>
        <v>Mar</v>
      </c>
      <c r="D110" s="14">
        <f>YEAR(B110)</f>
        <v>2024</v>
      </c>
      <c r="E110" s="11" t="s">
        <v>5</v>
      </c>
      <c r="F110" s="11" t="s">
        <v>4</v>
      </c>
      <c r="G110" s="13">
        <v>600</v>
      </c>
      <c r="H110" s="11">
        <v>4</v>
      </c>
      <c r="I110" s="12">
        <f>Tabla3[[#This Row],[Precio Unitario]]*Tabla3[[#This Row],[Cantidad]]</f>
        <v>2400</v>
      </c>
      <c r="J110" s="11" t="s">
        <v>120</v>
      </c>
      <c r="K110" s="11" t="s">
        <v>11</v>
      </c>
      <c r="L110" s="11" t="s">
        <v>22</v>
      </c>
    </row>
    <row r="111" spans="1:12" x14ac:dyDescent="0.25">
      <c r="A111" s="17">
        <v>128</v>
      </c>
      <c r="B111" s="16">
        <v>45369</v>
      </c>
      <c r="C111" s="15" t="str">
        <f>PROPER(TEXT(B111,"mmm"))</f>
        <v>Mar</v>
      </c>
      <c r="D111" s="14">
        <f>YEAR(B111)</f>
        <v>2024</v>
      </c>
      <c r="E111" s="11" t="s">
        <v>13</v>
      </c>
      <c r="F111" s="11" t="s">
        <v>9</v>
      </c>
      <c r="G111" s="13">
        <v>50</v>
      </c>
      <c r="H111" s="11">
        <v>5</v>
      </c>
      <c r="I111" s="12">
        <f>Tabla3[[#This Row],[Precio Unitario]]*Tabla3[[#This Row],[Cantidad]]</f>
        <v>250</v>
      </c>
      <c r="J111" s="11" t="s">
        <v>47</v>
      </c>
      <c r="K111" s="11" t="s">
        <v>2</v>
      </c>
      <c r="L111" s="11" t="s">
        <v>22</v>
      </c>
    </row>
    <row r="112" spans="1:12" x14ac:dyDescent="0.25">
      <c r="A112" s="21">
        <v>159</v>
      </c>
      <c r="B112" s="20">
        <v>45370</v>
      </c>
      <c r="C112" s="15" t="str">
        <f>PROPER(TEXT(B112,"mmm"))</f>
        <v>Mar</v>
      </c>
      <c r="D112" s="14">
        <f>YEAR(B112)</f>
        <v>2024</v>
      </c>
      <c r="E112" s="18" t="s">
        <v>21</v>
      </c>
      <c r="F112" s="18" t="s">
        <v>20</v>
      </c>
      <c r="G112" s="19">
        <v>80</v>
      </c>
      <c r="H112" s="18">
        <v>2</v>
      </c>
      <c r="I112" s="12">
        <f>Tabla3[[#This Row],[Precio Unitario]]*Tabla3[[#This Row],[Cantidad]]</f>
        <v>160</v>
      </c>
      <c r="J112" s="18" t="s">
        <v>92</v>
      </c>
      <c r="K112" s="18" t="s">
        <v>11</v>
      </c>
      <c r="L112" s="18" t="s">
        <v>22</v>
      </c>
    </row>
    <row r="113" spans="1:12" x14ac:dyDescent="0.25">
      <c r="A113" s="17">
        <v>388</v>
      </c>
      <c r="B113" s="16">
        <v>45372</v>
      </c>
      <c r="C113" s="15" t="str">
        <f>PROPER(TEXT(B113,"mmm"))</f>
        <v>Mar</v>
      </c>
      <c r="D113" s="14">
        <f>YEAR(B113)</f>
        <v>2024</v>
      </c>
      <c r="E113" s="11" t="s">
        <v>10</v>
      </c>
      <c r="F113" s="11" t="s">
        <v>9</v>
      </c>
      <c r="G113" s="13">
        <v>40</v>
      </c>
      <c r="H113" s="11">
        <v>5</v>
      </c>
      <c r="I113" s="12">
        <f>Tabla3[[#This Row],[Precio Unitario]]*Tabla3[[#This Row],[Cantidad]]</f>
        <v>200</v>
      </c>
      <c r="J113" s="11" t="s">
        <v>91</v>
      </c>
      <c r="K113" s="11" t="s">
        <v>2</v>
      </c>
      <c r="L113" s="11" t="s">
        <v>6</v>
      </c>
    </row>
    <row r="114" spans="1:12" x14ac:dyDescent="0.25">
      <c r="A114" s="17">
        <v>46</v>
      </c>
      <c r="B114" s="16">
        <v>45373</v>
      </c>
      <c r="C114" s="15" t="str">
        <f>PROPER(TEXT(B114,"mmm"))</f>
        <v>Mar</v>
      </c>
      <c r="D114" s="14">
        <f>YEAR(B114)</f>
        <v>2024</v>
      </c>
      <c r="E114" s="11" t="s">
        <v>30</v>
      </c>
      <c r="F114" s="11" t="s">
        <v>20</v>
      </c>
      <c r="G114" s="13">
        <v>10</v>
      </c>
      <c r="H114" s="11">
        <v>1</v>
      </c>
      <c r="I114" s="12">
        <f>Tabla3[[#This Row],[Precio Unitario]]*Tabla3[[#This Row],[Cantidad]]</f>
        <v>10</v>
      </c>
      <c r="J114" s="11" t="s">
        <v>118</v>
      </c>
      <c r="K114" s="11" t="s">
        <v>2</v>
      </c>
      <c r="L114" s="11" t="s">
        <v>1</v>
      </c>
    </row>
    <row r="115" spans="1:12" x14ac:dyDescent="0.25">
      <c r="A115" s="17">
        <v>110</v>
      </c>
      <c r="B115" s="16">
        <v>45375</v>
      </c>
      <c r="C115" s="15" t="str">
        <f>PROPER(TEXT(B115,"mmm"))</f>
        <v>Mar</v>
      </c>
      <c r="D115" s="14">
        <f>YEAR(B115)</f>
        <v>2024</v>
      </c>
      <c r="E115" s="11" t="s">
        <v>10</v>
      </c>
      <c r="F115" s="11" t="s">
        <v>9</v>
      </c>
      <c r="G115" s="13">
        <v>40</v>
      </c>
      <c r="H115" s="11">
        <v>1</v>
      </c>
      <c r="I115" s="12">
        <f>Tabla3[[#This Row],[Precio Unitario]]*Tabla3[[#This Row],[Cantidad]]</f>
        <v>40</v>
      </c>
      <c r="J115" s="11" t="s">
        <v>65</v>
      </c>
      <c r="K115" s="11" t="s">
        <v>11</v>
      </c>
      <c r="L115" s="11" t="s">
        <v>22</v>
      </c>
    </row>
    <row r="116" spans="1:12" x14ac:dyDescent="0.25">
      <c r="A116" s="17">
        <v>476</v>
      </c>
      <c r="B116" s="16">
        <v>45375</v>
      </c>
      <c r="C116" s="15" t="str">
        <f>PROPER(TEXT(B116,"mmm"))</f>
        <v>Mar</v>
      </c>
      <c r="D116" s="14">
        <f>YEAR(B116)</f>
        <v>2024</v>
      </c>
      <c r="E116" s="11" t="s">
        <v>25</v>
      </c>
      <c r="F116" s="11" t="s">
        <v>9</v>
      </c>
      <c r="G116" s="13">
        <v>30</v>
      </c>
      <c r="H116" s="11">
        <v>4</v>
      </c>
      <c r="I116" s="12">
        <f>Tabla3[[#This Row],[Precio Unitario]]*Tabla3[[#This Row],[Cantidad]]</f>
        <v>120</v>
      </c>
      <c r="J116" s="11" t="s">
        <v>41</v>
      </c>
      <c r="K116" s="11" t="s">
        <v>11</v>
      </c>
      <c r="L116" s="11" t="s">
        <v>22</v>
      </c>
    </row>
    <row r="117" spans="1:12" x14ac:dyDescent="0.25">
      <c r="A117" s="21">
        <v>489</v>
      </c>
      <c r="B117" s="20">
        <v>45375</v>
      </c>
      <c r="C117" s="15" t="str">
        <f>PROPER(TEXT(B117,"mmm"))</f>
        <v>Mar</v>
      </c>
      <c r="D117" s="14">
        <f>YEAR(B117)</f>
        <v>2024</v>
      </c>
      <c r="E117" s="18" t="s">
        <v>18</v>
      </c>
      <c r="F117" s="18" t="s">
        <v>4</v>
      </c>
      <c r="G117" s="19">
        <v>900</v>
      </c>
      <c r="H117" s="18">
        <v>3</v>
      </c>
      <c r="I117" s="12">
        <f>Tabla3[[#This Row],[Precio Unitario]]*Tabla3[[#This Row],[Cantidad]]</f>
        <v>2700</v>
      </c>
      <c r="J117" s="18" t="s">
        <v>28</v>
      </c>
      <c r="K117" s="18" t="s">
        <v>23</v>
      </c>
      <c r="L117" s="18" t="s">
        <v>1</v>
      </c>
    </row>
    <row r="118" spans="1:12" x14ac:dyDescent="0.25">
      <c r="A118" s="17">
        <v>248</v>
      </c>
      <c r="B118" s="16">
        <v>45378</v>
      </c>
      <c r="C118" s="15" t="str">
        <f>PROPER(TEXT(B118,"mmm"))</f>
        <v>Mar</v>
      </c>
      <c r="D118" s="14">
        <f>YEAR(B118)</f>
        <v>2024</v>
      </c>
      <c r="E118" s="11" t="s">
        <v>34</v>
      </c>
      <c r="F118" s="11" t="s">
        <v>20</v>
      </c>
      <c r="G118" s="13">
        <v>40</v>
      </c>
      <c r="H118" s="11">
        <v>3</v>
      </c>
      <c r="I118" s="12">
        <f>Tabla3[[#This Row],[Precio Unitario]]*Tabla3[[#This Row],[Cantidad]]</f>
        <v>120</v>
      </c>
      <c r="J118" s="11" t="s">
        <v>46</v>
      </c>
      <c r="K118" s="11" t="s">
        <v>7</v>
      </c>
      <c r="L118" s="11" t="s">
        <v>22</v>
      </c>
    </row>
    <row r="119" spans="1:12" x14ac:dyDescent="0.25">
      <c r="A119" s="17">
        <v>268</v>
      </c>
      <c r="B119" s="16">
        <v>45378</v>
      </c>
      <c r="C119" s="15" t="str">
        <f>PROPER(TEXT(B119,"mmm"))</f>
        <v>Mar</v>
      </c>
      <c r="D119" s="14">
        <f>YEAR(B119)</f>
        <v>2024</v>
      </c>
      <c r="E119" s="11" t="s">
        <v>5</v>
      </c>
      <c r="F119" s="11" t="s">
        <v>4</v>
      </c>
      <c r="G119" s="13">
        <v>600</v>
      </c>
      <c r="H119" s="11">
        <v>1</v>
      </c>
      <c r="I119" s="12">
        <f>Tabla3[[#This Row],[Precio Unitario]]*Tabla3[[#This Row],[Cantidad]]</f>
        <v>600</v>
      </c>
      <c r="J119" s="11" t="s">
        <v>71</v>
      </c>
      <c r="K119" s="11" t="s">
        <v>7</v>
      </c>
      <c r="L119" s="11" t="s">
        <v>1</v>
      </c>
    </row>
    <row r="120" spans="1:12" x14ac:dyDescent="0.25">
      <c r="A120" s="17">
        <v>84</v>
      </c>
      <c r="B120" s="16">
        <v>45379</v>
      </c>
      <c r="C120" s="15" t="str">
        <f>PROPER(TEXT(B120,"mmm"))</f>
        <v>Mar</v>
      </c>
      <c r="D120" s="14">
        <f>YEAR(B120)</f>
        <v>2024</v>
      </c>
      <c r="E120" s="11" t="s">
        <v>25</v>
      </c>
      <c r="F120" s="11" t="s">
        <v>9</v>
      </c>
      <c r="G120" s="13">
        <v>30</v>
      </c>
      <c r="H120" s="11">
        <v>3</v>
      </c>
      <c r="I120" s="12">
        <f>Tabla3[[#This Row],[Precio Unitario]]*Tabla3[[#This Row],[Cantidad]]</f>
        <v>90</v>
      </c>
      <c r="J120" s="11" t="s">
        <v>84</v>
      </c>
      <c r="K120" s="11" t="s">
        <v>11</v>
      </c>
      <c r="L120" s="11" t="s">
        <v>1</v>
      </c>
    </row>
    <row r="121" spans="1:12" x14ac:dyDescent="0.25">
      <c r="A121" s="21">
        <v>131</v>
      </c>
      <c r="B121" s="20">
        <v>45384</v>
      </c>
      <c r="C121" s="15" t="str">
        <f>PROPER(TEXT(B121,"mmm"))</f>
        <v>Abr</v>
      </c>
      <c r="D121" s="14">
        <f>YEAR(B121)</f>
        <v>2024</v>
      </c>
      <c r="E121" s="18" t="s">
        <v>5</v>
      </c>
      <c r="F121" s="18" t="s">
        <v>4</v>
      </c>
      <c r="G121" s="19">
        <v>600</v>
      </c>
      <c r="H121" s="18">
        <v>5</v>
      </c>
      <c r="I121" s="12">
        <f>Tabla3[[#This Row],[Precio Unitario]]*Tabla3[[#This Row],[Cantidad]]</f>
        <v>3000</v>
      </c>
      <c r="J121" s="18" t="s">
        <v>91</v>
      </c>
      <c r="K121" s="18" t="s">
        <v>2</v>
      </c>
      <c r="L121" s="18" t="s">
        <v>6</v>
      </c>
    </row>
    <row r="122" spans="1:12" x14ac:dyDescent="0.25">
      <c r="A122" s="21">
        <v>307</v>
      </c>
      <c r="B122" s="20">
        <v>45384</v>
      </c>
      <c r="C122" s="15" t="str">
        <f>PROPER(TEXT(B122,"mmm"))</f>
        <v>Abr</v>
      </c>
      <c r="D122" s="14">
        <f>YEAR(B122)</f>
        <v>2024</v>
      </c>
      <c r="E122" s="18" t="s">
        <v>18</v>
      </c>
      <c r="F122" s="18" t="s">
        <v>4</v>
      </c>
      <c r="G122" s="19">
        <v>900</v>
      </c>
      <c r="H122" s="18">
        <v>1</v>
      </c>
      <c r="I122" s="12">
        <f>Tabla3[[#This Row],[Precio Unitario]]*Tabla3[[#This Row],[Cantidad]]</f>
        <v>900</v>
      </c>
      <c r="J122" s="18" t="s">
        <v>111</v>
      </c>
      <c r="K122" s="18" t="s">
        <v>23</v>
      </c>
      <c r="L122" s="18" t="s">
        <v>16</v>
      </c>
    </row>
    <row r="123" spans="1:12" x14ac:dyDescent="0.25">
      <c r="A123" s="21">
        <v>49</v>
      </c>
      <c r="B123" s="20">
        <v>45385</v>
      </c>
      <c r="C123" s="15" t="str">
        <f>PROPER(TEXT(B123,"mmm"))</f>
        <v>Abr</v>
      </c>
      <c r="D123" s="14">
        <f>YEAR(B123)</f>
        <v>2024</v>
      </c>
      <c r="E123" s="18" t="s">
        <v>5</v>
      </c>
      <c r="F123" s="18" t="s">
        <v>4</v>
      </c>
      <c r="G123" s="19">
        <v>600</v>
      </c>
      <c r="H123" s="18">
        <v>1</v>
      </c>
      <c r="I123" s="12">
        <f>Tabla3[[#This Row],[Precio Unitario]]*Tabla3[[#This Row],[Cantidad]]</f>
        <v>600</v>
      </c>
      <c r="J123" s="18" t="s">
        <v>68</v>
      </c>
      <c r="K123" s="18" t="s">
        <v>2</v>
      </c>
      <c r="L123" s="18" t="s">
        <v>6</v>
      </c>
    </row>
    <row r="124" spans="1:12" x14ac:dyDescent="0.25">
      <c r="A124" s="21">
        <v>67</v>
      </c>
      <c r="B124" s="20">
        <v>45385</v>
      </c>
      <c r="C124" s="15" t="str">
        <f>PROPER(TEXT(B124,"mmm"))</f>
        <v>Abr</v>
      </c>
      <c r="D124" s="14">
        <f>YEAR(B124)</f>
        <v>2024</v>
      </c>
      <c r="E124" s="18" t="s">
        <v>5</v>
      </c>
      <c r="F124" s="18" t="s">
        <v>4</v>
      </c>
      <c r="G124" s="19">
        <v>600</v>
      </c>
      <c r="H124" s="18">
        <v>3</v>
      </c>
      <c r="I124" s="12">
        <f>Tabla3[[#This Row],[Precio Unitario]]*Tabla3[[#This Row],[Cantidad]]</f>
        <v>1800</v>
      </c>
      <c r="J124" s="18" t="s">
        <v>41</v>
      </c>
      <c r="K124" s="18" t="s">
        <v>7</v>
      </c>
      <c r="L124" s="18" t="s">
        <v>22</v>
      </c>
    </row>
    <row r="125" spans="1:12" x14ac:dyDescent="0.25">
      <c r="A125" s="17">
        <v>200</v>
      </c>
      <c r="B125" s="16">
        <v>45385</v>
      </c>
      <c r="C125" s="15" t="str">
        <f>PROPER(TEXT(B125,"mmm"))</f>
        <v>Abr</v>
      </c>
      <c r="D125" s="14">
        <f>YEAR(B125)</f>
        <v>2024</v>
      </c>
      <c r="E125" s="11" t="s">
        <v>30</v>
      </c>
      <c r="F125" s="11" t="s">
        <v>20</v>
      </c>
      <c r="G125" s="13">
        <v>10</v>
      </c>
      <c r="H125" s="11">
        <v>5</v>
      </c>
      <c r="I125" s="12">
        <f>Tabla3[[#This Row],[Precio Unitario]]*Tabla3[[#This Row],[Cantidad]]</f>
        <v>50</v>
      </c>
      <c r="J125" s="11" t="s">
        <v>67</v>
      </c>
      <c r="K125" s="11" t="s">
        <v>23</v>
      </c>
      <c r="L125" s="11" t="s">
        <v>16</v>
      </c>
    </row>
    <row r="126" spans="1:12" x14ac:dyDescent="0.25">
      <c r="A126" s="21">
        <v>295</v>
      </c>
      <c r="B126" s="20">
        <v>45385</v>
      </c>
      <c r="C126" s="15" t="str">
        <f>PROPER(TEXT(B126,"mmm"))</f>
        <v>Abr</v>
      </c>
      <c r="D126" s="14">
        <f>YEAR(B126)</f>
        <v>2024</v>
      </c>
      <c r="E126" s="18" t="s">
        <v>13</v>
      </c>
      <c r="F126" s="18" t="s">
        <v>9</v>
      </c>
      <c r="G126" s="19">
        <v>50</v>
      </c>
      <c r="H126" s="18">
        <v>5</v>
      </c>
      <c r="I126" s="12">
        <f>Tabla3[[#This Row],[Precio Unitario]]*Tabla3[[#This Row],[Cantidad]]</f>
        <v>250</v>
      </c>
      <c r="J126" s="18" t="s">
        <v>86</v>
      </c>
      <c r="K126" s="18" t="s">
        <v>7</v>
      </c>
      <c r="L126" s="18" t="s">
        <v>6</v>
      </c>
    </row>
    <row r="127" spans="1:12" x14ac:dyDescent="0.25">
      <c r="A127" s="17">
        <v>186</v>
      </c>
      <c r="B127" s="16">
        <v>45387</v>
      </c>
      <c r="C127" s="15" t="str">
        <f>PROPER(TEXT(B127,"mmm"))</f>
        <v>Abr</v>
      </c>
      <c r="D127" s="14">
        <f>YEAR(B127)</f>
        <v>2024</v>
      </c>
      <c r="E127" s="11" t="s">
        <v>5</v>
      </c>
      <c r="F127" s="11" t="s">
        <v>4</v>
      </c>
      <c r="G127" s="13">
        <v>600</v>
      </c>
      <c r="H127" s="11">
        <v>5</v>
      </c>
      <c r="I127" s="12">
        <f>Tabla3[[#This Row],[Precio Unitario]]*Tabla3[[#This Row],[Cantidad]]</f>
        <v>3000</v>
      </c>
      <c r="J127" s="11" t="s">
        <v>60</v>
      </c>
      <c r="K127" s="11" t="s">
        <v>23</v>
      </c>
      <c r="L127" s="11" t="s">
        <v>6</v>
      </c>
    </row>
    <row r="128" spans="1:12" x14ac:dyDescent="0.25">
      <c r="A128" s="17">
        <v>240</v>
      </c>
      <c r="B128" s="16">
        <v>45387</v>
      </c>
      <c r="C128" s="15" t="str">
        <f>PROPER(TEXT(B128,"mmm"))</f>
        <v>Abr</v>
      </c>
      <c r="D128" s="14">
        <f>YEAR(B128)</f>
        <v>2024</v>
      </c>
      <c r="E128" s="11" t="s">
        <v>5</v>
      </c>
      <c r="F128" s="11" t="s">
        <v>4</v>
      </c>
      <c r="G128" s="13">
        <v>600</v>
      </c>
      <c r="H128" s="11">
        <v>4</v>
      </c>
      <c r="I128" s="12">
        <f>Tabla3[[#This Row],[Precio Unitario]]*Tabla3[[#This Row],[Cantidad]]</f>
        <v>2400</v>
      </c>
      <c r="J128" s="11" t="s">
        <v>46</v>
      </c>
      <c r="K128" s="11" t="s">
        <v>11</v>
      </c>
      <c r="L128" s="11" t="s">
        <v>22</v>
      </c>
    </row>
    <row r="129" spans="1:12" x14ac:dyDescent="0.25">
      <c r="A129" s="17">
        <v>294</v>
      </c>
      <c r="B129" s="16">
        <v>45387</v>
      </c>
      <c r="C129" s="15" t="str">
        <f>PROPER(TEXT(B129,"mmm"))</f>
        <v>Abr</v>
      </c>
      <c r="D129" s="14">
        <f>YEAR(B129)</f>
        <v>2024</v>
      </c>
      <c r="E129" s="11" t="s">
        <v>45</v>
      </c>
      <c r="F129" s="11" t="s">
        <v>20</v>
      </c>
      <c r="G129" s="13">
        <v>120</v>
      </c>
      <c r="H129" s="11">
        <v>2</v>
      </c>
      <c r="I129" s="12">
        <f>Tabla3[[#This Row],[Precio Unitario]]*Tabla3[[#This Row],[Cantidad]]</f>
        <v>240</v>
      </c>
      <c r="J129" s="11" t="s">
        <v>98</v>
      </c>
      <c r="K129" s="11" t="s">
        <v>7</v>
      </c>
      <c r="L129" s="11" t="s">
        <v>1</v>
      </c>
    </row>
    <row r="130" spans="1:12" x14ac:dyDescent="0.25">
      <c r="A130" s="21">
        <v>337</v>
      </c>
      <c r="B130" s="20">
        <v>45387</v>
      </c>
      <c r="C130" s="15" t="str">
        <f>PROPER(TEXT(B130,"mmm"))</f>
        <v>Abr</v>
      </c>
      <c r="D130" s="14">
        <f>YEAR(B130)</f>
        <v>2024</v>
      </c>
      <c r="E130" s="18" t="s">
        <v>30</v>
      </c>
      <c r="F130" s="18" t="s">
        <v>20</v>
      </c>
      <c r="G130" s="19">
        <v>10</v>
      </c>
      <c r="H130" s="18">
        <v>4</v>
      </c>
      <c r="I130" s="12">
        <f>Tabla3[[#This Row],[Precio Unitario]]*Tabla3[[#This Row],[Cantidad]]</f>
        <v>40</v>
      </c>
      <c r="J130" s="18" t="s">
        <v>105</v>
      </c>
      <c r="K130" s="18" t="s">
        <v>2</v>
      </c>
      <c r="L130" s="18" t="s">
        <v>6</v>
      </c>
    </row>
    <row r="131" spans="1:12" x14ac:dyDescent="0.25">
      <c r="A131" s="17">
        <v>344</v>
      </c>
      <c r="B131" s="16">
        <v>45387</v>
      </c>
      <c r="C131" s="15" t="str">
        <f>PROPER(TEXT(B131,"mmm"))</f>
        <v>Abr</v>
      </c>
      <c r="D131" s="14">
        <f>YEAR(B131)</f>
        <v>2024</v>
      </c>
      <c r="E131" s="11" t="s">
        <v>18</v>
      </c>
      <c r="F131" s="11" t="s">
        <v>4</v>
      </c>
      <c r="G131" s="13">
        <v>900</v>
      </c>
      <c r="H131" s="11">
        <v>5</v>
      </c>
      <c r="I131" s="12">
        <f>Tabla3[[#This Row],[Precio Unitario]]*Tabla3[[#This Row],[Cantidad]]</f>
        <v>4500</v>
      </c>
      <c r="J131" s="11" t="s">
        <v>46</v>
      </c>
      <c r="K131" s="11" t="s">
        <v>7</v>
      </c>
      <c r="L131" s="11" t="s">
        <v>16</v>
      </c>
    </row>
    <row r="132" spans="1:12" x14ac:dyDescent="0.25">
      <c r="A132" s="17">
        <v>120</v>
      </c>
      <c r="B132" s="16">
        <v>45388</v>
      </c>
      <c r="C132" s="15" t="str">
        <f>PROPER(TEXT(B132,"mmm"))</f>
        <v>Abr</v>
      </c>
      <c r="D132" s="14">
        <f>YEAR(B132)</f>
        <v>2024</v>
      </c>
      <c r="E132" s="11" t="s">
        <v>5</v>
      </c>
      <c r="F132" s="11" t="s">
        <v>4</v>
      </c>
      <c r="G132" s="13">
        <v>600</v>
      </c>
      <c r="H132" s="11">
        <v>2</v>
      </c>
      <c r="I132" s="12">
        <f>Tabla3[[#This Row],[Precio Unitario]]*Tabla3[[#This Row],[Cantidad]]</f>
        <v>1200</v>
      </c>
      <c r="J132" s="11" t="s">
        <v>42</v>
      </c>
      <c r="K132" s="11" t="s">
        <v>2</v>
      </c>
      <c r="L132" s="11" t="s">
        <v>1</v>
      </c>
    </row>
    <row r="133" spans="1:12" x14ac:dyDescent="0.25">
      <c r="A133" s="21">
        <v>387</v>
      </c>
      <c r="B133" s="20">
        <v>45388</v>
      </c>
      <c r="C133" s="15" t="str">
        <f>PROPER(TEXT(B133,"mmm"))</f>
        <v>Abr</v>
      </c>
      <c r="D133" s="14">
        <f>YEAR(B133)</f>
        <v>2024</v>
      </c>
      <c r="E133" s="18" t="s">
        <v>34</v>
      </c>
      <c r="F133" s="18" t="s">
        <v>20</v>
      </c>
      <c r="G133" s="19">
        <v>40</v>
      </c>
      <c r="H133" s="18">
        <v>4</v>
      </c>
      <c r="I133" s="12">
        <f>Tabla3[[#This Row],[Precio Unitario]]*Tabla3[[#This Row],[Cantidad]]</f>
        <v>160</v>
      </c>
      <c r="J133" s="18" t="s">
        <v>76</v>
      </c>
      <c r="K133" s="18" t="s">
        <v>23</v>
      </c>
      <c r="L133" s="18" t="s">
        <v>22</v>
      </c>
    </row>
    <row r="134" spans="1:12" x14ac:dyDescent="0.25">
      <c r="A134" s="17">
        <v>16</v>
      </c>
      <c r="B134" s="16">
        <v>45389</v>
      </c>
      <c r="C134" s="15" t="str">
        <f>PROPER(TEXT(B134,"mmm"))</f>
        <v>Abr</v>
      </c>
      <c r="D134" s="14">
        <f>YEAR(B134)</f>
        <v>2024</v>
      </c>
      <c r="E134" s="11" t="s">
        <v>45</v>
      </c>
      <c r="F134" s="11" t="s">
        <v>20</v>
      </c>
      <c r="G134" s="13">
        <v>120</v>
      </c>
      <c r="H134" s="11">
        <v>1</v>
      </c>
      <c r="I134" s="12">
        <f>Tabla3[[#This Row],[Precio Unitario]]*Tabla3[[#This Row],[Cantidad]]</f>
        <v>120</v>
      </c>
      <c r="J134" s="11" t="s">
        <v>53</v>
      </c>
      <c r="K134" s="11" t="s">
        <v>11</v>
      </c>
      <c r="L134" s="11" t="s">
        <v>6</v>
      </c>
    </row>
    <row r="135" spans="1:12" x14ac:dyDescent="0.25">
      <c r="A135" s="21">
        <v>3</v>
      </c>
      <c r="B135" s="20">
        <v>45390</v>
      </c>
      <c r="C135" s="15" t="str">
        <f>PROPER(TEXT(B135,"mmm"))</f>
        <v>Abr</v>
      </c>
      <c r="D135" s="14">
        <f>YEAR(B135)</f>
        <v>2024</v>
      </c>
      <c r="E135" s="18" t="s">
        <v>45</v>
      </c>
      <c r="F135" s="18" t="s">
        <v>20</v>
      </c>
      <c r="G135" s="19">
        <v>120</v>
      </c>
      <c r="H135" s="18">
        <v>1</v>
      </c>
      <c r="I135" s="12">
        <f>Tabla3[[#This Row],[Precio Unitario]]*Tabla3[[#This Row],[Cantidad]]</f>
        <v>120</v>
      </c>
      <c r="J135" s="18" t="s">
        <v>76</v>
      </c>
      <c r="K135" s="18" t="s">
        <v>7</v>
      </c>
      <c r="L135" s="18" t="s">
        <v>1</v>
      </c>
    </row>
    <row r="136" spans="1:12" x14ac:dyDescent="0.25">
      <c r="A136" s="17">
        <v>146</v>
      </c>
      <c r="B136" s="16">
        <v>45390</v>
      </c>
      <c r="C136" s="15" t="str">
        <f>PROPER(TEXT(B136,"mmm"))</f>
        <v>Abr</v>
      </c>
      <c r="D136" s="14">
        <f>YEAR(B136)</f>
        <v>2024</v>
      </c>
      <c r="E136" s="11" t="s">
        <v>25</v>
      </c>
      <c r="F136" s="11" t="s">
        <v>9</v>
      </c>
      <c r="G136" s="13">
        <v>30</v>
      </c>
      <c r="H136" s="11">
        <v>1</v>
      </c>
      <c r="I136" s="12">
        <f>Tabla3[[#This Row],[Precio Unitario]]*Tabla3[[#This Row],[Cantidad]]</f>
        <v>30</v>
      </c>
      <c r="J136" s="11" t="s">
        <v>113</v>
      </c>
      <c r="K136" s="11" t="s">
        <v>11</v>
      </c>
      <c r="L136" s="11" t="s">
        <v>1</v>
      </c>
    </row>
    <row r="137" spans="1:12" x14ac:dyDescent="0.25">
      <c r="A137" s="17">
        <v>438</v>
      </c>
      <c r="B137" s="16">
        <v>45390</v>
      </c>
      <c r="C137" s="15" t="str">
        <f>PROPER(TEXT(B137,"mmm"))</f>
        <v>Abr</v>
      </c>
      <c r="D137" s="14">
        <f>YEAR(B137)</f>
        <v>2024</v>
      </c>
      <c r="E137" s="11" t="s">
        <v>25</v>
      </c>
      <c r="F137" s="11" t="s">
        <v>9</v>
      </c>
      <c r="G137" s="13">
        <v>30</v>
      </c>
      <c r="H137" s="11">
        <v>2</v>
      </c>
      <c r="I137" s="12">
        <f>Tabla3[[#This Row],[Precio Unitario]]*Tabla3[[#This Row],[Cantidad]]</f>
        <v>60</v>
      </c>
      <c r="J137" s="11" t="s">
        <v>62</v>
      </c>
      <c r="K137" s="11" t="s">
        <v>7</v>
      </c>
      <c r="L137" s="11" t="s">
        <v>16</v>
      </c>
    </row>
    <row r="138" spans="1:12" x14ac:dyDescent="0.25">
      <c r="A138" s="21">
        <v>305</v>
      </c>
      <c r="B138" s="20">
        <v>45392</v>
      </c>
      <c r="C138" s="15" t="str">
        <f>PROPER(TEXT(B138,"mmm"))</f>
        <v>Abr</v>
      </c>
      <c r="D138" s="14">
        <f>YEAR(B138)</f>
        <v>2024</v>
      </c>
      <c r="E138" s="18" t="s">
        <v>5</v>
      </c>
      <c r="F138" s="18" t="s">
        <v>4</v>
      </c>
      <c r="G138" s="19">
        <v>600</v>
      </c>
      <c r="H138" s="18">
        <v>5</v>
      </c>
      <c r="I138" s="12">
        <f>Tabla3[[#This Row],[Precio Unitario]]*Tabla3[[#This Row],[Cantidad]]</f>
        <v>3000</v>
      </c>
      <c r="J138" s="18" t="s">
        <v>77</v>
      </c>
      <c r="K138" s="18" t="s">
        <v>23</v>
      </c>
      <c r="L138" s="18" t="s">
        <v>6</v>
      </c>
    </row>
    <row r="139" spans="1:12" x14ac:dyDescent="0.25">
      <c r="A139" s="21">
        <v>235</v>
      </c>
      <c r="B139" s="20">
        <v>45394</v>
      </c>
      <c r="C139" s="15" t="str">
        <f>PROPER(TEXT(B139,"mmm"))</f>
        <v>Abr</v>
      </c>
      <c r="D139" s="14">
        <f>YEAR(B139)</f>
        <v>2024</v>
      </c>
      <c r="E139" s="18" t="s">
        <v>45</v>
      </c>
      <c r="F139" s="18" t="s">
        <v>20</v>
      </c>
      <c r="G139" s="19">
        <v>120</v>
      </c>
      <c r="H139" s="18">
        <v>5</v>
      </c>
      <c r="I139" s="12">
        <f>Tabla3[[#This Row],[Precio Unitario]]*Tabla3[[#This Row],[Cantidad]]</f>
        <v>600</v>
      </c>
      <c r="J139" s="18" t="s">
        <v>61</v>
      </c>
      <c r="K139" s="18" t="s">
        <v>2</v>
      </c>
      <c r="L139" s="18" t="s">
        <v>22</v>
      </c>
    </row>
    <row r="140" spans="1:12" x14ac:dyDescent="0.25">
      <c r="A140" s="17">
        <v>326</v>
      </c>
      <c r="B140" s="16">
        <v>45394</v>
      </c>
      <c r="C140" s="15" t="str">
        <f>PROPER(TEXT(B140,"mmm"))</f>
        <v>Abr</v>
      </c>
      <c r="D140" s="14">
        <f>YEAR(B140)</f>
        <v>2024</v>
      </c>
      <c r="E140" s="11" t="s">
        <v>10</v>
      </c>
      <c r="F140" s="11" t="s">
        <v>9</v>
      </c>
      <c r="G140" s="13">
        <v>40</v>
      </c>
      <c r="H140" s="11">
        <v>4</v>
      </c>
      <c r="I140" s="12">
        <f>Tabla3[[#This Row],[Precio Unitario]]*Tabla3[[#This Row],[Cantidad]]</f>
        <v>160</v>
      </c>
      <c r="J140" s="11" t="s">
        <v>108</v>
      </c>
      <c r="K140" s="11" t="s">
        <v>7</v>
      </c>
      <c r="L140" s="11" t="s">
        <v>22</v>
      </c>
    </row>
    <row r="141" spans="1:12" x14ac:dyDescent="0.25">
      <c r="A141" s="17">
        <v>228</v>
      </c>
      <c r="B141" s="16">
        <v>45395</v>
      </c>
      <c r="C141" s="15" t="str">
        <f>PROPER(TEXT(B141,"mmm"))</f>
        <v>Abr</v>
      </c>
      <c r="D141" s="14">
        <f>YEAR(B141)</f>
        <v>2024</v>
      </c>
      <c r="E141" s="11" t="s">
        <v>15</v>
      </c>
      <c r="F141" s="11" t="s">
        <v>4</v>
      </c>
      <c r="G141" s="13">
        <v>400</v>
      </c>
      <c r="H141" s="11">
        <v>1</v>
      </c>
      <c r="I141" s="12">
        <f>Tabla3[[#This Row],[Precio Unitario]]*Tabla3[[#This Row],[Cantidad]]</f>
        <v>400</v>
      </c>
      <c r="J141" s="11" t="s">
        <v>118</v>
      </c>
      <c r="K141" s="11" t="s">
        <v>23</v>
      </c>
      <c r="L141" s="11" t="s">
        <v>6</v>
      </c>
    </row>
    <row r="142" spans="1:12" x14ac:dyDescent="0.25">
      <c r="A142" s="17">
        <v>54</v>
      </c>
      <c r="B142" s="16">
        <v>45396</v>
      </c>
      <c r="C142" s="15" t="str">
        <f>PROPER(TEXT(B142,"mmm"))</f>
        <v>Abr</v>
      </c>
      <c r="D142" s="14">
        <f>YEAR(B142)</f>
        <v>2024</v>
      </c>
      <c r="E142" s="11" t="s">
        <v>34</v>
      </c>
      <c r="F142" s="11" t="s">
        <v>20</v>
      </c>
      <c r="G142" s="13">
        <v>40</v>
      </c>
      <c r="H142" s="11">
        <v>5</v>
      </c>
      <c r="I142" s="12">
        <f>Tabla3[[#This Row],[Precio Unitario]]*Tabla3[[#This Row],[Cantidad]]</f>
        <v>200</v>
      </c>
      <c r="J142" s="11" t="s">
        <v>32</v>
      </c>
      <c r="K142" s="11" t="s">
        <v>23</v>
      </c>
      <c r="L142" s="11" t="s">
        <v>6</v>
      </c>
    </row>
    <row r="143" spans="1:12" x14ac:dyDescent="0.25">
      <c r="A143" s="17">
        <v>98</v>
      </c>
      <c r="B143" s="16">
        <v>45396</v>
      </c>
      <c r="C143" s="15" t="str">
        <f>PROPER(TEXT(B143,"mmm"))</f>
        <v>Abr</v>
      </c>
      <c r="D143" s="14">
        <f>YEAR(B143)</f>
        <v>2024</v>
      </c>
      <c r="E143" s="11" t="s">
        <v>45</v>
      </c>
      <c r="F143" s="11" t="s">
        <v>20</v>
      </c>
      <c r="G143" s="13">
        <v>120</v>
      </c>
      <c r="H143" s="11">
        <v>2</v>
      </c>
      <c r="I143" s="12">
        <f>Tabla3[[#This Row],[Precio Unitario]]*Tabla3[[#This Row],[Cantidad]]</f>
        <v>240</v>
      </c>
      <c r="J143" s="11" t="s">
        <v>119</v>
      </c>
      <c r="K143" s="11" t="s">
        <v>11</v>
      </c>
      <c r="L143" s="11" t="s">
        <v>22</v>
      </c>
    </row>
    <row r="144" spans="1:12" x14ac:dyDescent="0.25">
      <c r="A144" s="21">
        <v>421</v>
      </c>
      <c r="B144" s="20">
        <v>45397</v>
      </c>
      <c r="C144" s="15" t="str">
        <f>PROPER(TEXT(B144,"mmm"))</f>
        <v>Abr</v>
      </c>
      <c r="D144" s="14">
        <f>YEAR(B144)</f>
        <v>2024</v>
      </c>
      <c r="E144" s="18" t="s">
        <v>25</v>
      </c>
      <c r="F144" s="18" t="s">
        <v>9</v>
      </c>
      <c r="G144" s="19">
        <v>30</v>
      </c>
      <c r="H144" s="18">
        <v>5</v>
      </c>
      <c r="I144" s="12">
        <f>Tabla3[[#This Row],[Precio Unitario]]*Tabla3[[#This Row],[Cantidad]]</f>
        <v>150</v>
      </c>
      <c r="J144" s="18" t="s">
        <v>73</v>
      </c>
      <c r="K144" s="18" t="s">
        <v>23</v>
      </c>
      <c r="L144" s="18" t="s">
        <v>22</v>
      </c>
    </row>
    <row r="145" spans="1:12" x14ac:dyDescent="0.25">
      <c r="A145" s="21">
        <v>267</v>
      </c>
      <c r="B145" s="20">
        <v>45398</v>
      </c>
      <c r="C145" s="15" t="str">
        <f>PROPER(TEXT(B145,"mmm"))</f>
        <v>Abr</v>
      </c>
      <c r="D145" s="14">
        <f>YEAR(B145)</f>
        <v>2024</v>
      </c>
      <c r="E145" s="18" t="s">
        <v>10</v>
      </c>
      <c r="F145" s="18" t="s">
        <v>9</v>
      </c>
      <c r="G145" s="19">
        <v>40</v>
      </c>
      <c r="H145" s="18">
        <v>4</v>
      </c>
      <c r="I145" s="12">
        <f>Tabla3[[#This Row],[Precio Unitario]]*Tabla3[[#This Row],[Cantidad]]</f>
        <v>160</v>
      </c>
      <c r="J145" s="18" t="s">
        <v>86</v>
      </c>
      <c r="K145" s="18" t="s">
        <v>2</v>
      </c>
      <c r="L145" s="18" t="s">
        <v>16</v>
      </c>
    </row>
    <row r="146" spans="1:12" x14ac:dyDescent="0.25">
      <c r="A146" s="17">
        <v>282</v>
      </c>
      <c r="B146" s="16">
        <v>45399</v>
      </c>
      <c r="C146" s="15" t="str">
        <f>PROPER(TEXT(B146,"mmm"))</f>
        <v>Abr</v>
      </c>
      <c r="D146" s="14">
        <f>YEAR(B146)</f>
        <v>2024</v>
      </c>
      <c r="E146" s="11" t="s">
        <v>5</v>
      </c>
      <c r="F146" s="11" t="s">
        <v>4</v>
      </c>
      <c r="G146" s="13">
        <v>600</v>
      </c>
      <c r="H146" s="11">
        <v>2</v>
      </c>
      <c r="I146" s="12">
        <f>Tabla3[[#This Row],[Precio Unitario]]*Tabla3[[#This Row],[Cantidad]]</f>
        <v>1200</v>
      </c>
      <c r="J146" s="11" t="s">
        <v>74</v>
      </c>
      <c r="K146" s="11" t="s">
        <v>7</v>
      </c>
      <c r="L146" s="11" t="s">
        <v>1</v>
      </c>
    </row>
    <row r="147" spans="1:12" x14ac:dyDescent="0.25">
      <c r="A147" s="21">
        <v>447</v>
      </c>
      <c r="B147" s="20">
        <v>45399</v>
      </c>
      <c r="C147" s="15" t="str">
        <f>PROPER(TEXT(B147,"mmm"))</f>
        <v>Abr</v>
      </c>
      <c r="D147" s="14">
        <f>YEAR(B147)</f>
        <v>2024</v>
      </c>
      <c r="E147" s="18" t="s">
        <v>13</v>
      </c>
      <c r="F147" s="18" t="s">
        <v>9</v>
      </c>
      <c r="G147" s="19">
        <v>50</v>
      </c>
      <c r="H147" s="18">
        <v>4</v>
      </c>
      <c r="I147" s="12">
        <f>Tabla3[[#This Row],[Precio Unitario]]*Tabla3[[#This Row],[Cantidad]]</f>
        <v>200</v>
      </c>
      <c r="J147" s="18" t="s">
        <v>56</v>
      </c>
      <c r="K147" s="18" t="s">
        <v>2</v>
      </c>
      <c r="L147" s="18" t="s">
        <v>1</v>
      </c>
    </row>
    <row r="148" spans="1:12" x14ac:dyDescent="0.25">
      <c r="A148" s="17">
        <v>30</v>
      </c>
      <c r="B148" s="16">
        <v>45400</v>
      </c>
      <c r="C148" s="15" t="str">
        <f>PROPER(TEXT(B148,"mmm"))</f>
        <v>Abr</v>
      </c>
      <c r="D148" s="14">
        <f>YEAR(B148)</f>
        <v>2024</v>
      </c>
      <c r="E148" s="11" t="s">
        <v>34</v>
      </c>
      <c r="F148" s="11" t="s">
        <v>20</v>
      </c>
      <c r="G148" s="13">
        <v>40</v>
      </c>
      <c r="H148" s="11">
        <v>4</v>
      </c>
      <c r="I148" s="12">
        <f>Tabla3[[#This Row],[Precio Unitario]]*Tabla3[[#This Row],[Cantidad]]</f>
        <v>160</v>
      </c>
      <c r="J148" s="11" t="s">
        <v>115</v>
      </c>
      <c r="K148" s="11" t="s">
        <v>23</v>
      </c>
      <c r="L148" s="11" t="s">
        <v>6</v>
      </c>
    </row>
    <row r="149" spans="1:12" x14ac:dyDescent="0.25">
      <c r="A149" s="17">
        <v>360</v>
      </c>
      <c r="B149" s="16">
        <v>45401</v>
      </c>
      <c r="C149" s="15" t="str">
        <f>PROPER(TEXT(B149,"mmm"))</f>
        <v>Abr</v>
      </c>
      <c r="D149" s="14">
        <f>YEAR(B149)</f>
        <v>2024</v>
      </c>
      <c r="E149" s="11" t="s">
        <v>18</v>
      </c>
      <c r="F149" s="11" t="s">
        <v>4</v>
      </c>
      <c r="G149" s="13">
        <v>900</v>
      </c>
      <c r="H149" s="11">
        <v>5</v>
      </c>
      <c r="I149" s="12">
        <f>Tabla3[[#This Row],[Precio Unitario]]*Tabla3[[#This Row],[Cantidad]]</f>
        <v>4500</v>
      </c>
      <c r="J149" s="11" t="s">
        <v>100</v>
      </c>
      <c r="K149" s="11" t="s">
        <v>7</v>
      </c>
      <c r="L149" s="11" t="s">
        <v>1</v>
      </c>
    </row>
    <row r="150" spans="1:12" x14ac:dyDescent="0.25">
      <c r="A150" s="21">
        <v>163</v>
      </c>
      <c r="B150" s="20">
        <v>45403</v>
      </c>
      <c r="C150" s="15" t="str">
        <f>PROPER(TEXT(B150,"mmm"))</f>
        <v>Abr</v>
      </c>
      <c r="D150" s="14">
        <f>YEAR(B150)</f>
        <v>2024</v>
      </c>
      <c r="E150" s="18" t="s">
        <v>45</v>
      </c>
      <c r="F150" s="18" t="s">
        <v>20</v>
      </c>
      <c r="G150" s="19">
        <v>120</v>
      </c>
      <c r="H150" s="18">
        <v>1</v>
      </c>
      <c r="I150" s="12">
        <f>Tabla3[[#This Row],[Precio Unitario]]*Tabla3[[#This Row],[Cantidad]]</f>
        <v>120</v>
      </c>
      <c r="J150" s="18" t="s">
        <v>12</v>
      </c>
      <c r="K150" s="18" t="s">
        <v>23</v>
      </c>
      <c r="L150" s="18" t="s">
        <v>16</v>
      </c>
    </row>
    <row r="151" spans="1:12" x14ac:dyDescent="0.25">
      <c r="A151" s="17">
        <v>194</v>
      </c>
      <c r="B151" s="16">
        <v>45403</v>
      </c>
      <c r="C151" s="15" t="str">
        <f>PROPER(TEXT(B151,"mmm"))</f>
        <v>Abr</v>
      </c>
      <c r="D151" s="14">
        <f>YEAR(B151)</f>
        <v>2024</v>
      </c>
      <c r="E151" s="11" t="s">
        <v>25</v>
      </c>
      <c r="F151" s="11" t="s">
        <v>9</v>
      </c>
      <c r="G151" s="13">
        <v>30</v>
      </c>
      <c r="H151" s="11">
        <v>3</v>
      </c>
      <c r="I151" s="12">
        <f>Tabla3[[#This Row],[Precio Unitario]]*Tabla3[[#This Row],[Cantidad]]</f>
        <v>90</v>
      </c>
      <c r="J151" s="11" t="s">
        <v>51</v>
      </c>
      <c r="K151" s="11" t="s">
        <v>7</v>
      </c>
      <c r="L151" s="11" t="s">
        <v>22</v>
      </c>
    </row>
    <row r="152" spans="1:12" x14ac:dyDescent="0.25">
      <c r="A152" s="21">
        <v>377</v>
      </c>
      <c r="B152" s="20">
        <v>45404</v>
      </c>
      <c r="C152" s="15" t="str">
        <f>PROPER(TEXT(B152,"mmm"))</f>
        <v>Abr</v>
      </c>
      <c r="D152" s="14">
        <f>YEAR(B152)</f>
        <v>2024</v>
      </c>
      <c r="E152" s="18" t="s">
        <v>13</v>
      </c>
      <c r="F152" s="18" t="s">
        <v>9</v>
      </c>
      <c r="G152" s="19">
        <v>50</v>
      </c>
      <c r="H152" s="18">
        <v>3</v>
      </c>
      <c r="I152" s="12">
        <f>Tabla3[[#This Row],[Precio Unitario]]*Tabla3[[#This Row],[Cantidad]]</f>
        <v>150</v>
      </c>
      <c r="J152" s="18" t="s">
        <v>97</v>
      </c>
      <c r="K152" s="18" t="s">
        <v>2</v>
      </c>
      <c r="L152" s="18" t="s">
        <v>1</v>
      </c>
    </row>
    <row r="153" spans="1:12" x14ac:dyDescent="0.25">
      <c r="A153" s="17">
        <v>164</v>
      </c>
      <c r="B153" s="16">
        <v>45405</v>
      </c>
      <c r="C153" s="15" t="str">
        <f>PROPER(TEXT(B153,"mmm"))</f>
        <v>Abr</v>
      </c>
      <c r="D153" s="14">
        <f>YEAR(B153)</f>
        <v>2024</v>
      </c>
      <c r="E153" s="11" t="s">
        <v>5</v>
      </c>
      <c r="F153" s="11" t="s">
        <v>4</v>
      </c>
      <c r="G153" s="13">
        <v>600</v>
      </c>
      <c r="H153" s="11">
        <v>2</v>
      </c>
      <c r="I153" s="12">
        <f>Tabla3[[#This Row],[Precio Unitario]]*Tabla3[[#This Row],[Cantidad]]</f>
        <v>1200</v>
      </c>
      <c r="J153" s="11" t="s">
        <v>39</v>
      </c>
      <c r="K153" s="11" t="s">
        <v>23</v>
      </c>
      <c r="L153" s="11" t="s">
        <v>22</v>
      </c>
    </row>
    <row r="154" spans="1:12" x14ac:dyDescent="0.25">
      <c r="A154" s="17">
        <v>308</v>
      </c>
      <c r="B154" s="16">
        <v>45405</v>
      </c>
      <c r="C154" s="15" t="str">
        <f>PROPER(TEXT(B154,"mmm"))</f>
        <v>Abr</v>
      </c>
      <c r="D154" s="14">
        <f>YEAR(B154)</f>
        <v>2024</v>
      </c>
      <c r="E154" s="11" t="s">
        <v>13</v>
      </c>
      <c r="F154" s="11" t="s">
        <v>9</v>
      </c>
      <c r="G154" s="13">
        <v>50</v>
      </c>
      <c r="H154" s="11">
        <v>1</v>
      </c>
      <c r="I154" s="12">
        <f>Tabla3[[#This Row],[Precio Unitario]]*Tabla3[[#This Row],[Cantidad]]</f>
        <v>50</v>
      </c>
      <c r="J154" s="11" t="s">
        <v>48</v>
      </c>
      <c r="K154" s="11" t="s">
        <v>7</v>
      </c>
      <c r="L154" s="11" t="s">
        <v>22</v>
      </c>
    </row>
    <row r="155" spans="1:12" x14ac:dyDescent="0.25">
      <c r="A155" s="21">
        <v>439</v>
      </c>
      <c r="B155" s="20">
        <v>45405</v>
      </c>
      <c r="C155" s="15" t="str">
        <f>PROPER(TEXT(B155,"mmm"))</f>
        <v>Abr</v>
      </c>
      <c r="D155" s="14">
        <f>YEAR(B155)</f>
        <v>2024</v>
      </c>
      <c r="E155" s="18" t="s">
        <v>34</v>
      </c>
      <c r="F155" s="18" t="s">
        <v>20</v>
      </c>
      <c r="G155" s="19">
        <v>40</v>
      </c>
      <c r="H155" s="18">
        <v>4</v>
      </c>
      <c r="I155" s="12">
        <f>Tabla3[[#This Row],[Precio Unitario]]*Tabla3[[#This Row],[Cantidad]]</f>
        <v>160</v>
      </c>
      <c r="J155" s="18" t="s">
        <v>61</v>
      </c>
      <c r="K155" s="18" t="s">
        <v>23</v>
      </c>
      <c r="L155" s="18" t="s">
        <v>22</v>
      </c>
    </row>
    <row r="156" spans="1:12" x14ac:dyDescent="0.25">
      <c r="A156" s="17">
        <v>316</v>
      </c>
      <c r="B156" s="16">
        <v>45407</v>
      </c>
      <c r="C156" s="15" t="str">
        <f>PROPER(TEXT(B156,"mmm"))</f>
        <v>Abr</v>
      </c>
      <c r="D156" s="14">
        <f>YEAR(B156)</f>
        <v>2024</v>
      </c>
      <c r="E156" s="11" t="s">
        <v>13</v>
      </c>
      <c r="F156" s="11" t="s">
        <v>9</v>
      </c>
      <c r="G156" s="13">
        <v>50</v>
      </c>
      <c r="H156" s="11">
        <v>5</v>
      </c>
      <c r="I156" s="12">
        <f>Tabla3[[#This Row],[Precio Unitario]]*Tabla3[[#This Row],[Cantidad]]</f>
        <v>250</v>
      </c>
      <c r="J156" s="11" t="s">
        <v>80</v>
      </c>
      <c r="K156" s="11" t="s">
        <v>7</v>
      </c>
      <c r="L156" s="11" t="s">
        <v>16</v>
      </c>
    </row>
    <row r="157" spans="1:12" x14ac:dyDescent="0.25">
      <c r="A157" s="21">
        <v>491</v>
      </c>
      <c r="B157" s="20">
        <v>45407</v>
      </c>
      <c r="C157" s="15" t="str">
        <f>PROPER(TEXT(B157,"mmm"))</f>
        <v>Abr</v>
      </c>
      <c r="D157" s="14">
        <f>YEAR(B157)</f>
        <v>2024</v>
      </c>
      <c r="E157" s="18" t="s">
        <v>5</v>
      </c>
      <c r="F157" s="18" t="s">
        <v>4</v>
      </c>
      <c r="G157" s="19">
        <v>600</v>
      </c>
      <c r="H157" s="18">
        <v>3</v>
      </c>
      <c r="I157" s="12">
        <f>Tabla3[[#This Row],[Precio Unitario]]*Tabla3[[#This Row],[Cantidad]]</f>
        <v>1800</v>
      </c>
      <c r="J157" s="18" t="s">
        <v>26</v>
      </c>
      <c r="K157" s="18" t="s">
        <v>11</v>
      </c>
      <c r="L157" s="18" t="s">
        <v>1</v>
      </c>
    </row>
    <row r="158" spans="1:12" x14ac:dyDescent="0.25">
      <c r="A158" s="21">
        <v>247</v>
      </c>
      <c r="B158" s="20">
        <v>45409</v>
      </c>
      <c r="C158" s="15" t="str">
        <f>PROPER(TEXT(B158,"mmm"))</f>
        <v>Abr</v>
      </c>
      <c r="D158" s="14">
        <f>YEAR(B158)</f>
        <v>2024</v>
      </c>
      <c r="E158" s="18" t="s">
        <v>21</v>
      </c>
      <c r="F158" s="18" t="s">
        <v>20</v>
      </c>
      <c r="G158" s="19">
        <v>80</v>
      </c>
      <c r="H158" s="18">
        <v>5</v>
      </c>
      <c r="I158" s="12">
        <f>Tabla3[[#This Row],[Precio Unitario]]*Tabla3[[#This Row],[Cantidad]]</f>
        <v>400</v>
      </c>
      <c r="J158" s="18" t="s">
        <v>56</v>
      </c>
      <c r="K158" s="18" t="s">
        <v>11</v>
      </c>
      <c r="L158" s="18" t="s">
        <v>1</v>
      </c>
    </row>
    <row r="159" spans="1:12" x14ac:dyDescent="0.25">
      <c r="A159" s="17">
        <v>442</v>
      </c>
      <c r="B159" s="16">
        <v>45409</v>
      </c>
      <c r="C159" s="15" t="str">
        <f>PROPER(TEXT(B159,"mmm"))</f>
        <v>Abr</v>
      </c>
      <c r="D159" s="14">
        <f>YEAR(B159)</f>
        <v>2024</v>
      </c>
      <c r="E159" s="11" t="s">
        <v>13</v>
      </c>
      <c r="F159" s="11" t="s">
        <v>9</v>
      </c>
      <c r="G159" s="13">
        <v>50</v>
      </c>
      <c r="H159" s="11">
        <v>4</v>
      </c>
      <c r="I159" s="12">
        <f>Tabla3[[#This Row],[Precio Unitario]]*Tabla3[[#This Row],[Cantidad]]</f>
        <v>200</v>
      </c>
      <c r="J159" s="11" t="s">
        <v>29</v>
      </c>
      <c r="K159" s="11" t="s">
        <v>23</v>
      </c>
      <c r="L159" s="11" t="s">
        <v>6</v>
      </c>
    </row>
    <row r="160" spans="1:12" x14ac:dyDescent="0.25">
      <c r="A160" s="17">
        <v>478</v>
      </c>
      <c r="B160" s="16">
        <v>45409</v>
      </c>
      <c r="C160" s="15" t="str">
        <f>PROPER(TEXT(B160,"mmm"))</f>
        <v>Abr</v>
      </c>
      <c r="D160" s="14">
        <f>YEAR(B160)</f>
        <v>2024</v>
      </c>
      <c r="E160" s="11" t="s">
        <v>18</v>
      </c>
      <c r="F160" s="11" t="s">
        <v>4</v>
      </c>
      <c r="G160" s="13">
        <v>900</v>
      </c>
      <c r="H160" s="11">
        <v>1</v>
      </c>
      <c r="I160" s="12">
        <f>Tabla3[[#This Row],[Precio Unitario]]*Tabla3[[#This Row],[Cantidad]]</f>
        <v>900</v>
      </c>
      <c r="J160" s="11" t="s">
        <v>39</v>
      </c>
      <c r="K160" s="11" t="s">
        <v>23</v>
      </c>
      <c r="L160" s="11" t="s">
        <v>1</v>
      </c>
    </row>
    <row r="161" spans="1:12" x14ac:dyDescent="0.25">
      <c r="A161" s="17">
        <v>220</v>
      </c>
      <c r="B161" s="16">
        <v>45410</v>
      </c>
      <c r="C161" s="15" t="str">
        <f>PROPER(TEXT(B161,"mmm"))</f>
        <v>Abr</v>
      </c>
      <c r="D161" s="14">
        <f>YEAR(B161)</f>
        <v>2024</v>
      </c>
      <c r="E161" s="11" t="s">
        <v>21</v>
      </c>
      <c r="F161" s="11" t="s">
        <v>20</v>
      </c>
      <c r="G161" s="13">
        <v>80</v>
      </c>
      <c r="H161" s="11">
        <v>2</v>
      </c>
      <c r="I161" s="12">
        <f>Tabla3[[#This Row],[Precio Unitario]]*Tabla3[[#This Row],[Cantidad]]</f>
        <v>160</v>
      </c>
      <c r="J161" s="11" t="s">
        <v>91</v>
      </c>
      <c r="K161" s="11" t="s">
        <v>2</v>
      </c>
      <c r="L161" s="11" t="s">
        <v>16</v>
      </c>
    </row>
    <row r="162" spans="1:12" x14ac:dyDescent="0.25">
      <c r="A162" s="21">
        <v>315</v>
      </c>
      <c r="B162" s="20">
        <v>45410</v>
      </c>
      <c r="C162" s="15" t="str">
        <f>PROPER(TEXT(B162,"mmm"))</f>
        <v>Abr</v>
      </c>
      <c r="D162" s="14">
        <f>YEAR(B162)</f>
        <v>2024</v>
      </c>
      <c r="E162" s="18" t="s">
        <v>15</v>
      </c>
      <c r="F162" s="18" t="s">
        <v>4</v>
      </c>
      <c r="G162" s="19">
        <v>400</v>
      </c>
      <c r="H162" s="18">
        <v>3</v>
      </c>
      <c r="I162" s="12">
        <f>Tabla3[[#This Row],[Precio Unitario]]*Tabla3[[#This Row],[Cantidad]]</f>
        <v>1200</v>
      </c>
      <c r="J162" s="18" t="s">
        <v>92</v>
      </c>
      <c r="K162" s="18" t="s">
        <v>23</v>
      </c>
      <c r="L162" s="18" t="s">
        <v>16</v>
      </c>
    </row>
    <row r="163" spans="1:12" x14ac:dyDescent="0.25">
      <c r="A163" s="21">
        <v>297</v>
      </c>
      <c r="B163" s="20">
        <v>45413</v>
      </c>
      <c r="C163" s="15" t="str">
        <f>PROPER(TEXT(B163,"mmm"))</f>
        <v>May</v>
      </c>
      <c r="D163" s="14">
        <f>YEAR(B163)</f>
        <v>2024</v>
      </c>
      <c r="E163" s="18" t="s">
        <v>5</v>
      </c>
      <c r="F163" s="18" t="s">
        <v>4</v>
      </c>
      <c r="G163" s="19">
        <v>600</v>
      </c>
      <c r="H163" s="18">
        <v>3</v>
      </c>
      <c r="I163" s="12">
        <f>Tabla3[[#This Row],[Precio Unitario]]*Tabla3[[#This Row],[Cantidad]]</f>
        <v>1800</v>
      </c>
      <c r="J163" s="18" t="s">
        <v>85</v>
      </c>
      <c r="K163" s="18" t="s">
        <v>23</v>
      </c>
      <c r="L163" s="18" t="s">
        <v>6</v>
      </c>
    </row>
    <row r="164" spans="1:12" x14ac:dyDescent="0.25">
      <c r="A164" s="21">
        <v>95</v>
      </c>
      <c r="B164" s="20">
        <v>45414</v>
      </c>
      <c r="C164" s="15" t="str">
        <f>PROPER(TEXT(B164,"mmm"))</f>
        <v>May</v>
      </c>
      <c r="D164" s="14">
        <f>YEAR(B164)</f>
        <v>2024</v>
      </c>
      <c r="E164" s="18" t="s">
        <v>15</v>
      </c>
      <c r="F164" s="18" t="s">
        <v>4</v>
      </c>
      <c r="G164" s="19">
        <v>400</v>
      </c>
      <c r="H164" s="18">
        <v>3</v>
      </c>
      <c r="I164" s="12">
        <f>Tabla3[[#This Row],[Precio Unitario]]*Tabla3[[#This Row],[Cantidad]]</f>
        <v>1200</v>
      </c>
      <c r="J164" s="18" t="s">
        <v>114</v>
      </c>
      <c r="K164" s="18" t="s">
        <v>7</v>
      </c>
      <c r="L164" s="18" t="s">
        <v>16</v>
      </c>
    </row>
    <row r="165" spans="1:12" x14ac:dyDescent="0.25">
      <c r="A165" s="21">
        <v>415</v>
      </c>
      <c r="B165" s="20">
        <v>45414</v>
      </c>
      <c r="C165" s="15" t="str">
        <f>PROPER(TEXT(B165,"mmm"))</f>
        <v>May</v>
      </c>
      <c r="D165" s="14">
        <f>YEAR(B165)</f>
        <v>2024</v>
      </c>
      <c r="E165" s="18" t="s">
        <v>10</v>
      </c>
      <c r="F165" s="18" t="s">
        <v>9</v>
      </c>
      <c r="G165" s="19">
        <v>40</v>
      </c>
      <c r="H165" s="18">
        <v>1</v>
      </c>
      <c r="I165" s="12">
        <f>Tabla3[[#This Row],[Precio Unitario]]*Tabla3[[#This Row],[Cantidad]]</f>
        <v>40</v>
      </c>
      <c r="J165" s="18" t="s">
        <v>75</v>
      </c>
      <c r="K165" s="18" t="s">
        <v>7</v>
      </c>
      <c r="L165" s="18" t="s">
        <v>22</v>
      </c>
    </row>
    <row r="166" spans="1:12" x14ac:dyDescent="0.25">
      <c r="A166" s="21">
        <v>53</v>
      </c>
      <c r="B166" s="20">
        <v>45416</v>
      </c>
      <c r="C166" s="15" t="str">
        <f>PROPER(TEXT(B166,"mmm"))</f>
        <v>May</v>
      </c>
      <c r="D166" s="14">
        <f>YEAR(B166)</f>
        <v>2024</v>
      </c>
      <c r="E166" s="18" t="s">
        <v>25</v>
      </c>
      <c r="F166" s="18" t="s">
        <v>9</v>
      </c>
      <c r="G166" s="19">
        <v>30</v>
      </c>
      <c r="H166" s="18">
        <v>3</v>
      </c>
      <c r="I166" s="12">
        <f>Tabla3[[#This Row],[Precio Unitario]]*Tabla3[[#This Row],[Cantidad]]</f>
        <v>90</v>
      </c>
      <c r="J166" s="18" t="s">
        <v>98</v>
      </c>
      <c r="K166" s="18" t="s">
        <v>23</v>
      </c>
      <c r="L166" s="18" t="s">
        <v>22</v>
      </c>
    </row>
    <row r="167" spans="1:12" x14ac:dyDescent="0.25">
      <c r="A167" s="17">
        <v>136</v>
      </c>
      <c r="B167" s="16">
        <v>45416</v>
      </c>
      <c r="C167" s="15" t="str">
        <f>PROPER(TEXT(B167,"mmm"))</f>
        <v>May</v>
      </c>
      <c r="D167" s="14">
        <f>YEAR(B167)</f>
        <v>2024</v>
      </c>
      <c r="E167" s="11" t="s">
        <v>21</v>
      </c>
      <c r="F167" s="11" t="s">
        <v>20</v>
      </c>
      <c r="G167" s="13">
        <v>80</v>
      </c>
      <c r="H167" s="11">
        <v>5</v>
      </c>
      <c r="I167" s="12">
        <f>Tabla3[[#This Row],[Precio Unitario]]*Tabla3[[#This Row],[Cantidad]]</f>
        <v>400</v>
      </c>
      <c r="J167" s="11" t="s">
        <v>119</v>
      </c>
      <c r="K167" s="11" t="s">
        <v>2</v>
      </c>
      <c r="L167" s="11" t="s">
        <v>16</v>
      </c>
    </row>
    <row r="168" spans="1:12" x14ac:dyDescent="0.25">
      <c r="A168" s="17">
        <v>342</v>
      </c>
      <c r="B168" s="16">
        <v>45416</v>
      </c>
      <c r="C168" s="15" t="str">
        <f>PROPER(TEXT(B168,"mmm"))</f>
        <v>May</v>
      </c>
      <c r="D168" s="14">
        <f>YEAR(B168)</f>
        <v>2024</v>
      </c>
      <c r="E168" s="11" t="s">
        <v>15</v>
      </c>
      <c r="F168" s="11" t="s">
        <v>4</v>
      </c>
      <c r="G168" s="13">
        <v>400</v>
      </c>
      <c r="H168" s="11">
        <v>4</v>
      </c>
      <c r="I168" s="12">
        <f>Tabla3[[#This Row],[Precio Unitario]]*Tabla3[[#This Row],[Cantidad]]</f>
        <v>1600</v>
      </c>
      <c r="J168" s="11" t="s">
        <v>31</v>
      </c>
      <c r="K168" s="11" t="s">
        <v>23</v>
      </c>
      <c r="L168" s="11" t="s">
        <v>16</v>
      </c>
    </row>
    <row r="169" spans="1:12" x14ac:dyDescent="0.25">
      <c r="A169" s="17">
        <v>246</v>
      </c>
      <c r="B169" s="16">
        <v>45417</v>
      </c>
      <c r="C169" s="15" t="str">
        <f>PROPER(TEXT(B169,"mmm"))</f>
        <v>May</v>
      </c>
      <c r="D169" s="14">
        <f>YEAR(B169)</f>
        <v>2024</v>
      </c>
      <c r="E169" s="11" t="s">
        <v>5</v>
      </c>
      <c r="F169" s="11" t="s">
        <v>4</v>
      </c>
      <c r="G169" s="13">
        <v>600</v>
      </c>
      <c r="H169" s="11">
        <v>4</v>
      </c>
      <c r="I169" s="12">
        <f>Tabla3[[#This Row],[Precio Unitario]]*Tabla3[[#This Row],[Cantidad]]</f>
        <v>2400</v>
      </c>
      <c r="J169" s="11" t="s">
        <v>83</v>
      </c>
      <c r="K169" s="11" t="s">
        <v>11</v>
      </c>
      <c r="L169" s="11" t="s">
        <v>16</v>
      </c>
    </row>
    <row r="170" spans="1:12" x14ac:dyDescent="0.25">
      <c r="A170" s="21">
        <v>125</v>
      </c>
      <c r="B170" s="20">
        <v>45418</v>
      </c>
      <c r="C170" s="15" t="str">
        <f>PROPER(TEXT(B170,"mmm"))</f>
        <v>May</v>
      </c>
      <c r="D170" s="14">
        <f>YEAR(B170)</f>
        <v>2024</v>
      </c>
      <c r="E170" s="18" t="s">
        <v>13</v>
      </c>
      <c r="F170" s="18" t="s">
        <v>9</v>
      </c>
      <c r="G170" s="19">
        <v>50</v>
      </c>
      <c r="H170" s="18">
        <v>1</v>
      </c>
      <c r="I170" s="12">
        <f>Tabla3[[#This Row],[Precio Unitario]]*Tabla3[[#This Row],[Cantidad]]</f>
        <v>50</v>
      </c>
      <c r="J170" s="18" t="s">
        <v>107</v>
      </c>
      <c r="K170" s="18" t="s">
        <v>2</v>
      </c>
      <c r="L170" s="18" t="s">
        <v>1</v>
      </c>
    </row>
    <row r="171" spans="1:12" x14ac:dyDescent="0.25">
      <c r="A171" s="21">
        <v>183</v>
      </c>
      <c r="B171" s="20">
        <v>45418</v>
      </c>
      <c r="C171" s="15" t="str">
        <f>PROPER(TEXT(B171,"mmm"))</f>
        <v>May</v>
      </c>
      <c r="D171" s="14">
        <f>YEAR(B171)</f>
        <v>2024</v>
      </c>
      <c r="E171" s="18" t="s">
        <v>13</v>
      </c>
      <c r="F171" s="18" t="s">
        <v>9</v>
      </c>
      <c r="G171" s="19">
        <v>50</v>
      </c>
      <c r="H171" s="18">
        <v>1</v>
      </c>
      <c r="I171" s="12">
        <f>Tabla3[[#This Row],[Precio Unitario]]*Tabla3[[#This Row],[Cantidad]]</f>
        <v>50</v>
      </c>
      <c r="J171" s="18" t="s">
        <v>58</v>
      </c>
      <c r="K171" s="18" t="s">
        <v>7</v>
      </c>
      <c r="L171" s="18" t="s">
        <v>6</v>
      </c>
    </row>
    <row r="172" spans="1:12" x14ac:dyDescent="0.25">
      <c r="A172" s="21">
        <v>189</v>
      </c>
      <c r="B172" s="20">
        <v>45419</v>
      </c>
      <c r="C172" s="15" t="str">
        <f>PROPER(TEXT(B172,"mmm"))</f>
        <v>May</v>
      </c>
      <c r="D172" s="14">
        <f>YEAR(B172)</f>
        <v>2024</v>
      </c>
      <c r="E172" s="18" t="s">
        <v>13</v>
      </c>
      <c r="F172" s="18" t="s">
        <v>9</v>
      </c>
      <c r="G172" s="19">
        <v>50</v>
      </c>
      <c r="H172" s="18">
        <v>5</v>
      </c>
      <c r="I172" s="12">
        <f>Tabla3[[#This Row],[Precio Unitario]]*Tabla3[[#This Row],[Cantidad]]</f>
        <v>250</v>
      </c>
      <c r="J172" s="18" t="s">
        <v>12</v>
      </c>
      <c r="K172" s="18" t="s">
        <v>2</v>
      </c>
      <c r="L172" s="18" t="s">
        <v>6</v>
      </c>
    </row>
    <row r="173" spans="1:12" x14ac:dyDescent="0.25">
      <c r="A173" s="17">
        <v>182</v>
      </c>
      <c r="B173" s="16">
        <v>45420</v>
      </c>
      <c r="C173" s="15" t="str">
        <f>PROPER(TEXT(B173,"mmm"))</f>
        <v>May</v>
      </c>
      <c r="D173" s="14">
        <f>YEAR(B173)</f>
        <v>2024</v>
      </c>
      <c r="E173" s="11" t="s">
        <v>10</v>
      </c>
      <c r="F173" s="11" t="s">
        <v>9</v>
      </c>
      <c r="G173" s="13">
        <v>40</v>
      </c>
      <c r="H173" s="11">
        <v>2</v>
      </c>
      <c r="I173" s="12">
        <f>Tabla3[[#This Row],[Precio Unitario]]*Tabla3[[#This Row],[Cantidad]]</f>
        <v>80</v>
      </c>
      <c r="J173" s="11" t="s">
        <v>108</v>
      </c>
      <c r="K173" s="11" t="s">
        <v>2</v>
      </c>
      <c r="L173" s="11" t="s">
        <v>16</v>
      </c>
    </row>
    <row r="174" spans="1:12" x14ac:dyDescent="0.25">
      <c r="A174" s="17">
        <v>18</v>
      </c>
      <c r="B174" s="16">
        <v>45421</v>
      </c>
      <c r="C174" s="15" t="str">
        <f>PROPER(TEXT(B174,"mmm"))</f>
        <v>May</v>
      </c>
      <c r="D174" s="14">
        <f>YEAR(B174)</f>
        <v>2024</v>
      </c>
      <c r="E174" s="11" t="s">
        <v>30</v>
      </c>
      <c r="F174" s="11" t="s">
        <v>20</v>
      </c>
      <c r="G174" s="13">
        <v>10</v>
      </c>
      <c r="H174" s="11">
        <v>4</v>
      </c>
      <c r="I174" s="12">
        <f>Tabla3[[#This Row],[Precio Unitario]]*Tabla3[[#This Row],[Cantidad]]</f>
        <v>40</v>
      </c>
      <c r="J174" s="11" t="s">
        <v>37</v>
      </c>
      <c r="K174" s="11" t="s">
        <v>23</v>
      </c>
      <c r="L174" s="11" t="s">
        <v>6</v>
      </c>
    </row>
    <row r="175" spans="1:12" x14ac:dyDescent="0.25">
      <c r="A175" s="17">
        <v>274</v>
      </c>
      <c r="B175" s="16">
        <v>45421</v>
      </c>
      <c r="C175" s="15" t="str">
        <f>PROPER(TEXT(B175,"mmm"))</f>
        <v>May</v>
      </c>
      <c r="D175" s="14">
        <f>YEAR(B175)</f>
        <v>2024</v>
      </c>
      <c r="E175" s="11" t="s">
        <v>13</v>
      </c>
      <c r="F175" s="11" t="s">
        <v>9</v>
      </c>
      <c r="G175" s="13">
        <v>50</v>
      </c>
      <c r="H175" s="11">
        <v>3</v>
      </c>
      <c r="I175" s="12">
        <f>Tabla3[[#This Row],[Precio Unitario]]*Tabla3[[#This Row],[Cantidad]]</f>
        <v>150</v>
      </c>
      <c r="J175" s="11" t="s">
        <v>61</v>
      </c>
      <c r="K175" s="11" t="s">
        <v>23</v>
      </c>
      <c r="L175" s="11" t="s">
        <v>6</v>
      </c>
    </row>
    <row r="176" spans="1:12" x14ac:dyDescent="0.25">
      <c r="A176" s="17">
        <v>304</v>
      </c>
      <c r="B176" s="16">
        <v>45421</v>
      </c>
      <c r="C176" s="15" t="str">
        <f>PROPER(TEXT(B176,"mmm"))</f>
        <v>May</v>
      </c>
      <c r="D176" s="14">
        <f>YEAR(B176)</f>
        <v>2024</v>
      </c>
      <c r="E176" s="11" t="s">
        <v>18</v>
      </c>
      <c r="F176" s="11" t="s">
        <v>4</v>
      </c>
      <c r="G176" s="13">
        <v>900</v>
      </c>
      <c r="H176" s="11">
        <v>2</v>
      </c>
      <c r="I176" s="12">
        <f>Tabla3[[#This Row],[Precio Unitario]]*Tabla3[[#This Row],[Cantidad]]</f>
        <v>1800</v>
      </c>
      <c r="J176" s="11" t="s">
        <v>113</v>
      </c>
      <c r="K176" s="11" t="s">
        <v>23</v>
      </c>
      <c r="L176" s="11" t="s">
        <v>16</v>
      </c>
    </row>
    <row r="177" spans="1:12" x14ac:dyDescent="0.25">
      <c r="A177" s="21">
        <v>329</v>
      </c>
      <c r="B177" s="20">
        <v>45421</v>
      </c>
      <c r="C177" s="15" t="str">
        <f>PROPER(TEXT(B177,"mmm"))</f>
        <v>May</v>
      </c>
      <c r="D177" s="14">
        <f>YEAR(B177)</f>
        <v>2024</v>
      </c>
      <c r="E177" s="18" t="s">
        <v>45</v>
      </c>
      <c r="F177" s="18" t="s">
        <v>20</v>
      </c>
      <c r="G177" s="19">
        <v>120</v>
      </c>
      <c r="H177" s="18">
        <v>3</v>
      </c>
      <c r="I177" s="12">
        <f>Tabla3[[#This Row],[Precio Unitario]]*Tabla3[[#This Row],[Cantidad]]</f>
        <v>360</v>
      </c>
      <c r="J177" s="18" t="s">
        <v>73</v>
      </c>
      <c r="K177" s="18" t="s">
        <v>23</v>
      </c>
      <c r="L177" s="18" t="s">
        <v>16</v>
      </c>
    </row>
    <row r="178" spans="1:12" x14ac:dyDescent="0.25">
      <c r="A178" s="21">
        <v>403</v>
      </c>
      <c r="B178" s="20">
        <v>45422</v>
      </c>
      <c r="C178" s="15" t="str">
        <f>PROPER(TEXT(B178,"mmm"))</f>
        <v>May</v>
      </c>
      <c r="D178" s="14">
        <f>YEAR(B178)</f>
        <v>2024</v>
      </c>
      <c r="E178" s="18" t="s">
        <v>13</v>
      </c>
      <c r="F178" s="18" t="s">
        <v>9</v>
      </c>
      <c r="G178" s="19">
        <v>50</v>
      </c>
      <c r="H178" s="18">
        <v>4</v>
      </c>
      <c r="I178" s="12">
        <f>Tabla3[[#This Row],[Precio Unitario]]*Tabla3[[#This Row],[Cantidad]]</f>
        <v>200</v>
      </c>
      <c r="J178" s="18" t="s">
        <v>82</v>
      </c>
      <c r="K178" s="18" t="s">
        <v>11</v>
      </c>
      <c r="L178" s="18" t="s">
        <v>6</v>
      </c>
    </row>
    <row r="179" spans="1:12" x14ac:dyDescent="0.25">
      <c r="A179" s="21">
        <v>495</v>
      </c>
      <c r="B179" s="20">
        <v>45422</v>
      </c>
      <c r="C179" s="15" t="str">
        <f>PROPER(TEXT(B179,"mmm"))</f>
        <v>May</v>
      </c>
      <c r="D179" s="14">
        <f>YEAR(B179)</f>
        <v>2024</v>
      </c>
      <c r="E179" s="18" t="s">
        <v>21</v>
      </c>
      <c r="F179" s="18" t="s">
        <v>20</v>
      </c>
      <c r="G179" s="19">
        <v>80</v>
      </c>
      <c r="H179" s="18">
        <v>3</v>
      </c>
      <c r="I179" s="12">
        <f>Tabla3[[#This Row],[Precio Unitario]]*Tabla3[[#This Row],[Cantidad]]</f>
        <v>240</v>
      </c>
      <c r="J179" s="18" t="s">
        <v>19</v>
      </c>
      <c r="K179" s="18" t="s">
        <v>2</v>
      </c>
      <c r="L179" s="18" t="s">
        <v>6</v>
      </c>
    </row>
    <row r="180" spans="1:12" x14ac:dyDescent="0.25">
      <c r="A180" s="17">
        <v>284</v>
      </c>
      <c r="B180" s="16">
        <v>45423</v>
      </c>
      <c r="C180" s="15" t="str">
        <f>PROPER(TEXT(B180,"mmm"))</f>
        <v>May</v>
      </c>
      <c r="D180" s="14">
        <f>YEAR(B180)</f>
        <v>2024</v>
      </c>
      <c r="E180" s="11" t="s">
        <v>5</v>
      </c>
      <c r="F180" s="11" t="s">
        <v>4</v>
      </c>
      <c r="G180" s="13">
        <v>600</v>
      </c>
      <c r="H180" s="11">
        <v>3</v>
      </c>
      <c r="I180" s="12">
        <f>Tabla3[[#This Row],[Precio Unitario]]*Tabla3[[#This Row],[Cantidad]]</f>
        <v>1800</v>
      </c>
      <c r="J180" s="11" t="s">
        <v>116</v>
      </c>
      <c r="K180" s="11" t="s">
        <v>11</v>
      </c>
      <c r="L180" s="11" t="s">
        <v>16</v>
      </c>
    </row>
    <row r="181" spans="1:12" x14ac:dyDescent="0.25">
      <c r="A181" s="21">
        <v>411</v>
      </c>
      <c r="B181" s="20">
        <v>45423</v>
      </c>
      <c r="C181" s="15" t="str">
        <f>PROPER(TEXT(B181,"mmm"))</f>
        <v>May</v>
      </c>
      <c r="D181" s="14">
        <f>YEAR(B181)</f>
        <v>2024</v>
      </c>
      <c r="E181" s="18" t="s">
        <v>15</v>
      </c>
      <c r="F181" s="18" t="s">
        <v>4</v>
      </c>
      <c r="G181" s="19">
        <v>400</v>
      </c>
      <c r="H181" s="18">
        <v>1</v>
      </c>
      <c r="I181" s="12">
        <f>Tabla3[[#This Row],[Precio Unitario]]*Tabla3[[#This Row],[Cantidad]]</f>
        <v>400</v>
      </c>
      <c r="J181" s="18" t="s">
        <v>58</v>
      </c>
      <c r="K181" s="18" t="s">
        <v>11</v>
      </c>
      <c r="L181" s="18" t="s">
        <v>16</v>
      </c>
    </row>
    <row r="182" spans="1:12" x14ac:dyDescent="0.25">
      <c r="A182" s="17">
        <v>452</v>
      </c>
      <c r="B182" s="16">
        <v>45423</v>
      </c>
      <c r="C182" s="15" t="str">
        <f>PROPER(TEXT(B182,"mmm"))</f>
        <v>May</v>
      </c>
      <c r="D182" s="14">
        <f>YEAR(B182)</f>
        <v>2024</v>
      </c>
      <c r="E182" s="11" t="s">
        <v>5</v>
      </c>
      <c r="F182" s="11" t="s">
        <v>4</v>
      </c>
      <c r="G182" s="13">
        <v>600</v>
      </c>
      <c r="H182" s="11">
        <v>3</v>
      </c>
      <c r="I182" s="12">
        <f>Tabla3[[#This Row],[Precio Unitario]]*Tabla3[[#This Row],[Cantidad]]</f>
        <v>1800</v>
      </c>
      <c r="J182" s="11" t="s">
        <v>14</v>
      </c>
      <c r="K182" s="11" t="s">
        <v>23</v>
      </c>
      <c r="L182" s="11" t="s">
        <v>16</v>
      </c>
    </row>
    <row r="183" spans="1:12" x14ac:dyDescent="0.25">
      <c r="A183" s="17">
        <v>72</v>
      </c>
      <c r="B183" s="16">
        <v>45424</v>
      </c>
      <c r="C183" s="15" t="str">
        <f>PROPER(TEXT(B183,"mmm"))</f>
        <v>May</v>
      </c>
      <c r="D183" s="14">
        <f>YEAR(B183)</f>
        <v>2024</v>
      </c>
      <c r="E183" s="11" t="s">
        <v>21</v>
      </c>
      <c r="F183" s="11" t="s">
        <v>20</v>
      </c>
      <c r="G183" s="13">
        <v>80</v>
      </c>
      <c r="H183" s="11">
        <v>2</v>
      </c>
      <c r="I183" s="12">
        <f>Tabla3[[#This Row],[Precio Unitario]]*Tabla3[[#This Row],[Cantidad]]</f>
        <v>160</v>
      </c>
      <c r="J183" s="11" t="s">
        <v>58</v>
      </c>
      <c r="K183" s="11" t="s">
        <v>2</v>
      </c>
      <c r="L183" s="11" t="s">
        <v>1</v>
      </c>
    </row>
    <row r="184" spans="1:12" x14ac:dyDescent="0.25">
      <c r="A184" s="21">
        <v>227</v>
      </c>
      <c r="B184" s="20">
        <v>45424</v>
      </c>
      <c r="C184" s="15" t="str">
        <f>PROPER(TEXT(B184,"mmm"))</f>
        <v>May</v>
      </c>
      <c r="D184" s="14">
        <f>YEAR(B184)</f>
        <v>2024</v>
      </c>
      <c r="E184" s="18" t="s">
        <v>13</v>
      </c>
      <c r="F184" s="18" t="s">
        <v>9</v>
      </c>
      <c r="G184" s="19">
        <v>50</v>
      </c>
      <c r="H184" s="18">
        <v>3</v>
      </c>
      <c r="I184" s="12">
        <f>Tabla3[[#This Row],[Precio Unitario]]*Tabla3[[#This Row],[Cantidad]]</f>
        <v>150</v>
      </c>
      <c r="J184" s="18" t="s">
        <v>77</v>
      </c>
      <c r="K184" s="18" t="s">
        <v>23</v>
      </c>
      <c r="L184" s="18" t="s">
        <v>6</v>
      </c>
    </row>
    <row r="185" spans="1:12" x14ac:dyDescent="0.25">
      <c r="A185" s="17">
        <v>364</v>
      </c>
      <c r="B185" s="16">
        <v>45425</v>
      </c>
      <c r="C185" s="15" t="str">
        <f>PROPER(TEXT(B185,"mmm"))</f>
        <v>May</v>
      </c>
      <c r="D185" s="14">
        <f>YEAR(B185)</f>
        <v>2024</v>
      </c>
      <c r="E185" s="11" t="s">
        <v>25</v>
      </c>
      <c r="F185" s="11" t="s">
        <v>9</v>
      </c>
      <c r="G185" s="13">
        <v>30</v>
      </c>
      <c r="H185" s="11">
        <v>5</v>
      </c>
      <c r="I185" s="12">
        <f>Tabla3[[#This Row],[Precio Unitario]]*Tabla3[[#This Row],[Cantidad]]</f>
        <v>150</v>
      </c>
      <c r="J185" s="11" t="s">
        <v>36</v>
      </c>
      <c r="K185" s="11" t="s">
        <v>7</v>
      </c>
      <c r="L185" s="11" t="s">
        <v>16</v>
      </c>
    </row>
    <row r="186" spans="1:12" x14ac:dyDescent="0.25">
      <c r="A186" s="21">
        <v>451</v>
      </c>
      <c r="B186" s="20">
        <v>45425</v>
      </c>
      <c r="C186" s="15" t="str">
        <f>PROPER(TEXT(B186,"mmm"))</f>
        <v>May</v>
      </c>
      <c r="D186" s="14">
        <f>YEAR(B186)</f>
        <v>2024</v>
      </c>
      <c r="E186" s="18" t="s">
        <v>25</v>
      </c>
      <c r="F186" s="18" t="s">
        <v>9</v>
      </c>
      <c r="G186" s="19">
        <v>30</v>
      </c>
      <c r="H186" s="18">
        <v>4</v>
      </c>
      <c r="I186" s="12">
        <f>Tabla3[[#This Row],[Precio Unitario]]*Tabla3[[#This Row],[Cantidad]]</f>
        <v>120</v>
      </c>
      <c r="J186" s="18" t="s">
        <v>35</v>
      </c>
      <c r="K186" s="18" t="s">
        <v>11</v>
      </c>
      <c r="L186" s="18" t="s">
        <v>1</v>
      </c>
    </row>
    <row r="187" spans="1:12" x14ac:dyDescent="0.25">
      <c r="A187" s="21">
        <v>15</v>
      </c>
      <c r="B187" s="20">
        <v>45427</v>
      </c>
      <c r="C187" s="15" t="str">
        <f>PROPER(TEXT(B187,"mmm"))</f>
        <v>May</v>
      </c>
      <c r="D187" s="14">
        <f>YEAR(B187)</f>
        <v>2024</v>
      </c>
      <c r="E187" s="18" t="s">
        <v>15</v>
      </c>
      <c r="F187" s="18" t="s">
        <v>4</v>
      </c>
      <c r="G187" s="19">
        <v>400</v>
      </c>
      <c r="H187" s="18">
        <v>4</v>
      </c>
      <c r="I187" s="12">
        <f>Tabla3[[#This Row],[Precio Unitario]]*Tabla3[[#This Row],[Cantidad]]</f>
        <v>1600</v>
      </c>
      <c r="J187" s="18" t="s">
        <v>83</v>
      </c>
      <c r="K187" s="18" t="s">
        <v>23</v>
      </c>
      <c r="L187" s="18" t="s">
        <v>16</v>
      </c>
    </row>
    <row r="188" spans="1:12" x14ac:dyDescent="0.25">
      <c r="A188" s="17">
        <v>446</v>
      </c>
      <c r="B188" s="16">
        <v>45427</v>
      </c>
      <c r="C188" s="15" t="str">
        <f>PROPER(TEXT(B188,"mmm"))</f>
        <v>May</v>
      </c>
      <c r="D188" s="14">
        <f>YEAR(B188)</f>
        <v>2024</v>
      </c>
      <c r="E188" s="11" t="s">
        <v>5</v>
      </c>
      <c r="F188" s="11" t="s">
        <v>4</v>
      </c>
      <c r="G188" s="13">
        <v>600</v>
      </c>
      <c r="H188" s="11">
        <v>3</v>
      </c>
      <c r="I188" s="12">
        <f>Tabla3[[#This Row],[Precio Unitario]]*Tabla3[[#This Row],[Cantidad]]</f>
        <v>1800</v>
      </c>
      <c r="J188" s="11" t="s">
        <v>57</v>
      </c>
      <c r="K188" s="11" t="s">
        <v>2</v>
      </c>
      <c r="L188" s="11" t="s">
        <v>22</v>
      </c>
    </row>
    <row r="189" spans="1:12" x14ac:dyDescent="0.25">
      <c r="A189" s="21">
        <v>461</v>
      </c>
      <c r="B189" s="20">
        <v>45428</v>
      </c>
      <c r="C189" s="15" t="str">
        <f>PROPER(TEXT(B189,"mmm"))</f>
        <v>May</v>
      </c>
      <c r="D189" s="14">
        <f>YEAR(B189)</f>
        <v>2024</v>
      </c>
      <c r="E189" s="18" t="s">
        <v>10</v>
      </c>
      <c r="F189" s="18" t="s">
        <v>9</v>
      </c>
      <c r="G189" s="19">
        <v>40</v>
      </c>
      <c r="H189" s="18">
        <v>2</v>
      </c>
      <c r="I189" s="12">
        <f>Tabla3[[#This Row],[Precio Unitario]]*Tabla3[[#This Row],[Cantidad]]</f>
        <v>80</v>
      </c>
      <c r="J189" s="18" t="s">
        <v>40</v>
      </c>
      <c r="K189" s="18" t="s">
        <v>11</v>
      </c>
      <c r="L189" s="18" t="s">
        <v>16</v>
      </c>
    </row>
    <row r="190" spans="1:12" x14ac:dyDescent="0.25">
      <c r="A190" s="17">
        <v>70</v>
      </c>
      <c r="B190" s="16">
        <v>45429</v>
      </c>
      <c r="C190" s="15" t="str">
        <f>PROPER(TEXT(B190,"mmm"))</f>
        <v>May</v>
      </c>
      <c r="D190" s="14">
        <f>YEAR(B190)</f>
        <v>2024</v>
      </c>
      <c r="E190" s="11" t="s">
        <v>18</v>
      </c>
      <c r="F190" s="11" t="s">
        <v>4</v>
      </c>
      <c r="G190" s="13">
        <v>900</v>
      </c>
      <c r="H190" s="11">
        <v>4</v>
      </c>
      <c r="I190" s="12">
        <f>Tabla3[[#This Row],[Precio Unitario]]*Tabla3[[#This Row],[Cantidad]]</f>
        <v>3600</v>
      </c>
      <c r="J190" s="11" t="s">
        <v>68</v>
      </c>
      <c r="K190" s="11" t="s">
        <v>7</v>
      </c>
      <c r="L190" s="11" t="s">
        <v>1</v>
      </c>
    </row>
    <row r="191" spans="1:12" x14ac:dyDescent="0.25">
      <c r="A191" s="21">
        <v>77</v>
      </c>
      <c r="B191" s="20">
        <v>45429</v>
      </c>
      <c r="C191" s="15" t="str">
        <f>PROPER(TEXT(B191,"mmm"))</f>
        <v>May</v>
      </c>
      <c r="D191" s="14">
        <f>YEAR(B191)</f>
        <v>2024</v>
      </c>
      <c r="E191" s="18" t="s">
        <v>45</v>
      </c>
      <c r="F191" s="18" t="s">
        <v>20</v>
      </c>
      <c r="G191" s="19">
        <v>120</v>
      </c>
      <c r="H191" s="18">
        <v>2</v>
      </c>
      <c r="I191" s="12">
        <f>Tabla3[[#This Row],[Precio Unitario]]*Tabla3[[#This Row],[Cantidad]]</f>
        <v>240</v>
      </c>
      <c r="J191" s="18" t="s">
        <v>94</v>
      </c>
      <c r="K191" s="18" t="s">
        <v>2</v>
      </c>
      <c r="L191" s="18" t="s">
        <v>22</v>
      </c>
    </row>
    <row r="192" spans="1:12" x14ac:dyDescent="0.25">
      <c r="A192" s="21">
        <v>469</v>
      </c>
      <c r="B192" s="20">
        <v>45429</v>
      </c>
      <c r="C192" s="15" t="str">
        <f>PROPER(TEXT(B192,"mmm"))</f>
        <v>May</v>
      </c>
      <c r="D192" s="14">
        <f>YEAR(B192)</f>
        <v>2024</v>
      </c>
      <c r="E192" s="18" t="s">
        <v>34</v>
      </c>
      <c r="F192" s="18" t="s">
        <v>20</v>
      </c>
      <c r="G192" s="19">
        <v>40</v>
      </c>
      <c r="H192" s="18">
        <v>3</v>
      </c>
      <c r="I192" s="12">
        <f>Tabla3[[#This Row],[Precio Unitario]]*Tabla3[[#This Row],[Cantidad]]</f>
        <v>120</v>
      </c>
      <c r="J192" s="18" t="s">
        <v>33</v>
      </c>
      <c r="K192" s="18" t="s">
        <v>2</v>
      </c>
      <c r="L192" s="18" t="s">
        <v>16</v>
      </c>
    </row>
    <row r="193" spans="1:12" x14ac:dyDescent="0.25">
      <c r="A193" s="17">
        <v>38</v>
      </c>
      <c r="B193" s="16">
        <v>45430</v>
      </c>
      <c r="C193" s="15" t="str">
        <f>PROPER(TEXT(B193,"mmm"))</f>
        <v>May</v>
      </c>
      <c r="D193" s="14">
        <f>YEAR(B193)</f>
        <v>2024</v>
      </c>
      <c r="E193" s="11" t="s">
        <v>18</v>
      </c>
      <c r="F193" s="11" t="s">
        <v>4</v>
      </c>
      <c r="G193" s="13">
        <v>900</v>
      </c>
      <c r="H193" s="11">
        <v>5</v>
      </c>
      <c r="I193" s="12">
        <f>Tabla3[[#This Row],[Precio Unitario]]*Tabla3[[#This Row],[Cantidad]]</f>
        <v>4500</v>
      </c>
      <c r="J193" s="11" t="s">
        <v>79</v>
      </c>
      <c r="K193" s="11" t="s">
        <v>11</v>
      </c>
      <c r="L193" s="11" t="s">
        <v>6</v>
      </c>
    </row>
    <row r="194" spans="1:12" x14ac:dyDescent="0.25">
      <c r="A194" s="21">
        <v>367</v>
      </c>
      <c r="B194" s="20">
        <v>45431</v>
      </c>
      <c r="C194" s="15" t="str">
        <f>PROPER(TEXT(B194,"mmm"))</f>
        <v>May</v>
      </c>
      <c r="D194" s="14">
        <f>YEAR(B194)</f>
        <v>2024</v>
      </c>
      <c r="E194" s="18" t="s">
        <v>25</v>
      </c>
      <c r="F194" s="18" t="s">
        <v>9</v>
      </c>
      <c r="G194" s="19">
        <v>30</v>
      </c>
      <c r="H194" s="18">
        <v>2</v>
      </c>
      <c r="I194" s="12">
        <f>Tabla3[[#This Row],[Precio Unitario]]*Tabla3[[#This Row],[Cantidad]]</f>
        <v>60</v>
      </c>
      <c r="J194" s="18" t="s">
        <v>54</v>
      </c>
      <c r="K194" s="18" t="s">
        <v>23</v>
      </c>
      <c r="L194" s="18" t="s">
        <v>6</v>
      </c>
    </row>
    <row r="195" spans="1:12" x14ac:dyDescent="0.25">
      <c r="A195" s="17">
        <v>382</v>
      </c>
      <c r="B195" s="16">
        <v>45431</v>
      </c>
      <c r="C195" s="15" t="str">
        <f>PROPER(TEXT(B195,"mmm"))</f>
        <v>May</v>
      </c>
      <c r="D195" s="14">
        <f>YEAR(B195)</f>
        <v>2024</v>
      </c>
      <c r="E195" s="11" t="s">
        <v>10</v>
      </c>
      <c r="F195" s="11" t="s">
        <v>9</v>
      </c>
      <c r="G195" s="13">
        <v>40</v>
      </c>
      <c r="H195" s="11">
        <v>2</v>
      </c>
      <c r="I195" s="12">
        <f>Tabla3[[#This Row],[Precio Unitario]]*Tabla3[[#This Row],[Cantidad]]</f>
        <v>80</v>
      </c>
      <c r="J195" s="11" t="s">
        <v>95</v>
      </c>
      <c r="K195" s="11" t="s">
        <v>7</v>
      </c>
      <c r="L195" s="11" t="s">
        <v>22</v>
      </c>
    </row>
    <row r="196" spans="1:12" x14ac:dyDescent="0.25">
      <c r="A196" s="21">
        <v>117</v>
      </c>
      <c r="B196" s="20">
        <v>45432</v>
      </c>
      <c r="C196" s="15" t="str">
        <f>PROPER(TEXT(B196,"mmm"))</f>
        <v>May</v>
      </c>
      <c r="D196" s="14">
        <f>YEAR(B196)</f>
        <v>2024</v>
      </c>
      <c r="E196" s="18" t="s">
        <v>15</v>
      </c>
      <c r="F196" s="18" t="s">
        <v>4</v>
      </c>
      <c r="G196" s="19">
        <v>400</v>
      </c>
      <c r="H196" s="18">
        <v>1</v>
      </c>
      <c r="I196" s="12">
        <f>Tabla3[[#This Row],[Precio Unitario]]*Tabla3[[#This Row],[Cantidad]]</f>
        <v>400</v>
      </c>
      <c r="J196" s="18" t="s">
        <v>97</v>
      </c>
      <c r="K196" s="18" t="s">
        <v>23</v>
      </c>
      <c r="L196" s="18" t="s">
        <v>22</v>
      </c>
    </row>
    <row r="197" spans="1:12" x14ac:dyDescent="0.25">
      <c r="A197" s="17">
        <v>310</v>
      </c>
      <c r="B197" s="16">
        <v>45432</v>
      </c>
      <c r="C197" s="15" t="str">
        <f>PROPER(TEXT(B197,"mmm"))</f>
        <v>May</v>
      </c>
      <c r="D197" s="14">
        <f>YEAR(B197)</f>
        <v>2024</v>
      </c>
      <c r="E197" s="11" t="s">
        <v>10</v>
      </c>
      <c r="F197" s="11" t="s">
        <v>9</v>
      </c>
      <c r="G197" s="13">
        <v>40</v>
      </c>
      <c r="H197" s="11">
        <v>2</v>
      </c>
      <c r="I197" s="12">
        <f>Tabla3[[#This Row],[Precio Unitario]]*Tabla3[[#This Row],[Cantidad]]</f>
        <v>80</v>
      </c>
      <c r="J197" s="11" t="s">
        <v>81</v>
      </c>
      <c r="K197" s="11" t="s">
        <v>2</v>
      </c>
      <c r="L197" s="11" t="s">
        <v>6</v>
      </c>
    </row>
    <row r="198" spans="1:12" x14ac:dyDescent="0.25">
      <c r="A198" s="21">
        <v>161</v>
      </c>
      <c r="B198" s="20">
        <v>45434</v>
      </c>
      <c r="C198" s="15" t="str">
        <f>PROPER(TEXT(B198,"mmm"))</f>
        <v>May</v>
      </c>
      <c r="D198" s="14">
        <f>YEAR(B198)</f>
        <v>2024</v>
      </c>
      <c r="E198" s="18" t="s">
        <v>10</v>
      </c>
      <c r="F198" s="18" t="s">
        <v>9</v>
      </c>
      <c r="G198" s="19">
        <v>40</v>
      </c>
      <c r="H198" s="18">
        <v>3</v>
      </c>
      <c r="I198" s="12">
        <f>Tabla3[[#This Row],[Precio Unitario]]*Tabla3[[#This Row],[Cantidad]]</f>
        <v>120</v>
      </c>
      <c r="J198" s="18" t="s">
        <v>62</v>
      </c>
      <c r="K198" s="18" t="s">
        <v>2</v>
      </c>
      <c r="L198" s="18" t="s">
        <v>6</v>
      </c>
    </row>
    <row r="199" spans="1:12" x14ac:dyDescent="0.25">
      <c r="A199" s="17">
        <v>270</v>
      </c>
      <c r="B199" s="16">
        <v>45434</v>
      </c>
      <c r="C199" s="15" t="str">
        <f>PROPER(TEXT(B199,"mmm"))</f>
        <v>May</v>
      </c>
      <c r="D199" s="14">
        <f>YEAR(B199)</f>
        <v>2024</v>
      </c>
      <c r="E199" s="11" t="s">
        <v>34</v>
      </c>
      <c r="F199" s="11" t="s">
        <v>20</v>
      </c>
      <c r="G199" s="13">
        <v>40</v>
      </c>
      <c r="H199" s="11">
        <v>1</v>
      </c>
      <c r="I199" s="12">
        <f>Tabla3[[#This Row],[Precio Unitario]]*Tabla3[[#This Row],[Cantidad]]</f>
        <v>40</v>
      </c>
      <c r="J199" s="11" t="s">
        <v>76</v>
      </c>
      <c r="K199" s="11" t="s">
        <v>7</v>
      </c>
      <c r="L199" s="11" t="s">
        <v>22</v>
      </c>
    </row>
    <row r="200" spans="1:12" x14ac:dyDescent="0.25">
      <c r="A200" s="21">
        <v>369</v>
      </c>
      <c r="B200" s="20">
        <v>45434</v>
      </c>
      <c r="C200" s="15" t="str">
        <f>PROPER(TEXT(B200,"mmm"))</f>
        <v>May</v>
      </c>
      <c r="D200" s="14">
        <f>YEAR(B200)</f>
        <v>2024</v>
      </c>
      <c r="E200" s="18" t="s">
        <v>10</v>
      </c>
      <c r="F200" s="18" t="s">
        <v>9</v>
      </c>
      <c r="G200" s="19">
        <v>40</v>
      </c>
      <c r="H200" s="18">
        <v>3</v>
      </c>
      <c r="I200" s="12">
        <f>Tabla3[[#This Row],[Precio Unitario]]*Tabla3[[#This Row],[Cantidad]]</f>
        <v>120</v>
      </c>
      <c r="J200" s="18" t="s">
        <v>91</v>
      </c>
      <c r="K200" s="18" t="s">
        <v>11</v>
      </c>
      <c r="L200" s="18" t="s">
        <v>22</v>
      </c>
    </row>
    <row r="201" spans="1:12" x14ac:dyDescent="0.25">
      <c r="A201" s="17">
        <v>114</v>
      </c>
      <c r="B201" s="16">
        <v>45436</v>
      </c>
      <c r="C201" s="15" t="str">
        <f>PROPER(TEXT(B201,"mmm"))</f>
        <v>May</v>
      </c>
      <c r="D201" s="14">
        <f>YEAR(B201)</f>
        <v>2024</v>
      </c>
      <c r="E201" s="11" t="s">
        <v>13</v>
      </c>
      <c r="F201" s="11" t="s">
        <v>9</v>
      </c>
      <c r="G201" s="13">
        <v>50</v>
      </c>
      <c r="H201" s="11">
        <v>1</v>
      </c>
      <c r="I201" s="12">
        <f>Tabla3[[#This Row],[Precio Unitario]]*Tabla3[[#This Row],[Cantidad]]</f>
        <v>50</v>
      </c>
      <c r="J201" s="11" t="s">
        <v>55</v>
      </c>
      <c r="K201" s="11" t="s">
        <v>7</v>
      </c>
      <c r="L201" s="11" t="s">
        <v>1</v>
      </c>
    </row>
    <row r="202" spans="1:12" x14ac:dyDescent="0.25">
      <c r="A202" s="17">
        <v>162</v>
      </c>
      <c r="B202" s="16">
        <v>45436</v>
      </c>
      <c r="C202" s="15" t="str">
        <f>PROPER(TEXT(B202,"mmm"))</f>
        <v>May</v>
      </c>
      <c r="D202" s="14">
        <f>YEAR(B202)</f>
        <v>2024</v>
      </c>
      <c r="E202" s="11" t="s">
        <v>5</v>
      </c>
      <c r="F202" s="11" t="s">
        <v>4</v>
      </c>
      <c r="G202" s="13">
        <v>600</v>
      </c>
      <c r="H202" s="11">
        <v>2</v>
      </c>
      <c r="I202" s="12">
        <f>Tabla3[[#This Row],[Precio Unitario]]*Tabla3[[#This Row],[Cantidad]]</f>
        <v>1200</v>
      </c>
      <c r="J202" s="11" t="s">
        <v>115</v>
      </c>
      <c r="K202" s="11" t="s">
        <v>7</v>
      </c>
      <c r="L202" s="11" t="s">
        <v>1</v>
      </c>
    </row>
    <row r="203" spans="1:12" x14ac:dyDescent="0.25">
      <c r="A203" s="21">
        <v>249</v>
      </c>
      <c r="B203" s="20">
        <v>45436</v>
      </c>
      <c r="C203" s="15" t="str">
        <f>PROPER(TEXT(B203,"mmm"))</f>
        <v>May</v>
      </c>
      <c r="D203" s="14">
        <f>YEAR(B203)</f>
        <v>2024</v>
      </c>
      <c r="E203" s="18" t="s">
        <v>15</v>
      </c>
      <c r="F203" s="18" t="s">
        <v>4</v>
      </c>
      <c r="G203" s="19">
        <v>400</v>
      </c>
      <c r="H203" s="18">
        <v>1</v>
      </c>
      <c r="I203" s="12">
        <f>Tabla3[[#This Row],[Precio Unitario]]*Tabla3[[#This Row],[Cantidad]]</f>
        <v>400</v>
      </c>
      <c r="J203" s="18" t="s">
        <v>27</v>
      </c>
      <c r="K203" s="18" t="s">
        <v>23</v>
      </c>
      <c r="L203" s="18" t="s">
        <v>22</v>
      </c>
    </row>
    <row r="204" spans="1:12" x14ac:dyDescent="0.25">
      <c r="A204" s="21">
        <v>399</v>
      </c>
      <c r="B204" s="20">
        <v>45436</v>
      </c>
      <c r="C204" s="15" t="str">
        <f>PROPER(TEXT(B204,"mmm"))</f>
        <v>May</v>
      </c>
      <c r="D204" s="14">
        <f>YEAR(B204)</f>
        <v>2024</v>
      </c>
      <c r="E204" s="18" t="s">
        <v>34</v>
      </c>
      <c r="F204" s="18" t="s">
        <v>20</v>
      </c>
      <c r="G204" s="19">
        <v>40</v>
      </c>
      <c r="H204" s="18">
        <v>1</v>
      </c>
      <c r="I204" s="12">
        <f>Tabla3[[#This Row],[Precio Unitario]]*Tabla3[[#This Row],[Cantidad]]</f>
        <v>40</v>
      </c>
      <c r="J204" s="18" t="s">
        <v>84</v>
      </c>
      <c r="K204" s="18" t="s">
        <v>7</v>
      </c>
      <c r="L204" s="18" t="s">
        <v>1</v>
      </c>
    </row>
    <row r="205" spans="1:12" x14ac:dyDescent="0.25">
      <c r="A205" s="17">
        <v>424</v>
      </c>
      <c r="B205" s="16">
        <v>45436</v>
      </c>
      <c r="C205" s="15" t="str">
        <f>PROPER(TEXT(B205,"mmm"))</f>
        <v>May</v>
      </c>
      <c r="D205" s="14">
        <f>YEAR(B205)</f>
        <v>2024</v>
      </c>
      <c r="E205" s="11" t="s">
        <v>13</v>
      </c>
      <c r="F205" s="11" t="s">
        <v>9</v>
      </c>
      <c r="G205" s="13">
        <v>50</v>
      </c>
      <c r="H205" s="11">
        <v>3</v>
      </c>
      <c r="I205" s="12">
        <f>Tabla3[[#This Row],[Precio Unitario]]*Tabla3[[#This Row],[Cantidad]]</f>
        <v>150</v>
      </c>
      <c r="J205" s="11" t="s">
        <v>72</v>
      </c>
      <c r="K205" s="11" t="s">
        <v>7</v>
      </c>
      <c r="L205" s="11" t="s">
        <v>1</v>
      </c>
    </row>
    <row r="206" spans="1:12" x14ac:dyDescent="0.25">
      <c r="A206" s="17">
        <v>154</v>
      </c>
      <c r="B206" s="16">
        <v>45437</v>
      </c>
      <c r="C206" s="15" t="str">
        <f>PROPER(TEXT(B206,"mmm"))</f>
        <v>May</v>
      </c>
      <c r="D206" s="14">
        <f>YEAR(B206)</f>
        <v>2024</v>
      </c>
      <c r="E206" s="11" t="s">
        <v>21</v>
      </c>
      <c r="F206" s="11" t="s">
        <v>20</v>
      </c>
      <c r="G206" s="13">
        <v>80</v>
      </c>
      <c r="H206" s="11">
        <v>5</v>
      </c>
      <c r="I206" s="12">
        <f>Tabla3[[#This Row],[Precio Unitario]]*Tabla3[[#This Row],[Cantidad]]</f>
        <v>400</v>
      </c>
      <c r="J206" s="11" t="s">
        <v>73</v>
      </c>
      <c r="K206" s="11" t="s">
        <v>2</v>
      </c>
      <c r="L206" s="11" t="s">
        <v>1</v>
      </c>
    </row>
    <row r="207" spans="1:12" x14ac:dyDescent="0.25">
      <c r="A207" s="21">
        <v>211</v>
      </c>
      <c r="B207" s="20">
        <v>45437</v>
      </c>
      <c r="C207" s="15" t="str">
        <f>PROPER(TEXT(B207,"mmm"))</f>
        <v>May</v>
      </c>
      <c r="D207" s="14">
        <f>YEAR(B207)</f>
        <v>2024</v>
      </c>
      <c r="E207" s="18" t="s">
        <v>45</v>
      </c>
      <c r="F207" s="18" t="s">
        <v>20</v>
      </c>
      <c r="G207" s="19">
        <v>120</v>
      </c>
      <c r="H207" s="18">
        <v>3</v>
      </c>
      <c r="I207" s="12">
        <f>Tabla3[[#This Row],[Precio Unitario]]*Tabla3[[#This Row],[Cantidad]]</f>
        <v>360</v>
      </c>
      <c r="J207" s="18" t="s">
        <v>118</v>
      </c>
      <c r="K207" s="18" t="s">
        <v>11</v>
      </c>
      <c r="L207" s="18" t="s">
        <v>16</v>
      </c>
    </row>
    <row r="208" spans="1:12" x14ac:dyDescent="0.25">
      <c r="A208" s="21">
        <v>471</v>
      </c>
      <c r="B208" s="20">
        <v>45438</v>
      </c>
      <c r="C208" s="15" t="str">
        <f>PROPER(TEXT(B208,"mmm"))</f>
        <v>May</v>
      </c>
      <c r="D208" s="14">
        <f>YEAR(B208)</f>
        <v>2024</v>
      </c>
      <c r="E208" s="18" t="s">
        <v>45</v>
      </c>
      <c r="F208" s="18" t="s">
        <v>20</v>
      </c>
      <c r="G208" s="19">
        <v>120</v>
      </c>
      <c r="H208" s="18">
        <v>4</v>
      </c>
      <c r="I208" s="12">
        <f>Tabla3[[#This Row],[Precio Unitario]]*Tabla3[[#This Row],[Cantidad]]</f>
        <v>480</v>
      </c>
      <c r="J208" s="18" t="s">
        <v>44</v>
      </c>
      <c r="K208" s="18" t="s">
        <v>11</v>
      </c>
      <c r="L208" s="18" t="s">
        <v>1</v>
      </c>
    </row>
    <row r="209" spans="1:12" x14ac:dyDescent="0.25">
      <c r="A209" s="21">
        <v>5</v>
      </c>
      <c r="B209" s="20">
        <v>45439</v>
      </c>
      <c r="C209" s="15" t="str">
        <f>PROPER(TEXT(B209,"mmm"))</f>
        <v>May</v>
      </c>
      <c r="D209" s="14">
        <f>YEAR(B209)</f>
        <v>2024</v>
      </c>
      <c r="E209" s="18" t="s">
        <v>21</v>
      </c>
      <c r="F209" s="18" t="s">
        <v>20</v>
      </c>
      <c r="G209" s="19">
        <v>80</v>
      </c>
      <c r="H209" s="18">
        <v>1</v>
      </c>
      <c r="I209" s="12">
        <f>Tabla3[[#This Row],[Precio Unitario]]*Tabla3[[#This Row],[Cantidad]]</f>
        <v>80</v>
      </c>
      <c r="J209" s="18" t="s">
        <v>42</v>
      </c>
      <c r="K209" s="18" t="s">
        <v>23</v>
      </c>
      <c r="L209" s="18" t="s">
        <v>1</v>
      </c>
    </row>
    <row r="210" spans="1:12" x14ac:dyDescent="0.25">
      <c r="A210" s="21">
        <v>397</v>
      </c>
      <c r="B210" s="20">
        <v>45445</v>
      </c>
      <c r="C210" s="15" t="str">
        <f>PROPER(TEXT(B210,"mmm"))</f>
        <v>Jun</v>
      </c>
      <c r="D210" s="14">
        <f>YEAR(B210)</f>
        <v>2024</v>
      </c>
      <c r="E210" s="18" t="s">
        <v>5</v>
      </c>
      <c r="F210" s="18" t="s">
        <v>4</v>
      </c>
      <c r="G210" s="19">
        <v>600</v>
      </c>
      <c r="H210" s="18">
        <v>3</v>
      </c>
      <c r="I210" s="12">
        <f>Tabla3[[#This Row],[Precio Unitario]]*Tabla3[[#This Row],[Cantidad]]</f>
        <v>1800</v>
      </c>
      <c r="J210" s="18" t="s">
        <v>47</v>
      </c>
      <c r="K210" s="18" t="s">
        <v>11</v>
      </c>
      <c r="L210" s="18" t="s">
        <v>16</v>
      </c>
    </row>
    <row r="211" spans="1:12" x14ac:dyDescent="0.25">
      <c r="A211" s="21">
        <v>455</v>
      </c>
      <c r="B211" s="20">
        <v>45446</v>
      </c>
      <c r="C211" s="15" t="str">
        <f>PROPER(TEXT(B211,"mmm"))</f>
        <v>Jun</v>
      </c>
      <c r="D211" s="14">
        <f>YEAR(B211)</f>
        <v>2024</v>
      </c>
      <c r="E211" s="18" t="s">
        <v>5</v>
      </c>
      <c r="F211" s="18" t="s">
        <v>4</v>
      </c>
      <c r="G211" s="19">
        <v>600</v>
      </c>
      <c r="H211" s="18">
        <v>3</v>
      </c>
      <c r="I211" s="12">
        <f>Tabla3[[#This Row],[Precio Unitario]]*Tabla3[[#This Row],[Cantidad]]</f>
        <v>1800</v>
      </c>
      <c r="J211" s="18" t="s">
        <v>54</v>
      </c>
      <c r="K211" s="18" t="s">
        <v>11</v>
      </c>
      <c r="L211" s="18" t="s">
        <v>16</v>
      </c>
    </row>
    <row r="212" spans="1:12" x14ac:dyDescent="0.25">
      <c r="A212" s="17">
        <v>486</v>
      </c>
      <c r="B212" s="16">
        <v>45446</v>
      </c>
      <c r="C212" s="15" t="str">
        <f>PROPER(TEXT(B212,"mmm"))</f>
        <v>Jun</v>
      </c>
      <c r="D212" s="14">
        <f>YEAR(B212)</f>
        <v>2024</v>
      </c>
      <c r="E212" s="11" t="s">
        <v>18</v>
      </c>
      <c r="F212" s="11" t="s">
        <v>4</v>
      </c>
      <c r="G212" s="13">
        <v>900</v>
      </c>
      <c r="H212" s="11">
        <v>1</v>
      </c>
      <c r="I212" s="12">
        <f>Tabla3[[#This Row],[Precio Unitario]]*Tabla3[[#This Row],[Cantidad]]</f>
        <v>900</v>
      </c>
      <c r="J212" s="11" t="s">
        <v>32</v>
      </c>
      <c r="K212" s="11" t="s">
        <v>2</v>
      </c>
      <c r="L212" s="11" t="s">
        <v>16</v>
      </c>
    </row>
    <row r="213" spans="1:12" x14ac:dyDescent="0.25">
      <c r="A213" s="21">
        <v>371</v>
      </c>
      <c r="B213" s="20">
        <v>45447</v>
      </c>
      <c r="C213" s="15" t="str">
        <f>PROPER(TEXT(B213,"mmm"))</f>
        <v>Jun</v>
      </c>
      <c r="D213" s="14">
        <f>YEAR(B213)</f>
        <v>2024</v>
      </c>
      <c r="E213" s="18" t="s">
        <v>34</v>
      </c>
      <c r="F213" s="18" t="s">
        <v>20</v>
      </c>
      <c r="G213" s="19">
        <v>40</v>
      </c>
      <c r="H213" s="18">
        <v>2</v>
      </c>
      <c r="I213" s="12">
        <f>Tabla3[[#This Row],[Precio Unitario]]*Tabla3[[#This Row],[Cantidad]]</f>
        <v>80</v>
      </c>
      <c r="J213" s="18" t="s">
        <v>84</v>
      </c>
      <c r="K213" s="18" t="s">
        <v>2</v>
      </c>
      <c r="L213" s="18" t="s">
        <v>16</v>
      </c>
    </row>
    <row r="214" spans="1:12" x14ac:dyDescent="0.25">
      <c r="A214" s="17">
        <v>236</v>
      </c>
      <c r="B214" s="16">
        <v>45449</v>
      </c>
      <c r="C214" s="15" t="str">
        <f>PROPER(TEXT(B214,"mmm"))</f>
        <v>Jun</v>
      </c>
      <c r="D214" s="14">
        <f>YEAR(B214)</f>
        <v>2024</v>
      </c>
      <c r="E214" s="11" t="s">
        <v>30</v>
      </c>
      <c r="F214" s="11" t="s">
        <v>20</v>
      </c>
      <c r="G214" s="13">
        <v>10</v>
      </c>
      <c r="H214" s="11">
        <v>3</v>
      </c>
      <c r="I214" s="12">
        <f>Tabla3[[#This Row],[Precio Unitario]]*Tabla3[[#This Row],[Cantidad]]</f>
        <v>30</v>
      </c>
      <c r="J214" s="11" t="s">
        <v>44</v>
      </c>
      <c r="K214" s="11" t="s">
        <v>2</v>
      </c>
      <c r="L214" s="11" t="s">
        <v>1</v>
      </c>
    </row>
    <row r="215" spans="1:12" x14ac:dyDescent="0.25">
      <c r="A215" s="17">
        <v>488</v>
      </c>
      <c r="B215" s="16">
        <v>45449</v>
      </c>
      <c r="C215" s="15" t="str">
        <f>PROPER(TEXT(B215,"mmm"))</f>
        <v>Jun</v>
      </c>
      <c r="D215" s="14">
        <f>YEAR(B215)</f>
        <v>2024</v>
      </c>
      <c r="E215" s="11" t="s">
        <v>30</v>
      </c>
      <c r="F215" s="11" t="s">
        <v>20</v>
      </c>
      <c r="G215" s="13">
        <v>10</v>
      </c>
      <c r="H215" s="11">
        <v>1</v>
      </c>
      <c r="I215" s="12">
        <f>Tabla3[[#This Row],[Precio Unitario]]*Tabla3[[#This Row],[Cantidad]]</f>
        <v>10</v>
      </c>
      <c r="J215" s="11" t="s">
        <v>29</v>
      </c>
      <c r="K215" s="11" t="s">
        <v>7</v>
      </c>
      <c r="L215" s="11" t="s">
        <v>16</v>
      </c>
    </row>
    <row r="216" spans="1:12" x14ac:dyDescent="0.25">
      <c r="A216" s="17">
        <v>66</v>
      </c>
      <c r="B216" s="16">
        <v>45450</v>
      </c>
      <c r="C216" s="15" t="str">
        <f>PROPER(TEXT(B216,"mmm"))</f>
        <v>Jun</v>
      </c>
      <c r="D216" s="14">
        <f>YEAR(B216)</f>
        <v>2024</v>
      </c>
      <c r="E216" s="11" t="s">
        <v>25</v>
      </c>
      <c r="F216" s="11" t="s">
        <v>9</v>
      </c>
      <c r="G216" s="13">
        <v>30</v>
      </c>
      <c r="H216" s="11">
        <v>4</v>
      </c>
      <c r="I216" s="12">
        <f>Tabla3[[#This Row],[Precio Unitario]]*Tabla3[[#This Row],[Cantidad]]</f>
        <v>120</v>
      </c>
      <c r="J216" s="11" t="s">
        <v>38</v>
      </c>
      <c r="K216" s="11" t="s">
        <v>7</v>
      </c>
      <c r="L216" s="11" t="s">
        <v>6</v>
      </c>
    </row>
    <row r="217" spans="1:12" x14ac:dyDescent="0.25">
      <c r="A217" s="21">
        <v>283</v>
      </c>
      <c r="B217" s="20">
        <v>45450</v>
      </c>
      <c r="C217" s="15" t="str">
        <f>PROPER(TEXT(B217,"mmm"))</f>
        <v>Jun</v>
      </c>
      <c r="D217" s="14">
        <f>YEAR(B217)</f>
        <v>2024</v>
      </c>
      <c r="E217" s="18" t="s">
        <v>21</v>
      </c>
      <c r="F217" s="18" t="s">
        <v>20</v>
      </c>
      <c r="G217" s="19">
        <v>80</v>
      </c>
      <c r="H217" s="18">
        <v>5</v>
      </c>
      <c r="I217" s="12">
        <f>Tabla3[[#This Row],[Precio Unitario]]*Tabla3[[#This Row],[Cantidad]]</f>
        <v>400</v>
      </c>
      <c r="J217" s="18" t="s">
        <v>95</v>
      </c>
      <c r="K217" s="18" t="s">
        <v>7</v>
      </c>
      <c r="L217" s="18" t="s">
        <v>16</v>
      </c>
    </row>
    <row r="218" spans="1:12" x14ac:dyDescent="0.25">
      <c r="A218" s="17">
        <v>12</v>
      </c>
      <c r="B218" s="16">
        <v>45451</v>
      </c>
      <c r="C218" s="15" t="str">
        <f>PROPER(TEXT(B218,"mmm"))</f>
        <v>Jun</v>
      </c>
      <c r="D218" s="14">
        <f>YEAR(B218)</f>
        <v>2024</v>
      </c>
      <c r="E218" s="11" t="s">
        <v>25</v>
      </c>
      <c r="F218" s="11" t="s">
        <v>9</v>
      </c>
      <c r="G218" s="13">
        <v>30</v>
      </c>
      <c r="H218" s="11">
        <v>1</v>
      </c>
      <c r="I218" s="12">
        <f>Tabla3[[#This Row],[Precio Unitario]]*Tabla3[[#This Row],[Cantidad]]</f>
        <v>30</v>
      </c>
      <c r="J218" s="11" t="s">
        <v>99</v>
      </c>
      <c r="K218" s="11" t="s">
        <v>11</v>
      </c>
      <c r="L218" s="11" t="s">
        <v>6</v>
      </c>
    </row>
    <row r="219" spans="1:12" x14ac:dyDescent="0.25">
      <c r="A219" s="21">
        <v>59</v>
      </c>
      <c r="B219" s="20">
        <v>45451</v>
      </c>
      <c r="C219" s="15" t="str">
        <f>PROPER(TEXT(B219,"mmm"))</f>
        <v>Jun</v>
      </c>
      <c r="D219" s="14">
        <f>YEAR(B219)</f>
        <v>2024</v>
      </c>
      <c r="E219" s="18" t="s">
        <v>25</v>
      </c>
      <c r="F219" s="18" t="s">
        <v>9</v>
      </c>
      <c r="G219" s="19">
        <v>30</v>
      </c>
      <c r="H219" s="18">
        <v>1</v>
      </c>
      <c r="I219" s="12">
        <f>Tabla3[[#This Row],[Precio Unitario]]*Tabla3[[#This Row],[Cantidad]]</f>
        <v>30</v>
      </c>
      <c r="J219" s="18" t="s">
        <v>57</v>
      </c>
      <c r="K219" s="18" t="s">
        <v>23</v>
      </c>
      <c r="L219" s="18" t="s">
        <v>22</v>
      </c>
    </row>
    <row r="220" spans="1:12" x14ac:dyDescent="0.25">
      <c r="A220" s="21">
        <v>275</v>
      </c>
      <c r="B220" s="20">
        <v>45454</v>
      </c>
      <c r="C220" s="15" t="str">
        <f>PROPER(TEXT(B220,"mmm"))</f>
        <v>Jun</v>
      </c>
      <c r="D220" s="14">
        <f>YEAR(B220)</f>
        <v>2024</v>
      </c>
      <c r="E220" s="18" t="s">
        <v>10</v>
      </c>
      <c r="F220" s="18" t="s">
        <v>9</v>
      </c>
      <c r="G220" s="19">
        <v>40</v>
      </c>
      <c r="H220" s="18">
        <v>1</v>
      </c>
      <c r="I220" s="12">
        <f>Tabla3[[#This Row],[Precio Unitario]]*Tabla3[[#This Row],[Cantidad]]</f>
        <v>40</v>
      </c>
      <c r="J220" s="18" t="s">
        <v>117</v>
      </c>
      <c r="K220" s="18" t="s">
        <v>11</v>
      </c>
      <c r="L220" s="18" t="s">
        <v>6</v>
      </c>
    </row>
    <row r="221" spans="1:12" x14ac:dyDescent="0.25">
      <c r="A221" s="21">
        <v>193</v>
      </c>
      <c r="B221" s="20">
        <v>45456</v>
      </c>
      <c r="C221" s="15" t="str">
        <f>PROPER(TEXT(B221,"mmm"))</f>
        <v>Jun</v>
      </c>
      <c r="D221" s="14">
        <f>YEAR(B221)</f>
        <v>2024</v>
      </c>
      <c r="E221" s="18" t="s">
        <v>25</v>
      </c>
      <c r="F221" s="18" t="s">
        <v>9</v>
      </c>
      <c r="G221" s="19">
        <v>30</v>
      </c>
      <c r="H221" s="18">
        <v>2</v>
      </c>
      <c r="I221" s="12">
        <f>Tabla3[[#This Row],[Precio Unitario]]*Tabla3[[#This Row],[Cantidad]]</f>
        <v>60</v>
      </c>
      <c r="J221" s="18" t="s">
        <v>74</v>
      </c>
      <c r="K221" s="18" t="s">
        <v>2</v>
      </c>
      <c r="L221" s="18" t="s">
        <v>6</v>
      </c>
    </row>
    <row r="222" spans="1:12" x14ac:dyDescent="0.25">
      <c r="A222" s="17">
        <v>260</v>
      </c>
      <c r="B222" s="16">
        <v>45456</v>
      </c>
      <c r="C222" s="15" t="str">
        <f>PROPER(TEXT(B222,"mmm"))</f>
        <v>Jun</v>
      </c>
      <c r="D222" s="14">
        <f>YEAR(B222)</f>
        <v>2024</v>
      </c>
      <c r="E222" s="11" t="s">
        <v>21</v>
      </c>
      <c r="F222" s="11" t="s">
        <v>20</v>
      </c>
      <c r="G222" s="13">
        <v>80</v>
      </c>
      <c r="H222" s="11">
        <v>3</v>
      </c>
      <c r="I222" s="12">
        <f>Tabla3[[#This Row],[Precio Unitario]]*Tabla3[[#This Row],[Cantidad]]</f>
        <v>240</v>
      </c>
      <c r="J222" s="11" t="s">
        <v>80</v>
      </c>
      <c r="K222" s="11" t="s">
        <v>2</v>
      </c>
      <c r="L222" s="11" t="s">
        <v>6</v>
      </c>
    </row>
    <row r="223" spans="1:12" x14ac:dyDescent="0.25">
      <c r="A223" s="17">
        <v>156</v>
      </c>
      <c r="B223" s="16">
        <v>45457</v>
      </c>
      <c r="C223" s="15" t="str">
        <f>PROPER(TEXT(B223,"mmm"))</f>
        <v>Jun</v>
      </c>
      <c r="D223" s="14">
        <f>YEAR(B223)</f>
        <v>2024</v>
      </c>
      <c r="E223" s="11" t="s">
        <v>10</v>
      </c>
      <c r="F223" s="11" t="s">
        <v>9</v>
      </c>
      <c r="G223" s="13">
        <v>40</v>
      </c>
      <c r="H223" s="11">
        <v>5</v>
      </c>
      <c r="I223" s="12">
        <f>Tabla3[[#This Row],[Precio Unitario]]*Tabla3[[#This Row],[Cantidad]]</f>
        <v>200</v>
      </c>
      <c r="J223" s="11" t="s">
        <v>100</v>
      </c>
      <c r="K223" s="11" t="s">
        <v>7</v>
      </c>
      <c r="L223" s="11" t="s">
        <v>6</v>
      </c>
    </row>
    <row r="224" spans="1:12" x14ac:dyDescent="0.25">
      <c r="A224" s="21">
        <v>157</v>
      </c>
      <c r="B224" s="20">
        <v>45458</v>
      </c>
      <c r="C224" s="15" t="str">
        <f>PROPER(TEXT(B224,"mmm"))</f>
        <v>Jun</v>
      </c>
      <c r="D224" s="14">
        <f>YEAR(B224)</f>
        <v>2024</v>
      </c>
      <c r="E224" s="18" t="s">
        <v>45</v>
      </c>
      <c r="F224" s="18" t="s">
        <v>20</v>
      </c>
      <c r="G224" s="19">
        <v>120</v>
      </c>
      <c r="H224" s="18">
        <v>4</v>
      </c>
      <c r="I224" s="12">
        <f>Tabla3[[#This Row],[Precio Unitario]]*Tabla3[[#This Row],[Cantidad]]</f>
        <v>480</v>
      </c>
      <c r="J224" s="18" t="s">
        <v>48</v>
      </c>
      <c r="K224" s="18" t="s">
        <v>11</v>
      </c>
      <c r="L224" s="18" t="s">
        <v>22</v>
      </c>
    </row>
    <row r="225" spans="1:12" x14ac:dyDescent="0.25">
      <c r="A225" s="17">
        <v>306</v>
      </c>
      <c r="B225" s="16">
        <v>45458</v>
      </c>
      <c r="C225" s="15" t="str">
        <f>PROPER(TEXT(B225,"mmm"))</f>
        <v>Jun</v>
      </c>
      <c r="D225" s="14">
        <f>YEAR(B225)</f>
        <v>2024</v>
      </c>
      <c r="E225" s="11" t="s">
        <v>18</v>
      </c>
      <c r="F225" s="11" t="s">
        <v>4</v>
      </c>
      <c r="G225" s="13">
        <v>900</v>
      </c>
      <c r="H225" s="11">
        <v>1</v>
      </c>
      <c r="I225" s="12">
        <f>Tabla3[[#This Row],[Precio Unitario]]*Tabla3[[#This Row],[Cantidad]]</f>
        <v>900</v>
      </c>
      <c r="J225" s="11" t="s">
        <v>112</v>
      </c>
      <c r="K225" s="11" t="s">
        <v>11</v>
      </c>
      <c r="L225" s="11" t="s">
        <v>16</v>
      </c>
    </row>
    <row r="226" spans="1:12" x14ac:dyDescent="0.25">
      <c r="A226" s="17">
        <v>328</v>
      </c>
      <c r="B226" s="16">
        <v>45458</v>
      </c>
      <c r="C226" s="15" t="str">
        <f>PROPER(TEXT(B226,"mmm"))</f>
        <v>Jun</v>
      </c>
      <c r="D226" s="14">
        <f>YEAR(B226)</f>
        <v>2024</v>
      </c>
      <c r="E226" s="11" t="s">
        <v>15</v>
      </c>
      <c r="F226" s="11" t="s">
        <v>4</v>
      </c>
      <c r="G226" s="13">
        <v>400</v>
      </c>
      <c r="H226" s="11">
        <v>1</v>
      </c>
      <c r="I226" s="12">
        <f>Tabla3[[#This Row],[Precio Unitario]]*Tabla3[[#This Row],[Cantidad]]</f>
        <v>400</v>
      </c>
      <c r="J226" s="11" t="s">
        <v>107</v>
      </c>
      <c r="K226" s="11" t="s">
        <v>11</v>
      </c>
      <c r="L226" s="11" t="s">
        <v>22</v>
      </c>
    </row>
    <row r="227" spans="1:12" x14ac:dyDescent="0.25">
      <c r="A227" s="17">
        <v>354</v>
      </c>
      <c r="B227" s="16">
        <v>45459</v>
      </c>
      <c r="C227" s="15" t="str">
        <f>PROPER(TEXT(B227,"mmm"))</f>
        <v>Jun</v>
      </c>
      <c r="D227" s="14">
        <f>YEAR(B227)</f>
        <v>2024</v>
      </c>
      <c r="E227" s="11" t="s">
        <v>25</v>
      </c>
      <c r="F227" s="11" t="s">
        <v>9</v>
      </c>
      <c r="G227" s="13">
        <v>30</v>
      </c>
      <c r="H227" s="11">
        <v>3</v>
      </c>
      <c r="I227" s="12">
        <f>Tabla3[[#This Row],[Precio Unitario]]*Tabla3[[#This Row],[Cantidad]]</f>
        <v>90</v>
      </c>
      <c r="J227" s="11" t="s">
        <v>53</v>
      </c>
      <c r="K227" s="11" t="s">
        <v>11</v>
      </c>
      <c r="L227" s="11" t="s">
        <v>22</v>
      </c>
    </row>
    <row r="228" spans="1:12" x14ac:dyDescent="0.25">
      <c r="A228" s="17">
        <v>416</v>
      </c>
      <c r="B228" s="16">
        <v>45460</v>
      </c>
      <c r="C228" s="15" t="str">
        <f>PROPER(TEXT(B228,"mmm"))</f>
        <v>Jun</v>
      </c>
      <c r="D228" s="14">
        <f>YEAR(B228)</f>
        <v>2024</v>
      </c>
      <c r="E228" s="11" t="s">
        <v>25</v>
      </c>
      <c r="F228" s="11" t="s">
        <v>9</v>
      </c>
      <c r="G228" s="13">
        <v>30</v>
      </c>
      <c r="H228" s="11">
        <v>4</v>
      </c>
      <c r="I228" s="12">
        <f>Tabla3[[#This Row],[Precio Unitario]]*Tabla3[[#This Row],[Cantidad]]</f>
        <v>120</v>
      </c>
      <c r="J228" s="11" t="s">
        <v>51</v>
      </c>
      <c r="K228" s="11" t="s">
        <v>2</v>
      </c>
      <c r="L228" s="11" t="s">
        <v>6</v>
      </c>
    </row>
    <row r="229" spans="1:12" x14ac:dyDescent="0.25">
      <c r="A229" s="17">
        <v>418</v>
      </c>
      <c r="B229" s="16">
        <v>45460</v>
      </c>
      <c r="C229" s="15" t="str">
        <f>PROPER(TEXT(B229,"mmm"))</f>
        <v>Jun</v>
      </c>
      <c r="D229" s="14">
        <f>YEAR(B229)</f>
        <v>2024</v>
      </c>
      <c r="E229" s="11" t="s">
        <v>25</v>
      </c>
      <c r="F229" s="11" t="s">
        <v>9</v>
      </c>
      <c r="G229" s="13">
        <v>30</v>
      </c>
      <c r="H229" s="11">
        <v>4</v>
      </c>
      <c r="I229" s="12">
        <f>Tabla3[[#This Row],[Precio Unitario]]*Tabla3[[#This Row],[Cantidad]]</f>
        <v>120</v>
      </c>
      <c r="J229" s="11" t="s">
        <v>55</v>
      </c>
      <c r="K229" s="11" t="s">
        <v>2</v>
      </c>
      <c r="L229" s="11" t="s">
        <v>22</v>
      </c>
    </row>
    <row r="230" spans="1:12" x14ac:dyDescent="0.25">
      <c r="A230" s="21">
        <v>153</v>
      </c>
      <c r="B230" s="20">
        <v>45461</v>
      </c>
      <c r="C230" s="15" t="str">
        <f>PROPER(TEXT(B230,"mmm"))</f>
        <v>Jun</v>
      </c>
      <c r="D230" s="14">
        <f>YEAR(B230)</f>
        <v>2024</v>
      </c>
      <c r="E230" s="18" t="s">
        <v>13</v>
      </c>
      <c r="F230" s="18" t="s">
        <v>9</v>
      </c>
      <c r="G230" s="19">
        <v>50</v>
      </c>
      <c r="H230" s="18">
        <v>5</v>
      </c>
      <c r="I230" s="12">
        <f>Tabla3[[#This Row],[Precio Unitario]]*Tabla3[[#This Row],[Cantidad]]</f>
        <v>250</v>
      </c>
      <c r="J230" s="18" t="s">
        <v>55</v>
      </c>
      <c r="K230" s="18" t="s">
        <v>7</v>
      </c>
      <c r="L230" s="18" t="s">
        <v>16</v>
      </c>
    </row>
    <row r="231" spans="1:12" x14ac:dyDescent="0.25">
      <c r="A231" s="21">
        <v>241</v>
      </c>
      <c r="B231" s="20">
        <v>45462</v>
      </c>
      <c r="C231" s="15" t="str">
        <f>PROPER(TEXT(B231,"mmm"))</f>
        <v>Jun</v>
      </c>
      <c r="D231" s="14">
        <f>YEAR(B231)</f>
        <v>2024</v>
      </c>
      <c r="E231" s="18" t="s">
        <v>21</v>
      </c>
      <c r="F231" s="18" t="s">
        <v>20</v>
      </c>
      <c r="G231" s="19">
        <v>80</v>
      </c>
      <c r="H231" s="18">
        <v>3</v>
      </c>
      <c r="I231" s="12">
        <f>Tabla3[[#This Row],[Precio Unitario]]*Tabla3[[#This Row],[Cantidad]]</f>
        <v>240</v>
      </c>
      <c r="J231" s="18" t="s">
        <v>112</v>
      </c>
      <c r="K231" s="18" t="s">
        <v>11</v>
      </c>
      <c r="L231" s="18" t="s">
        <v>22</v>
      </c>
    </row>
    <row r="232" spans="1:12" x14ac:dyDescent="0.25">
      <c r="A232" s="21">
        <v>333</v>
      </c>
      <c r="B232" s="20">
        <v>45463</v>
      </c>
      <c r="C232" s="15" t="str">
        <f>PROPER(TEXT(B232,"mmm"))</f>
        <v>Jun</v>
      </c>
      <c r="D232" s="14">
        <f>YEAR(B232)</f>
        <v>2024</v>
      </c>
      <c r="E232" s="18" t="s">
        <v>13</v>
      </c>
      <c r="F232" s="18" t="s">
        <v>9</v>
      </c>
      <c r="G232" s="19">
        <v>50</v>
      </c>
      <c r="H232" s="18">
        <v>4</v>
      </c>
      <c r="I232" s="12">
        <f>Tabla3[[#This Row],[Precio Unitario]]*Tabla3[[#This Row],[Cantidad]]</f>
        <v>200</v>
      </c>
      <c r="J232" s="18" t="s">
        <v>95</v>
      </c>
      <c r="K232" s="18" t="s">
        <v>2</v>
      </c>
      <c r="L232" s="18" t="s">
        <v>22</v>
      </c>
    </row>
    <row r="233" spans="1:12" x14ac:dyDescent="0.25">
      <c r="A233" s="17">
        <v>374</v>
      </c>
      <c r="B233" s="16">
        <v>45464</v>
      </c>
      <c r="C233" s="15" t="str">
        <f>PROPER(TEXT(B233,"mmm"))</f>
        <v>Jun</v>
      </c>
      <c r="D233" s="14">
        <f>YEAR(B233)</f>
        <v>2024</v>
      </c>
      <c r="E233" s="11" t="s">
        <v>30</v>
      </c>
      <c r="F233" s="11" t="s">
        <v>20</v>
      </c>
      <c r="G233" s="13">
        <v>10</v>
      </c>
      <c r="H233" s="11">
        <v>4</v>
      </c>
      <c r="I233" s="12">
        <f>Tabla3[[#This Row],[Precio Unitario]]*Tabla3[[#This Row],[Cantidad]]</f>
        <v>40</v>
      </c>
      <c r="J233" s="11" t="s">
        <v>76</v>
      </c>
      <c r="K233" s="11" t="s">
        <v>11</v>
      </c>
      <c r="L233" s="11" t="s">
        <v>1</v>
      </c>
    </row>
    <row r="234" spans="1:12" x14ac:dyDescent="0.25">
      <c r="A234" s="17">
        <v>380</v>
      </c>
      <c r="B234" s="16">
        <v>45465</v>
      </c>
      <c r="C234" s="15" t="str">
        <f>PROPER(TEXT(B234,"mmm"))</f>
        <v>Jun</v>
      </c>
      <c r="D234" s="14">
        <f>YEAR(B234)</f>
        <v>2024</v>
      </c>
      <c r="E234" s="11" t="s">
        <v>18</v>
      </c>
      <c r="F234" s="11" t="s">
        <v>4</v>
      </c>
      <c r="G234" s="13">
        <v>900</v>
      </c>
      <c r="H234" s="11">
        <v>3</v>
      </c>
      <c r="I234" s="12">
        <f>Tabla3[[#This Row],[Precio Unitario]]*Tabla3[[#This Row],[Cantidad]]</f>
        <v>2700</v>
      </c>
      <c r="J234" s="11" t="s">
        <v>67</v>
      </c>
      <c r="K234" s="11" t="s">
        <v>23</v>
      </c>
      <c r="L234" s="11" t="s">
        <v>1</v>
      </c>
    </row>
    <row r="235" spans="1:12" x14ac:dyDescent="0.25">
      <c r="A235" s="21">
        <v>253</v>
      </c>
      <c r="B235" s="20">
        <v>45467</v>
      </c>
      <c r="C235" s="15" t="str">
        <f>PROPER(TEXT(B235,"mmm"))</f>
        <v>Jun</v>
      </c>
      <c r="D235" s="14">
        <f>YEAR(B235)</f>
        <v>2024</v>
      </c>
      <c r="E235" s="18" t="s">
        <v>45</v>
      </c>
      <c r="F235" s="18" t="s">
        <v>20</v>
      </c>
      <c r="G235" s="19">
        <v>120</v>
      </c>
      <c r="H235" s="18">
        <v>5</v>
      </c>
      <c r="I235" s="12">
        <f>Tabla3[[#This Row],[Precio Unitario]]*Tabla3[[#This Row],[Cantidad]]</f>
        <v>600</v>
      </c>
      <c r="J235" s="18" t="s">
        <v>27</v>
      </c>
      <c r="K235" s="18" t="s">
        <v>11</v>
      </c>
      <c r="L235" s="18" t="s">
        <v>6</v>
      </c>
    </row>
    <row r="236" spans="1:12" x14ac:dyDescent="0.25">
      <c r="A236" s="17">
        <v>430</v>
      </c>
      <c r="B236" s="16">
        <v>45467</v>
      </c>
      <c r="C236" s="15" t="str">
        <f>PROPER(TEXT(B236,"mmm"))</f>
        <v>Jun</v>
      </c>
      <c r="D236" s="14">
        <f>YEAR(B236)</f>
        <v>2024</v>
      </c>
      <c r="E236" s="11" t="s">
        <v>18</v>
      </c>
      <c r="F236" s="11" t="s">
        <v>4</v>
      </c>
      <c r="G236" s="13">
        <v>900</v>
      </c>
      <c r="H236" s="11">
        <v>1</v>
      </c>
      <c r="I236" s="12">
        <f>Tabla3[[#This Row],[Precio Unitario]]*Tabla3[[#This Row],[Cantidad]]</f>
        <v>900</v>
      </c>
      <c r="J236" s="11" t="s">
        <v>68</v>
      </c>
      <c r="K236" s="11" t="s">
        <v>11</v>
      </c>
      <c r="L236" s="11" t="s">
        <v>22</v>
      </c>
    </row>
    <row r="237" spans="1:12" x14ac:dyDescent="0.25">
      <c r="A237" s="17">
        <v>232</v>
      </c>
      <c r="B237" s="16">
        <v>45468</v>
      </c>
      <c r="C237" s="15" t="str">
        <f>PROPER(TEXT(B237,"mmm"))</f>
        <v>Jun</v>
      </c>
      <c r="D237" s="14">
        <f>YEAR(B237)</f>
        <v>2024</v>
      </c>
      <c r="E237" s="11" t="s">
        <v>25</v>
      </c>
      <c r="F237" s="11" t="s">
        <v>9</v>
      </c>
      <c r="G237" s="13">
        <v>30</v>
      </c>
      <c r="H237" s="11">
        <v>5</v>
      </c>
      <c r="I237" s="12">
        <f>Tabla3[[#This Row],[Precio Unitario]]*Tabla3[[#This Row],[Cantidad]]</f>
        <v>150</v>
      </c>
      <c r="J237" s="11" t="s">
        <v>8</v>
      </c>
      <c r="K237" s="11" t="s">
        <v>23</v>
      </c>
      <c r="L237" s="11" t="s">
        <v>22</v>
      </c>
    </row>
    <row r="238" spans="1:12" x14ac:dyDescent="0.25">
      <c r="A238" s="17">
        <v>312</v>
      </c>
      <c r="B238" s="16">
        <v>45468</v>
      </c>
      <c r="C238" s="15" t="str">
        <f>PROPER(TEXT(B238,"mmm"))</f>
        <v>Jun</v>
      </c>
      <c r="D238" s="14">
        <f>YEAR(B238)</f>
        <v>2024</v>
      </c>
      <c r="E238" s="11" t="s">
        <v>18</v>
      </c>
      <c r="F238" s="11" t="s">
        <v>4</v>
      </c>
      <c r="G238" s="13">
        <v>900</v>
      </c>
      <c r="H238" s="11">
        <v>2</v>
      </c>
      <c r="I238" s="12">
        <f>Tabla3[[#This Row],[Precio Unitario]]*Tabla3[[#This Row],[Cantidad]]</f>
        <v>1800</v>
      </c>
      <c r="J238" s="11" t="s">
        <v>106</v>
      </c>
      <c r="K238" s="11" t="s">
        <v>2</v>
      </c>
      <c r="L238" s="11" t="s">
        <v>6</v>
      </c>
    </row>
    <row r="239" spans="1:12" x14ac:dyDescent="0.25">
      <c r="A239" s="21">
        <v>65</v>
      </c>
      <c r="B239" s="20">
        <v>45469</v>
      </c>
      <c r="C239" s="15" t="str">
        <f>PROPER(TEXT(B239,"mmm"))</f>
        <v>Jun</v>
      </c>
      <c r="D239" s="14">
        <f>YEAR(B239)</f>
        <v>2024</v>
      </c>
      <c r="E239" s="18" t="s">
        <v>30</v>
      </c>
      <c r="F239" s="18" t="s">
        <v>20</v>
      </c>
      <c r="G239" s="19">
        <v>10</v>
      </c>
      <c r="H239" s="18">
        <v>5</v>
      </c>
      <c r="I239" s="12">
        <f>Tabla3[[#This Row],[Precio Unitario]]*Tabla3[[#This Row],[Cantidad]]</f>
        <v>50</v>
      </c>
      <c r="J239" s="18" t="s">
        <v>106</v>
      </c>
      <c r="K239" s="18" t="s">
        <v>11</v>
      </c>
      <c r="L239" s="18" t="s">
        <v>16</v>
      </c>
    </row>
    <row r="240" spans="1:12" x14ac:dyDescent="0.25">
      <c r="A240" s="21">
        <v>219</v>
      </c>
      <c r="B240" s="20">
        <v>45469</v>
      </c>
      <c r="C240" s="15" t="str">
        <f>PROPER(TEXT(B240,"mmm"))</f>
        <v>Jun</v>
      </c>
      <c r="D240" s="14">
        <f>YEAR(B240)</f>
        <v>2024</v>
      </c>
      <c r="E240" s="18" t="s">
        <v>13</v>
      </c>
      <c r="F240" s="18" t="s">
        <v>9</v>
      </c>
      <c r="G240" s="19">
        <v>50</v>
      </c>
      <c r="H240" s="18">
        <v>1</v>
      </c>
      <c r="I240" s="12">
        <f>Tabla3[[#This Row],[Precio Unitario]]*Tabla3[[#This Row],[Cantidad]]</f>
        <v>50</v>
      </c>
      <c r="J240" s="18" t="s">
        <v>110</v>
      </c>
      <c r="K240" s="18" t="s">
        <v>7</v>
      </c>
      <c r="L240" s="18" t="s">
        <v>1</v>
      </c>
    </row>
    <row r="241" spans="1:12" x14ac:dyDescent="0.25">
      <c r="A241" s="17">
        <v>68</v>
      </c>
      <c r="B241" s="16">
        <v>45470</v>
      </c>
      <c r="C241" s="15" t="str">
        <f>PROPER(TEXT(B241,"mmm"))</f>
        <v>Jun</v>
      </c>
      <c r="D241" s="14">
        <f>YEAR(B241)</f>
        <v>2024</v>
      </c>
      <c r="E241" s="11" t="s">
        <v>30</v>
      </c>
      <c r="F241" s="11" t="s">
        <v>20</v>
      </c>
      <c r="G241" s="13">
        <v>10</v>
      </c>
      <c r="H241" s="11">
        <v>4</v>
      </c>
      <c r="I241" s="12">
        <f>Tabla3[[#This Row],[Precio Unitario]]*Tabla3[[#This Row],[Cantidad]]</f>
        <v>40</v>
      </c>
      <c r="J241" s="11" t="s">
        <v>46</v>
      </c>
      <c r="K241" s="11" t="s">
        <v>23</v>
      </c>
      <c r="L241" s="11" t="s">
        <v>16</v>
      </c>
    </row>
    <row r="242" spans="1:12" x14ac:dyDescent="0.25">
      <c r="A242" s="21">
        <v>105</v>
      </c>
      <c r="B242" s="20">
        <v>45470</v>
      </c>
      <c r="C242" s="15" t="str">
        <f>PROPER(TEXT(B242,"mmm"))</f>
        <v>Jun</v>
      </c>
      <c r="D242" s="14">
        <f>YEAR(B242)</f>
        <v>2024</v>
      </c>
      <c r="E242" s="18" t="s">
        <v>21</v>
      </c>
      <c r="F242" s="18" t="s">
        <v>20</v>
      </c>
      <c r="G242" s="19">
        <v>80</v>
      </c>
      <c r="H242" s="18">
        <v>5</v>
      </c>
      <c r="I242" s="12">
        <f>Tabla3[[#This Row],[Precio Unitario]]*Tabla3[[#This Row],[Cantidad]]</f>
        <v>400</v>
      </c>
      <c r="J242" s="18" t="s">
        <v>44</v>
      </c>
      <c r="K242" s="18" t="s">
        <v>2</v>
      </c>
      <c r="L242" s="18" t="s">
        <v>6</v>
      </c>
    </row>
    <row r="243" spans="1:12" x14ac:dyDescent="0.25">
      <c r="A243" s="21">
        <v>327</v>
      </c>
      <c r="B243" s="20">
        <v>45470</v>
      </c>
      <c r="C243" s="15" t="str">
        <f>PROPER(TEXT(B243,"mmm"))</f>
        <v>Jun</v>
      </c>
      <c r="D243" s="14">
        <f>YEAR(B243)</f>
        <v>2024</v>
      </c>
      <c r="E243" s="18" t="s">
        <v>45</v>
      </c>
      <c r="F243" s="18" t="s">
        <v>20</v>
      </c>
      <c r="G243" s="19">
        <v>120</v>
      </c>
      <c r="H243" s="18">
        <v>3</v>
      </c>
      <c r="I243" s="12">
        <f>Tabla3[[#This Row],[Precio Unitario]]*Tabla3[[#This Row],[Cantidad]]</f>
        <v>360</v>
      </c>
      <c r="J243" s="18" t="s">
        <v>83</v>
      </c>
      <c r="K243" s="18" t="s">
        <v>2</v>
      </c>
      <c r="L243" s="18" t="s">
        <v>6</v>
      </c>
    </row>
    <row r="244" spans="1:12" x14ac:dyDescent="0.25">
      <c r="A244" s="17">
        <v>340</v>
      </c>
      <c r="B244" s="16">
        <v>45470</v>
      </c>
      <c r="C244" s="15" t="str">
        <f>PROPER(TEXT(B244,"mmm"))</f>
        <v>Jun</v>
      </c>
      <c r="D244" s="14">
        <f>YEAR(B244)</f>
        <v>2024</v>
      </c>
      <c r="E244" s="11" t="s">
        <v>21</v>
      </c>
      <c r="F244" s="11" t="s">
        <v>20</v>
      </c>
      <c r="G244" s="13">
        <v>80</v>
      </c>
      <c r="H244" s="11">
        <v>3</v>
      </c>
      <c r="I244" s="12">
        <f>Tabla3[[#This Row],[Precio Unitario]]*Tabla3[[#This Row],[Cantidad]]</f>
        <v>240</v>
      </c>
      <c r="J244" s="11" t="s">
        <v>57</v>
      </c>
      <c r="K244" s="11" t="s">
        <v>11</v>
      </c>
      <c r="L244" s="11" t="s">
        <v>16</v>
      </c>
    </row>
    <row r="245" spans="1:12" x14ac:dyDescent="0.25">
      <c r="A245" s="17">
        <v>80</v>
      </c>
      <c r="B245" s="16">
        <v>45474</v>
      </c>
      <c r="C245" s="15" t="str">
        <f>PROPER(TEXT(B245,"mmm"))</f>
        <v>Jul</v>
      </c>
      <c r="D245" s="14">
        <f>YEAR(B245)</f>
        <v>2024</v>
      </c>
      <c r="E245" s="11" t="s">
        <v>34</v>
      </c>
      <c r="F245" s="11" t="s">
        <v>20</v>
      </c>
      <c r="G245" s="13">
        <v>40</v>
      </c>
      <c r="H245" s="11">
        <v>1</v>
      </c>
      <c r="I245" s="12">
        <f>Tabla3[[#This Row],[Precio Unitario]]*Tabla3[[#This Row],[Cantidad]]</f>
        <v>40</v>
      </c>
      <c r="J245" s="11" t="s">
        <v>98</v>
      </c>
      <c r="K245" s="11" t="s">
        <v>23</v>
      </c>
      <c r="L245" s="11" t="s">
        <v>6</v>
      </c>
    </row>
    <row r="246" spans="1:12" x14ac:dyDescent="0.25">
      <c r="A246" s="17">
        <v>122</v>
      </c>
      <c r="B246" s="16">
        <v>45474</v>
      </c>
      <c r="C246" s="15" t="str">
        <f>PROPER(TEXT(B246,"mmm"))</f>
        <v>Jul</v>
      </c>
      <c r="D246" s="14">
        <f>YEAR(B246)</f>
        <v>2024</v>
      </c>
      <c r="E246" s="11" t="s">
        <v>5</v>
      </c>
      <c r="F246" s="11" t="s">
        <v>4</v>
      </c>
      <c r="G246" s="13">
        <v>600</v>
      </c>
      <c r="H246" s="11">
        <v>4</v>
      </c>
      <c r="I246" s="12">
        <f>Tabla3[[#This Row],[Precio Unitario]]*Tabla3[[#This Row],[Cantidad]]</f>
        <v>2400</v>
      </c>
      <c r="J246" s="11" t="s">
        <v>104</v>
      </c>
      <c r="K246" s="11" t="s">
        <v>11</v>
      </c>
      <c r="L246" s="11" t="s">
        <v>6</v>
      </c>
    </row>
    <row r="247" spans="1:12" x14ac:dyDescent="0.25">
      <c r="A247" s="21">
        <v>195</v>
      </c>
      <c r="B247" s="20">
        <v>45474</v>
      </c>
      <c r="C247" s="15" t="str">
        <f>PROPER(TEXT(B247,"mmm"))</f>
        <v>Jul</v>
      </c>
      <c r="D247" s="14">
        <f>YEAR(B247)</f>
        <v>2024</v>
      </c>
      <c r="E247" s="18" t="s">
        <v>13</v>
      </c>
      <c r="F247" s="18" t="s">
        <v>9</v>
      </c>
      <c r="G247" s="19">
        <v>50</v>
      </c>
      <c r="H247" s="18">
        <v>5</v>
      </c>
      <c r="I247" s="12">
        <f>Tabla3[[#This Row],[Precio Unitario]]*Tabla3[[#This Row],[Cantidad]]</f>
        <v>250</v>
      </c>
      <c r="J247" s="18" t="s">
        <v>96</v>
      </c>
      <c r="K247" s="18" t="s">
        <v>7</v>
      </c>
      <c r="L247" s="18" t="s">
        <v>16</v>
      </c>
    </row>
    <row r="248" spans="1:12" x14ac:dyDescent="0.25">
      <c r="A248" s="21">
        <v>221</v>
      </c>
      <c r="B248" s="20">
        <v>45474</v>
      </c>
      <c r="C248" s="15" t="str">
        <f>PROPER(TEXT(B248,"mmm"))</f>
        <v>Jul</v>
      </c>
      <c r="D248" s="14">
        <f>YEAR(B248)</f>
        <v>2024</v>
      </c>
      <c r="E248" s="18" t="s">
        <v>18</v>
      </c>
      <c r="F248" s="18" t="s">
        <v>4</v>
      </c>
      <c r="G248" s="19">
        <v>900</v>
      </c>
      <c r="H248" s="18">
        <v>3</v>
      </c>
      <c r="I248" s="12">
        <f>Tabla3[[#This Row],[Precio Unitario]]*Tabla3[[#This Row],[Cantidad]]</f>
        <v>2700</v>
      </c>
      <c r="J248" s="18" t="s">
        <v>87</v>
      </c>
      <c r="K248" s="18" t="s">
        <v>11</v>
      </c>
      <c r="L248" s="18" t="s">
        <v>1</v>
      </c>
    </row>
    <row r="249" spans="1:12" x14ac:dyDescent="0.25">
      <c r="A249" s="17">
        <v>396</v>
      </c>
      <c r="B249" s="16">
        <v>45474</v>
      </c>
      <c r="C249" s="15" t="str">
        <f>PROPER(TEXT(B249,"mmm"))</f>
        <v>Jul</v>
      </c>
      <c r="D249" s="14">
        <f>YEAR(B249)</f>
        <v>2024</v>
      </c>
      <c r="E249" s="11" t="s">
        <v>15</v>
      </c>
      <c r="F249" s="11" t="s">
        <v>4</v>
      </c>
      <c r="G249" s="13">
        <v>400</v>
      </c>
      <c r="H249" s="11">
        <v>5</v>
      </c>
      <c r="I249" s="12">
        <f>Tabla3[[#This Row],[Precio Unitario]]*Tabla3[[#This Row],[Cantidad]]</f>
        <v>2000</v>
      </c>
      <c r="J249" s="11" t="s">
        <v>85</v>
      </c>
      <c r="K249" s="11" t="s">
        <v>23</v>
      </c>
      <c r="L249" s="11" t="s">
        <v>1</v>
      </c>
    </row>
    <row r="250" spans="1:12" x14ac:dyDescent="0.25">
      <c r="A250" s="17">
        <v>104</v>
      </c>
      <c r="B250" s="16">
        <v>45476</v>
      </c>
      <c r="C250" s="15" t="str">
        <f>PROPER(TEXT(B250,"mmm"))</f>
        <v>Jul</v>
      </c>
      <c r="D250" s="14">
        <f>YEAR(B250)</f>
        <v>2024</v>
      </c>
      <c r="E250" s="11" t="s">
        <v>21</v>
      </c>
      <c r="F250" s="11" t="s">
        <v>20</v>
      </c>
      <c r="G250" s="13">
        <v>80</v>
      </c>
      <c r="H250" s="11">
        <v>1</v>
      </c>
      <c r="I250" s="12">
        <f>Tabla3[[#This Row],[Precio Unitario]]*Tabla3[[#This Row],[Cantidad]]</f>
        <v>80</v>
      </c>
      <c r="J250" s="11" t="s">
        <v>60</v>
      </c>
      <c r="K250" s="11" t="s">
        <v>11</v>
      </c>
      <c r="L250" s="11" t="s">
        <v>1</v>
      </c>
    </row>
    <row r="251" spans="1:12" x14ac:dyDescent="0.25">
      <c r="A251" s="17">
        <v>394</v>
      </c>
      <c r="B251" s="16">
        <v>45478</v>
      </c>
      <c r="C251" s="15" t="str">
        <f>PROPER(TEXT(B251,"mmm"))</f>
        <v>Jul</v>
      </c>
      <c r="D251" s="14">
        <f>YEAR(B251)</f>
        <v>2024</v>
      </c>
      <c r="E251" s="11" t="s">
        <v>25</v>
      </c>
      <c r="F251" s="11" t="s">
        <v>9</v>
      </c>
      <c r="G251" s="13">
        <v>30</v>
      </c>
      <c r="H251" s="11">
        <v>3</v>
      </c>
      <c r="I251" s="12">
        <f>Tabla3[[#This Row],[Precio Unitario]]*Tabla3[[#This Row],[Cantidad]]</f>
        <v>90</v>
      </c>
      <c r="J251" s="11" t="s">
        <v>86</v>
      </c>
      <c r="K251" s="11" t="s">
        <v>23</v>
      </c>
      <c r="L251" s="11" t="s">
        <v>1</v>
      </c>
    </row>
    <row r="252" spans="1:12" x14ac:dyDescent="0.25">
      <c r="A252" s="17">
        <v>180</v>
      </c>
      <c r="B252" s="16">
        <v>45479</v>
      </c>
      <c r="C252" s="15" t="str">
        <f>PROPER(TEXT(B252,"mmm"))</f>
        <v>Jul</v>
      </c>
      <c r="D252" s="14">
        <f>YEAR(B252)</f>
        <v>2024</v>
      </c>
      <c r="E252" s="11" t="s">
        <v>45</v>
      </c>
      <c r="F252" s="11" t="s">
        <v>20</v>
      </c>
      <c r="G252" s="13">
        <v>120</v>
      </c>
      <c r="H252" s="11">
        <v>3</v>
      </c>
      <c r="I252" s="12">
        <f>Tabla3[[#This Row],[Precio Unitario]]*Tabla3[[#This Row],[Cantidad]]</f>
        <v>360</v>
      </c>
      <c r="J252" s="11" t="s">
        <v>119</v>
      </c>
      <c r="K252" s="11" t="s">
        <v>7</v>
      </c>
      <c r="L252" s="11" t="s">
        <v>6</v>
      </c>
    </row>
    <row r="253" spans="1:12" x14ac:dyDescent="0.25">
      <c r="A253" s="17">
        <v>496</v>
      </c>
      <c r="B253" s="16">
        <v>45479</v>
      </c>
      <c r="C253" s="15" t="str">
        <f>PROPER(TEXT(B253,"mmm"))</f>
        <v>Jul</v>
      </c>
      <c r="D253" s="14">
        <f>YEAR(B253)</f>
        <v>2024</v>
      </c>
      <c r="E253" s="11" t="s">
        <v>18</v>
      </c>
      <c r="F253" s="11" t="s">
        <v>4</v>
      </c>
      <c r="G253" s="13">
        <v>900</v>
      </c>
      <c r="H253" s="11">
        <v>4</v>
      </c>
      <c r="I253" s="12">
        <f>Tabla3[[#This Row],[Precio Unitario]]*Tabla3[[#This Row],[Cantidad]]</f>
        <v>3600</v>
      </c>
      <c r="J253" s="11" t="s">
        <v>17</v>
      </c>
      <c r="K253" s="11" t="s">
        <v>7</v>
      </c>
      <c r="L253" s="11" t="s">
        <v>16</v>
      </c>
    </row>
    <row r="254" spans="1:12" x14ac:dyDescent="0.25">
      <c r="A254" s="21">
        <v>155</v>
      </c>
      <c r="B254" s="20">
        <v>45480</v>
      </c>
      <c r="C254" s="15" t="str">
        <f>PROPER(TEXT(B254,"mmm"))</f>
        <v>Jul</v>
      </c>
      <c r="D254" s="14">
        <f>YEAR(B254)</f>
        <v>2024</v>
      </c>
      <c r="E254" s="18" t="s">
        <v>21</v>
      </c>
      <c r="F254" s="18" t="s">
        <v>20</v>
      </c>
      <c r="G254" s="19">
        <v>80</v>
      </c>
      <c r="H254" s="18">
        <v>1</v>
      </c>
      <c r="I254" s="12">
        <f>Tabla3[[#This Row],[Precio Unitario]]*Tabla3[[#This Row],[Cantidad]]</f>
        <v>80</v>
      </c>
      <c r="J254" s="18" t="s">
        <v>44</v>
      </c>
      <c r="K254" s="18" t="s">
        <v>11</v>
      </c>
      <c r="L254" s="18" t="s">
        <v>1</v>
      </c>
    </row>
    <row r="255" spans="1:12" x14ac:dyDescent="0.25">
      <c r="A255" s="17">
        <v>170</v>
      </c>
      <c r="B255" s="16">
        <v>45480</v>
      </c>
      <c r="C255" s="15" t="str">
        <f>PROPER(TEXT(B255,"mmm"))</f>
        <v>Jul</v>
      </c>
      <c r="D255" s="14">
        <f>YEAR(B255)</f>
        <v>2024</v>
      </c>
      <c r="E255" s="11" t="s">
        <v>25</v>
      </c>
      <c r="F255" s="11" t="s">
        <v>9</v>
      </c>
      <c r="G255" s="13">
        <v>30</v>
      </c>
      <c r="H255" s="11">
        <v>3</v>
      </c>
      <c r="I255" s="12">
        <f>Tabla3[[#This Row],[Precio Unitario]]*Tabla3[[#This Row],[Cantidad]]</f>
        <v>90</v>
      </c>
      <c r="J255" s="11" t="s">
        <v>120</v>
      </c>
      <c r="K255" s="11" t="s">
        <v>2</v>
      </c>
      <c r="L255" s="11" t="s">
        <v>1</v>
      </c>
    </row>
    <row r="256" spans="1:12" x14ac:dyDescent="0.25">
      <c r="A256" s="17">
        <v>490</v>
      </c>
      <c r="B256" s="16">
        <v>45480</v>
      </c>
      <c r="C256" s="15" t="str">
        <f>PROPER(TEXT(B256,"mmm"))</f>
        <v>Jul</v>
      </c>
      <c r="D256" s="14">
        <f>YEAR(B256)</f>
        <v>2024</v>
      </c>
      <c r="E256" s="11" t="s">
        <v>25</v>
      </c>
      <c r="F256" s="11" t="s">
        <v>9</v>
      </c>
      <c r="G256" s="13">
        <v>30</v>
      </c>
      <c r="H256" s="11">
        <v>2</v>
      </c>
      <c r="I256" s="12">
        <f>Tabla3[[#This Row],[Precio Unitario]]*Tabla3[[#This Row],[Cantidad]]</f>
        <v>60</v>
      </c>
      <c r="J256" s="11" t="s">
        <v>27</v>
      </c>
      <c r="K256" s="11" t="s">
        <v>2</v>
      </c>
      <c r="L256" s="11" t="s">
        <v>22</v>
      </c>
    </row>
    <row r="257" spans="1:12" x14ac:dyDescent="0.25">
      <c r="A257" s="17">
        <v>500</v>
      </c>
      <c r="B257" s="16">
        <v>45480</v>
      </c>
      <c r="C257" s="15" t="str">
        <f>PROPER(TEXT(B257,"mmm"))</f>
        <v>Jul</v>
      </c>
      <c r="D257" s="14">
        <f>YEAR(B257)</f>
        <v>2024</v>
      </c>
      <c r="E257" s="11" t="s">
        <v>5</v>
      </c>
      <c r="F257" s="11" t="s">
        <v>4</v>
      </c>
      <c r="G257" s="13">
        <v>600</v>
      </c>
      <c r="H257" s="11">
        <v>1</v>
      </c>
      <c r="I257" s="12">
        <f>Tabla3[[#This Row],[Precio Unitario]]*Tabla3[[#This Row],[Cantidad]]</f>
        <v>600</v>
      </c>
      <c r="J257" s="11" t="s">
        <v>3</v>
      </c>
      <c r="K257" s="11" t="s">
        <v>2</v>
      </c>
      <c r="L257" s="11" t="s">
        <v>1</v>
      </c>
    </row>
    <row r="258" spans="1:12" x14ac:dyDescent="0.25">
      <c r="A258" s="21">
        <v>303</v>
      </c>
      <c r="B258" s="20">
        <v>45481</v>
      </c>
      <c r="C258" s="15" t="str">
        <f>PROPER(TEXT(B258,"mmm"))</f>
        <v>Jul</v>
      </c>
      <c r="D258" s="14">
        <f>YEAR(B258)</f>
        <v>2024</v>
      </c>
      <c r="E258" s="18" t="s">
        <v>30</v>
      </c>
      <c r="F258" s="18" t="s">
        <v>20</v>
      </c>
      <c r="G258" s="19">
        <v>10</v>
      </c>
      <c r="H258" s="18">
        <v>1</v>
      </c>
      <c r="I258" s="12">
        <f>Tabla3[[#This Row],[Precio Unitario]]*Tabla3[[#This Row],[Cantidad]]</f>
        <v>10</v>
      </c>
      <c r="J258" s="18" t="s">
        <v>79</v>
      </c>
      <c r="K258" s="18" t="s">
        <v>23</v>
      </c>
      <c r="L258" s="18" t="s">
        <v>22</v>
      </c>
    </row>
    <row r="259" spans="1:12" x14ac:dyDescent="0.25">
      <c r="A259" s="17">
        <v>262</v>
      </c>
      <c r="B259" s="16">
        <v>45482</v>
      </c>
      <c r="C259" s="15" t="str">
        <f>PROPER(TEXT(B259,"mmm"))</f>
        <v>Jul</v>
      </c>
      <c r="D259" s="14">
        <f>YEAR(B259)</f>
        <v>2024</v>
      </c>
      <c r="E259" s="11" t="s">
        <v>25</v>
      </c>
      <c r="F259" s="11" t="s">
        <v>9</v>
      </c>
      <c r="G259" s="13">
        <v>30</v>
      </c>
      <c r="H259" s="11">
        <v>2</v>
      </c>
      <c r="I259" s="12">
        <f>Tabla3[[#This Row],[Precio Unitario]]*Tabla3[[#This Row],[Cantidad]]</f>
        <v>60</v>
      </c>
      <c r="J259" s="11" t="s">
        <v>50</v>
      </c>
      <c r="K259" s="11" t="s">
        <v>7</v>
      </c>
      <c r="L259" s="11" t="s">
        <v>1</v>
      </c>
    </row>
    <row r="260" spans="1:12" x14ac:dyDescent="0.25">
      <c r="A260" s="17">
        <v>22</v>
      </c>
      <c r="B260" s="16">
        <v>45483</v>
      </c>
      <c r="C260" s="15" t="str">
        <f>PROPER(TEXT(B260,"mmm"))</f>
        <v>Jul</v>
      </c>
      <c r="D260" s="14">
        <f>YEAR(B260)</f>
        <v>2024</v>
      </c>
      <c r="E260" s="11" t="s">
        <v>21</v>
      </c>
      <c r="F260" s="11" t="s">
        <v>20</v>
      </c>
      <c r="G260" s="13">
        <v>80</v>
      </c>
      <c r="H260" s="11">
        <v>3</v>
      </c>
      <c r="I260" s="12">
        <f>Tabla3[[#This Row],[Precio Unitario]]*Tabla3[[#This Row],[Cantidad]]</f>
        <v>240</v>
      </c>
      <c r="J260" s="11" t="s">
        <v>88</v>
      </c>
      <c r="K260" s="11" t="s">
        <v>2</v>
      </c>
      <c r="L260" s="11" t="s">
        <v>1</v>
      </c>
    </row>
    <row r="261" spans="1:12" x14ac:dyDescent="0.25">
      <c r="A261" s="17">
        <v>36</v>
      </c>
      <c r="B261" s="16">
        <v>45483</v>
      </c>
      <c r="C261" s="15" t="str">
        <f>PROPER(TEXT(B261,"mmm"))</f>
        <v>Jul</v>
      </c>
      <c r="D261" s="14">
        <f>YEAR(B261)</f>
        <v>2024</v>
      </c>
      <c r="E261" s="11" t="s">
        <v>25</v>
      </c>
      <c r="F261" s="11" t="s">
        <v>9</v>
      </c>
      <c r="G261" s="13">
        <v>30</v>
      </c>
      <c r="H261" s="11">
        <v>1</v>
      </c>
      <c r="I261" s="12">
        <f>Tabla3[[#This Row],[Precio Unitario]]*Tabla3[[#This Row],[Cantidad]]</f>
        <v>30</v>
      </c>
      <c r="J261" s="11" t="s">
        <v>97</v>
      </c>
      <c r="K261" s="11" t="s">
        <v>7</v>
      </c>
      <c r="L261" s="11" t="s">
        <v>6</v>
      </c>
    </row>
    <row r="262" spans="1:12" x14ac:dyDescent="0.25">
      <c r="A262" s="21">
        <v>135</v>
      </c>
      <c r="B262" s="20">
        <v>45483</v>
      </c>
      <c r="C262" s="15" t="str">
        <f>PROPER(TEXT(B262,"mmm"))</f>
        <v>Jul</v>
      </c>
      <c r="D262" s="14">
        <f>YEAR(B262)</f>
        <v>2024</v>
      </c>
      <c r="E262" s="18" t="s">
        <v>15</v>
      </c>
      <c r="F262" s="18" t="s">
        <v>4</v>
      </c>
      <c r="G262" s="19">
        <v>400</v>
      </c>
      <c r="H262" s="18">
        <v>2</v>
      </c>
      <c r="I262" s="12">
        <f>Tabla3[[#This Row],[Precio Unitario]]*Tabla3[[#This Row],[Cantidad]]</f>
        <v>800</v>
      </c>
      <c r="J262" s="18" t="s">
        <v>120</v>
      </c>
      <c r="K262" s="18" t="s">
        <v>2</v>
      </c>
      <c r="L262" s="18" t="s">
        <v>22</v>
      </c>
    </row>
    <row r="263" spans="1:12" x14ac:dyDescent="0.25">
      <c r="A263" s="21">
        <v>433</v>
      </c>
      <c r="B263" s="20">
        <v>45483</v>
      </c>
      <c r="C263" s="15" t="str">
        <f>PROPER(TEXT(B263,"mmm"))</f>
        <v>Jul</v>
      </c>
      <c r="D263" s="14">
        <f>YEAR(B263)</f>
        <v>2024</v>
      </c>
      <c r="E263" s="18" t="s">
        <v>15</v>
      </c>
      <c r="F263" s="18" t="s">
        <v>4</v>
      </c>
      <c r="G263" s="19">
        <v>400</v>
      </c>
      <c r="H263" s="18">
        <v>4</v>
      </c>
      <c r="I263" s="12">
        <f>Tabla3[[#This Row],[Precio Unitario]]*Tabla3[[#This Row],[Cantidad]]</f>
        <v>1600</v>
      </c>
      <c r="J263" s="18" t="s">
        <v>66</v>
      </c>
      <c r="K263" s="18" t="s">
        <v>11</v>
      </c>
      <c r="L263" s="18" t="s">
        <v>6</v>
      </c>
    </row>
    <row r="264" spans="1:12" x14ac:dyDescent="0.25">
      <c r="A264" s="17">
        <v>444</v>
      </c>
      <c r="B264" s="16">
        <v>45483</v>
      </c>
      <c r="C264" s="15" t="str">
        <f>PROPER(TEXT(B264,"mmm"))</f>
        <v>Jul</v>
      </c>
      <c r="D264" s="14">
        <f>YEAR(B264)</f>
        <v>2024</v>
      </c>
      <c r="E264" s="11" t="s">
        <v>5</v>
      </c>
      <c r="F264" s="11" t="s">
        <v>4</v>
      </c>
      <c r="G264" s="13">
        <v>600</v>
      </c>
      <c r="H264" s="11">
        <v>5</v>
      </c>
      <c r="I264" s="12">
        <f>Tabla3[[#This Row],[Precio Unitario]]*Tabla3[[#This Row],[Cantidad]]</f>
        <v>3000</v>
      </c>
      <c r="J264" s="11" t="s">
        <v>59</v>
      </c>
      <c r="K264" s="11" t="s">
        <v>11</v>
      </c>
      <c r="L264" s="11" t="s">
        <v>1</v>
      </c>
    </row>
    <row r="265" spans="1:12" x14ac:dyDescent="0.25">
      <c r="A265" s="21">
        <v>363</v>
      </c>
      <c r="B265" s="20">
        <v>45484</v>
      </c>
      <c r="C265" s="15" t="str">
        <f>PROPER(TEXT(B265,"mmm"))</f>
        <v>Jul</v>
      </c>
      <c r="D265" s="14">
        <f>YEAR(B265)</f>
        <v>2024</v>
      </c>
      <c r="E265" s="18" t="s">
        <v>30</v>
      </c>
      <c r="F265" s="18" t="s">
        <v>20</v>
      </c>
      <c r="G265" s="19">
        <v>10</v>
      </c>
      <c r="H265" s="18">
        <v>5</v>
      </c>
      <c r="I265" s="12">
        <f>Tabla3[[#This Row],[Precio Unitario]]*Tabla3[[#This Row],[Cantidad]]</f>
        <v>50</v>
      </c>
      <c r="J265" s="18" t="s">
        <v>69</v>
      </c>
      <c r="K265" s="18" t="s">
        <v>23</v>
      </c>
      <c r="L265" s="18" t="s">
        <v>16</v>
      </c>
    </row>
    <row r="266" spans="1:12" x14ac:dyDescent="0.25">
      <c r="A266" s="17">
        <v>480</v>
      </c>
      <c r="B266" s="16">
        <v>45484</v>
      </c>
      <c r="C266" s="15" t="str">
        <f>PROPER(TEXT(B266,"mmm"))</f>
        <v>Jul</v>
      </c>
      <c r="D266" s="14">
        <f>YEAR(B266)</f>
        <v>2024</v>
      </c>
      <c r="E266" s="11" t="s">
        <v>25</v>
      </c>
      <c r="F266" s="11" t="s">
        <v>9</v>
      </c>
      <c r="G266" s="13">
        <v>30</v>
      </c>
      <c r="H266" s="11">
        <v>1</v>
      </c>
      <c r="I266" s="12">
        <f>Tabla3[[#This Row],[Precio Unitario]]*Tabla3[[#This Row],[Cantidad]]</f>
        <v>30</v>
      </c>
      <c r="J266" s="11" t="s">
        <v>38</v>
      </c>
      <c r="K266" s="11" t="s">
        <v>2</v>
      </c>
      <c r="L266" s="11" t="s">
        <v>16</v>
      </c>
    </row>
    <row r="267" spans="1:12" x14ac:dyDescent="0.25">
      <c r="A267" s="17">
        <v>252</v>
      </c>
      <c r="B267" s="16">
        <v>45485</v>
      </c>
      <c r="C267" s="15" t="str">
        <f>PROPER(TEXT(B267,"mmm"))</f>
        <v>Jul</v>
      </c>
      <c r="D267" s="14">
        <f>YEAR(B267)</f>
        <v>2024</v>
      </c>
      <c r="E267" s="11" t="s">
        <v>25</v>
      </c>
      <c r="F267" s="11" t="s">
        <v>9</v>
      </c>
      <c r="G267" s="13">
        <v>30</v>
      </c>
      <c r="H267" s="11">
        <v>4</v>
      </c>
      <c r="I267" s="12">
        <f>Tabla3[[#This Row],[Precio Unitario]]*Tabla3[[#This Row],[Cantidad]]</f>
        <v>120</v>
      </c>
      <c r="J267" s="11" t="s">
        <v>92</v>
      </c>
      <c r="K267" s="11" t="s">
        <v>11</v>
      </c>
      <c r="L267" s="11" t="s">
        <v>6</v>
      </c>
    </row>
    <row r="268" spans="1:12" x14ac:dyDescent="0.25">
      <c r="A268" s="21">
        <v>55</v>
      </c>
      <c r="B268" s="20">
        <v>45486</v>
      </c>
      <c r="C268" s="15" t="str">
        <f>PROPER(TEXT(B268,"mmm"))</f>
        <v>Jul</v>
      </c>
      <c r="D268" s="14">
        <f>YEAR(B268)</f>
        <v>2024</v>
      </c>
      <c r="E268" s="18" t="s">
        <v>15</v>
      </c>
      <c r="F268" s="18" t="s">
        <v>4</v>
      </c>
      <c r="G268" s="19">
        <v>400</v>
      </c>
      <c r="H268" s="18">
        <v>2</v>
      </c>
      <c r="I268" s="12">
        <f>Tabla3[[#This Row],[Precio Unitario]]*Tabla3[[#This Row],[Cantidad]]</f>
        <v>800</v>
      </c>
      <c r="J268" s="18" t="s">
        <v>42</v>
      </c>
      <c r="K268" s="18" t="s">
        <v>23</v>
      </c>
      <c r="L268" s="18" t="s">
        <v>22</v>
      </c>
    </row>
    <row r="269" spans="1:12" x14ac:dyDescent="0.25">
      <c r="A269" s="21">
        <v>85</v>
      </c>
      <c r="B269" s="20">
        <v>45486</v>
      </c>
      <c r="C269" s="15" t="str">
        <f>PROPER(TEXT(B269,"mmm"))</f>
        <v>Jul</v>
      </c>
      <c r="D269" s="14">
        <f>YEAR(B269)</f>
        <v>2024</v>
      </c>
      <c r="E269" s="18" t="s">
        <v>5</v>
      </c>
      <c r="F269" s="18" t="s">
        <v>4</v>
      </c>
      <c r="G269" s="19">
        <v>600</v>
      </c>
      <c r="H269" s="18">
        <v>5</v>
      </c>
      <c r="I269" s="12">
        <f>Tabla3[[#This Row],[Precio Unitario]]*Tabla3[[#This Row],[Cantidad]]</f>
        <v>3000</v>
      </c>
      <c r="J269" s="18" t="s">
        <v>71</v>
      </c>
      <c r="K269" s="18" t="s">
        <v>11</v>
      </c>
      <c r="L269" s="18" t="s">
        <v>1</v>
      </c>
    </row>
    <row r="270" spans="1:12" x14ac:dyDescent="0.25">
      <c r="A270" s="21">
        <v>147</v>
      </c>
      <c r="B270" s="20">
        <v>45486</v>
      </c>
      <c r="C270" s="15" t="str">
        <f>PROPER(TEXT(B270,"mmm"))</f>
        <v>Jul</v>
      </c>
      <c r="D270" s="14">
        <f>YEAR(B270)</f>
        <v>2024</v>
      </c>
      <c r="E270" s="18" t="s">
        <v>45</v>
      </c>
      <c r="F270" s="18" t="s">
        <v>20</v>
      </c>
      <c r="G270" s="19">
        <v>120</v>
      </c>
      <c r="H270" s="18">
        <v>1</v>
      </c>
      <c r="I270" s="12">
        <f>Tabla3[[#This Row],[Precio Unitario]]*Tabla3[[#This Row],[Cantidad]]</f>
        <v>120</v>
      </c>
      <c r="J270" s="18" t="s">
        <v>120</v>
      </c>
      <c r="K270" s="18" t="s">
        <v>2</v>
      </c>
      <c r="L270" s="18" t="s">
        <v>22</v>
      </c>
    </row>
    <row r="271" spans="1:12" x14ac:dyDescent="0.25">
      <c r="A271" s="17">
        <v>330</v>
      </c>
      <c r="B271" s="16">
        <v>45486</v>
      </c>
      <c r="C271" s="15" t="str">
        <f>PROPER(TEXT(B271,"mmm"))</f>
        <v>Jul</v>
      </c>
      <c r="D271" s="14">
        <f>YEAR(B271)</f>
        <v>2024</v>
      </c>
      <c r="E271" s="11" t="s">
        <v>5</v>
      </c>
      <c r="F271" s="11" t="s">
        <v>4</v>
      </c>
      <c r="G271" s="13">
        <v>600</v>
      </c>
      <c r="H271" s="11">
        <v>2</v>
      </c>
      <c r="I271" s="12">
        <f>Tabla3[[#This Row],[Precio Unitario]]*Tabla3[[#This Row],[Cantidad]]</f>
        <v>1200</v>
      </c>
      <c r="J271" s="11" t="s">
        <v>91</v>
      </c>
      <c r="K271" s="11" t="s">
        <v>23</v>
      </c>
      <c r="L271" s="11" t="s">
        <v>6</v>
      </c>
    </row>
    <row r="272" spans="1:12" x14ac:dyDescent="0.25">
      <c r="A272" s="21">
        <v>459</v>
      </c>
      <c r="B272" s="20">
        <v>45486</v>
      </c>
      <c r="C272" s="15" t="str">
        <f>PROPER(TEXT(B272,"mmm"))</f>
        <v>Jul</v>
      </c>
      <c r="D272" s="14">
        <f>YEAR(B272)</f>
        <v>2024</v>
      </c>
      <c r="E272" s="18" t="s">
        <v>15</v>
      </c>
      <c r="F272" s="18" t="s">
        <v>4</v>
      </c>
      <c r="G272" s="19">
        <v>400</v>
      </c>
      <c r="H272" s="18">
        <v>3</v>
      </c>
      <c r="I272" s="12">
        <f>Tabla3[[#This Row],[Precio Unitario]]*Tabla3[[#This Row],[Cantidad]]</f>
        <v>1200</v>
      </c>
      <c r="J272" s="18" t="s">
        <v>14</v>
      </c>
      <c r="K272" s="18" t="s">
        <v>11</v>
      </c>
      <c r="L272" s="18" t="s">
        <v>16</v>
      </c>
    </row>
    <row r="273" spans="1:12" x14ac:dyDescent="0.25">
      <c r="A273" s="21">
        <v>357</v>
      </c>
      <c r="B273" s="20">
        <v>45487</v>
      </c>
      <c r="C273" s="15" t="str">
        <f>PROPER(TEXT(B273,"mmm"))</f>
        <v>Jul</v>
      </c>
      <c r="D273" s="14">
        <f>YEAR(B273)</f>
        <v>2024</v>
      </c>
      <c r="E273" s="18" t="s">
        <v>21</v>
      </c>
      <c r="F273" s="18" t="s">
        <v>20</v>
      </c>
      <c r="G273" s="19">
        <v>80</v>
      </c>
      <c r="H273" s="18">
        <v>3</v>
      </c>
      <c r="I273" s="12">
        <f>Tabla3[[#This Row],[Precio Unitario]]*Tabla3[[#This Row],[Cantidad]]</f>
        <v>240</v>
      </c>
      <c r="J273" s="18" t="s">
        <v>39</v>
      </c>
      <c r="K273" s="18" t="s">
        <v>7</v>
      </c>
      <c r="L273" s="18" t="s">
        <v>22</v>
      </c>
    </row>
    <row r="274" spans="1:12" x14ac:dyDescent="0.25">
      <c r="A274" s="21">
        <v>341</v>
      </c>
      <c r="B274" s="20">
        <v>45488</v>
      </c>
      <c r="C274" s="15" t="str">
        <f>PROPER(TEXT(B274,"mmm"))</f>
        <v>Jul</v>
      </c>
      <c r="D274" s="14">
        <f>YEAR(B274)</f>
        <v>2024</v>
      </c>
      <c r="E274" s="18" t="s">
        <v>10</v>
      </c>
      <c r="F274" s="18" t="s">
        <v>9</v>
      </c>
      <c r="G274" s="19">
        <v>40</v>
      </c>
      <c r="H274" s="18">
        <v>4</v>
      </c>
      <c r="I274" s="12">
        <f>Tabla3[[#This Row],[Precio Unitario]]*Tabla3[[#This Row],[Cantidad]]</f>
        <v>160</v>
      </c>
      <c r="J274" s="18" t="s">
        <v>85</v>
      </c>
      <c r="K274" s="18" t="s">
        <v>11</v>
      </c>
      <c r="L274" s="18" t="s">
        <v>1</v>
      </c>
    </row>
    <row r="275" spans="1:12" x14ac:dyDescent="0.25">
      <c r="A275" s="21">
        <v>355</v>
      </c>
      <c r="B275" s="20">
        <v>45488</v>
      </c>
      <c r="C275" s="15" t="str">
        <f>PROPER(TEXT(B275,"mmm"))</f>
        <v>Jul</v>
      </c>
      <c r="D275" s="14">
        <f>YEAR(B275)</f>
        <v>2024</v>
      </c>
      <c r="E275" s="18" t="s">
        <v>18</v>
      </c>
      <c r="F275" s="18" t="s">
        <v>4</v>
      </c>
      <c r="G275" s="19">
        <v>900</v>
      </c>
      <c r="H275" s="18">
        <v>3</v>
      </c>
      <c r="I275" s="12">
        <f>Tabla3[[#This Row],[Precio Unitario]]*Tabla3[[#This Row],[Cantidad]]</f>
        <v>2700</v>
      </c>
      <c r="J275" s="18" t="s">
        <v>101</v>
      </c>
      <c r="K275" s="18" t="s">
        <v>23</v>
      </c>
      <c r="L275" s="18" t="s">
        <v>1</v>
      </c>
    </row>
    <row r="276" spans="1:12" x14ac:dyDescent="0.25">
      <c r="A276" s="21">
        <v>449</v>
      </c>
      <c r="B276" s="20">
        <v>45488</v>
      </c>
      <c r="C276" s="15" t="str">
        <f>PROPER(TEXT(B276,"mmm"))</f>
        <v>Jul</v>
      </c>
      <c r="D276" s="14">
        <f>YEAR(B276)</f>
        <v>2024</v>
      </c>
      <c r="E276" s="18" t="s">
        <v>21</v>
      </c>
      <c r="F276" s="18" t="s">
        <v>20</v>
      </c>
      <c r="G276" s="19">
        <v>80</v>
      </c>
      <c r="H276" s="18">
        <v>1</v>
      </c>
      <c r="I276" s="12">
        <f>Tabla3[[#This Row],[Precio Unitario]]*Tabla3[[#This Row],[Cantidad]]</f>
        <v>80</v>
      </c>
      <c r="J276" s="18" t="s">
        <v>42</v>
      </c>
      <c r="K276" s="18" t="s">
        <v>2</v>
      </c>
      <c r="L276" s="18" t="s">
        <v>1</v>
      </c>
    </row>
    <row r="277" spans="1:12" x14ac:dyDescent="0.25">
      <c r="A277" s="21">
        <v>445</v>
      </c>
      <c r="B277" s="20">
        <v>45489</v>
      </c>
      <c r="C277" s="15" t="str">
        <f>PROPER(TEXT(B277,"mmm"))</f>
        <v>Jul</v>
      </c>
      <c r="D277" s="14">
        <f>YEAR(B277)</f>
        <v>2024</v>
      </c>
      <c r="E277" s="18" t="s">
        <v>45</v>
      </c>
      <c r="F277" s="18" t="s">
        <v>20</v>
      </c>
      <c r="G277" s="19">
        <v>120</v>
      </c>
      <c r="H277" s="18">
        <v>2</v>
      </c>
      <c r="I277" s="12">
        <f>Tabla3[[#This Row],[Precio Unitario]]*Tabla3[[#This Row],[Cantidad]]</f>
        <v>240</v>
      </c>
      <c r="J277" s="18" t="s">
        <v>58</v>
      </c>
      <c r="K277" s="18" t="s">
        <v>11</v>
      </c>
      <c r="L277" s="18" t="s">
        <v>6</v>
      </c>
    </row>
    <row r="278" spans="1:12" x14ac:dyDescent="0.25">
      <c r="A278" s="21">
        <v>323</v>
      </c>
      <c r="B278" s="20">
        <v>45490</v>
      </c>
      <c r="C278" s="15" t="str">
        <f>PROPER(TEXT(B278,"mmm"))</f>
        <v>Jul</v>
      </c>
      <c r="D278" s="14">
        <f>YEAR(B278)</f>
        <v>2024</v>
      </c>
      <c r="E278" s="18" t="s">
        <v>21</v>
      </c>
      <c r="F278" s="18" t="s">
        <v>20</v>
      </c>
      <c r="G278" s="19">
        <v>80</v>
      </c>
      <c r="H278" s="18">
        <v>1</v>
      </c>
      <c r="I278" s="12">
        <f>Tabla3[[#This Row],[Precio Unitario]]*Tabla3[[#This Row],[Cantidad]]</f>
        <v>80</v>
      </c>
      <c r="J278" s="18" t="s">
        <v>109</v>
      </c>
      <c r="K278" s="18" t="s">
        <v>2</v>
      </c>
      <c r="L278" s="18" t="s">
        <v>22</v>
      </c>
    </row>
    <row r="279" spans="1:12" x14ac:dyDescent="0.25">
      <c r="A279" s="17">
        <v>402</v>
      </c>
      <c r="B279" s="16">
        <v>45490</v>
      </c>
      <c r="C279" s="15" t="str">
        <f>PROPER(TEXT(B279,"mmm"))</f>
        <v>Jul</v>
      </c>
      <c r="D279" s="14">
        <f>YEAR(B279)</f>
        <v>2024</v>
      </c>
      <c r="E279" s="11" t="s">
        <v>21</v>
      </c>
      <c r="F279" s="11" t="s">
        <v>20</v>
      </c>
      <c r="G279" s="13">
        <v>80</v>
      </c>
      <c r="H279" s="11">
        <v>2</v>
      </c>
      <c r="I279" s="12">
        <f>Tabla3[[#This Row],[Precio Unitario]]*Tabla3[[#This Row],[Cantidad]]</f>
        <v>160</v>
      </c>
      <c r="J279" s="11" t="s">
        <v>39</v>
      </c>
      <c r="K279" s="11" t="s">
        <v>11</v>
      </c>
      <c r="L279" s="11" t="s">
        <v>1</v>
      </c>
    </row>
    <row r="280" spans="1:12" x14ac:dyDescent="0.25">
      <c r="A280" s="21">
        <v>149</v>
      </c>
      <c r="B280" s="20">
        <v>45491</v>
      </c>
      <c r="C280" s="15" t="str">
        <f>PROPER(TEXT(B280,"mmm"))</f>
        <v>Jul</v>
      </c>
      <c r="D280" s="14">
        <f>YEAR(B280)</f>
        <v>2024</v>
      </c>
      <c r="E280" s="18" t="s">
        <v>25</v>
      </c>
      <c r="F280" s="18" t="s">
        <v>9</v>
      </c>
      <c r="G280" s="19">
        <v>30</v>
      </c>
      <c r="H280" s="18">
        <v>5</v>
      </c>
      <c r="I280" s="12">
        <f>Tabla3[[#This Row],[Precio Unitario]]*Tabla3[[#This Row],[Cantidad]]</f>
        <v>150</v>
      </c>
      <c r="J280" s="18" t="s">
        <v>3</v>
      </c>
      <c r="K280" s="18" t="s">
        <v>7</v>
      </c>
      <c r="L280" s="18" t="s">
        <v>16</v>
      </c>
    </row>
    <row r="281" spans="1:12" x14ac:dyDescent="0.25">
      <c r="A281" s="21">
        <v>481</v>
      </c>
      <c r="B281" s="20">
        <v>45491</v>
      </c>
      <c r="C281" s="15" t="str">
        <f>PROPER(TEXT(B281,"mmm"))</f>
        <v>Jul</v>
      </c>
      <c r="D281" s="14">
        <f>YEAR(B281)</f>
        <v>2024</v>
      </c>
      <c r="E281" s="18" t="s">
        <v>21</v>
      </c>
      <c r="F281" s="18" t="s">
        <v>20</v>
      </c>
      <c r="G281" s="19">
        <v>80</v>
      </c>
      <c r="H281" s="18">
        <v>5</v>
      </c>
      <c r="I281" s="12">
        <f>Tabla3[[#This Row],[Precio Unitario]]*Tabla3[[#This Row],[Cantidad]]</f>
        <v>400</v>
      </c>
      <c r="J281" s="18" t="s">
        <v>37</v>
      </c>
      <c r="K281" s="18" t="s">
        <v>2</v>
      </c>
      <c r="L281" s="18" t="s">
        <v>6</v>
      </c>
    </row>
    <row r="282" spans="1:12" x14ac:dyDescent="0.25">
      <c r="A282" s="21">
        <v>101</v>
      </c>
      <c r="B282" s="20">
        <v>45493</v>
      </c>
      <c r="C282" s="15" t="str">
        <f>PROPER(TEXT(B282,"mmm"))</f>
        <v>Jul</v>
      </c>
      <c r="D282" s="14">
        <f>YEAR(B282)</f>
        <v>2024</v>
      </c>
      <c r="E282" s="18" t="s">
        <v>5</v>
      </c>
      <c r="F282" s="18" t="s">
        <v>4</v>
      </c>
      <c r="G282" s="19">
        <v>600</v>
      </c>
      <c r="H282" s="18">
        <v>2</v>
      </c>
      <c r="I282" s="12">
        <f>Tabla3[[#This Row],[Precio Unitario]]*Tabla3[[#This Row],[Cantidad]]</f>
        <v>1200</v>
      </c>
      <c r="J282" s="18" t="s">
        <v>69</v>
      </c>
      <c r="K282" s="18" t="s">
        <v>11</v>
      </c>
      <c r="L282" s="18" t="s">
        <v>22</v>
      </c>
    </row>
    <row r="283" spans="1:12" x14ac:dyDescent="0.25">
      <c r="A283" s="17">
        <v>472</v>
      </c>
      <c r="B283" s="16">
        <v>45493</v>
      </c>
      <c r="C283" s="15" t="str">
        <f>PROPER(TEXT(B283,"mmm"))</f>
        <v>Jul</v>
      </c>
      <c r="D283" s="14">
        <f>YEAR(B283)</f>
        <v>2024</v>
      </c>
      <c r="E283" s="11" t="s">
        <v>18</v>
      </c>
      <c r="F283" s="11" t="s">
        <v>4</v>
      </c>
      <c r="G283" s="13">
        <v>900</v>
      </c>
      <c r="H283" s="11">
        <v>3</v>
      </c>
      <c r="I283" s="12">
        <f>Tabla3[[#This Row],[Precio Unitario]]*Tabla3[[#This Row],[Cantidad]]</f>
        <v>2700</v>
      </c>
      <c r="J283" s="11" t="s">
        <v>19</v>
      </c>
      <c r="K283" s="11" t="s">
        <v>23</v>
      </c>
      <c r="L283" s="11" t="s">
        <v>6</v>
      </c>
    </row>
    <row r="284" spans="1:12" x14ac:dyDescent="0.25">
      <c r="A284" s="21">
        <v>33</v>
      </c>
      <c r="B284" s="20">
        <v>45494</v>
      </c>
      <c r="C284" s="15" t="str">
        <f>PROPER(TEXT(B284,"mmm"))</f>
        <v>Jul</v>
      </c>
      <c r="D284" s="14">
        <f>YEAR(B284)</f>
        <v>2024</v>
      </c>
      <c r="E284" s="18" t="s">
        <v>25</v>
      </c>
      <c r="F284" s="18" t="s">
        <v>9</v>
      </c>
      <c r="G284" s="19">
        <v>30</v>
      </c>
      <c r="H284" s="18">
        <v>5</v>
      </c>
      <c r="I284" s="12">
        <f>Tabla3[[#This Row],[Precio Unitario]]*Tabla3[[#This Row],[Cantidad]]</f>
        <v>150</v>
      </c>
      <c r="J284" s="18" t="s">
        <v>44</v>
      </c>
      <c r="K284" s="18" t="s">
        <v>2</v>
      </c>
      <c r="L284" s="18" t="s">
        <v>1</v>
      </c>
    </row>
    <row r="285" spans="1:12" x14ac:dyDescent="0.25">
      <c r="A285" s="17">
        <v>82</v>
      </c>
      <c r="B285" s="16">
        <v>45495</v>
      </c>
      <c r="C285" s="15" t="str">
        <f>PROPER(TEXT(B285,"mmm"))</f>
        <v>Jul</v>
      </c>
      <c r="D285" s="14">
        <f>YEAR(B285)</f>
        <v>2024</v>
      </c>
      <c r="E285" s="11" t="s">
        <v>13</v>
      </c>
      <c r="F285" s="11" t="s">
        <v>9</v>
      </c>
      <c r="G285" s="13">
        <v>50</v>
      </c>
      <c r="H285" s="11">
        <v>3</v>
      </c>
      <c r="I285" s="12">
        <f>Tabla3[[#This Row],[Precio Unitario]]*Tabla3[[#This Row],[Cantidad]]</f>
        <v>150</v>
      </c>
      <c r="J285" s="11" t="s">
        <v>26</v>
      </c>
      <c r="K285" s="11" t="s">
        <v>11</v>
      </c>
      <c r="L285" s="11" t="s">
        <v>16</v>
      </c>
    </row>
    <row r="286" spans="1:12" x14ac:dyDescent="0.25">
      <c r="A286" s="21">
        <v>379</v>
      </c>
      <c r="B286" s="20">
        <v>45495</v>
      </c>
      <c r="C286" s="15" t="str">
        <f>PROPER(TEXT(B286,"mmm"))</f>
        <v>Jul</v>
      </c>
      <c r="D286" s="14">
        <f>YEAR(B286)</f>
        <v>2024</v>
      </c>
      <c r="E286" s="18" t="s">
        <v>30</v>
      </c>
      <c r="F286" s="18" t="s">
        <v>20</v>
      </c>
      <c r="G286" s="19">
        <v>10</v>
      </c>
      <c r="H286" s="18">
        <v>2</v>
      </c>
      <c r="I286" s="12">
        <f>Tabla3[[#This Row],[Precio Unitario]]*Tabla3[[#This Row],[Cantidad]]</f>
        <v>20</v>
      </c>
      <c r="J286" s="18" t="s">
        <v>96</v>
      </c>
      <c r="K286" s="18" t="s">
        <v>2</v>
      </c>
      <c r="L286" s="18" t="s">
        <v>1</v>
      </c>
    </row>
    <row r="287" spans="1:12" x14ac:dyDescent="0.25">
      <c r="A287" s="21">
        <v>29</v>
      </c>
      <c r="B287" s="20">
        <v>45496</v>
      </c>
      <c r="C287" s="15" t="str">
        <f>PROPER(TEXT(B287,"mmm"))</f>
        <v>Jul</v>
      </c>
      <c r="D287" s="14">
        <f>YEAR(B287)</f>
        <v>2024</v>
      </c>
      <c r="E287" s="18" t="s">
        <v>34</v>
      </c>
      <c r="F287" s="18" t="s">
        <v>20</v>
      </c>
      <c r="G287" s="19">
        <v>40</v>
      </c>
      <c r="H287" s="18">
        <v>1</v>
      </c>
      <c r="I287" s="12">
        <f>Tabla3[[#This Row],[Precio Unitario]]*Tabla3[[#This Row],[Cantidad]]</f>
        <v>40</v>
      </c>
      <c r="J287" s="18" t="s">
        <v>57</v>
      </c>
      <c r="K287" s="18" t="s">
        <v>23</v>
      </c>
      <c r="L287" s="18" t="s">
        <v>16</v>
      </c>
    </row>
    <row r="288" spans="1:12" x14ac:dyDescent="0.25">
      <c r="A288" s="17">
        <v>174</v>
      </c>
      <c r="B288" s="16">
        <v>45496</v>
      </c>
      <c r="C288" s="15" t="str">
        <f>PROPER(TEXT(B288,"mmm"))</f>
        <v>Jul</v>
      </c>
      <c r="D288" s="14">
        <f>YEAR(B288)</f>
        <v>2024</v>
      </c>
      <c r="E288" s="11" t="s">
        <v>21</v>
      </c>
      <c r="F288" s="11" t="s">
        <v>20</v>
      </c>
      <c r="G288" s="13">
        <v>80</v>
      </c>
      <c r="H288" s="11">
        <v>1</v>
      </c>
      <c r="I288" s="12">
        <f>Tabla3[[#This Row],[Precio Unitario]]*Tabla3[[#This Row],[Cantidad]]</f>
        <v>80</v>
      </c>
      <c r="J288" s="11" t="s">
        <v>85</v>
      </c>
      <c r="K288" s="11" t="s">
        <v>11</v>
      </c>
      <c r="L288" s="11" t="s">
        <v>1</v>
      </c>
    </row>
    <row r="289" spans="1:12" x14ac:dyDescent="0.25">
      <c r="A289" s="17">
        <v>280</v>
      </c>
      <c r="B289" s="16">
        <v>45496</v>
      </c>
      <c r="C289" s="15" t="str">
        <f>PROPER(TEXT(B289,"mmm"))</f>
        <v>Jul</v>
      </c>
      <c r="D289" s="14">
        <f>YEAR(B289)</f>
        <v>2024</v>
      </c>
      <c r="E289" s="11" t="s">
        <v>13</v>
      </c>
      <c r="F289" s="11" t="s">
        <v>9</v>
      </c>
      <c r="G289" s="13">
        <v>50</v>
      </c>
      <c r="H289" s="11">
        <v>2</v>
      </c>
      <c r="I289" s="12">
        <f>Tabla3[[#This Row],[Precio Unitario]]*Tabla3[[#This Row],[Cantidad]]</f>
        <v>100</v>
      </c>
      <c r="J289" s="11" t="s">
        <v>78</v>
      </c>
      <c r="K289" s="11" t="s">
        <v>2</v>
      </c>
      <c r="L289" s="11" t="s">
        <v>16</v>
      </c>
    </row>
    <row r="290" spans="1:12" x14ac:dyDescent="0.25">
      <c r="A290" s="21">
        <v>417</v>
      </c>
      <c r="B290" s="20">
        <v>45496</v>
      </c>
      <c r="C290" s="15" t="str">
        <f>PROPER(TEXT(B290,"mmm"))</f>
        <v>Jul</v>
      </c>
      <c r="D290" s="14">
        <f>YEAR(B290)</f>
        <v>2024</v>
      </c>
      <c r="E290" s="18" t="s">
        <v>18</v>
      </c>
      <c r="F290" s="18" t="s">
        <v>4</v>
      </c>
      <c r="G290" s="19">
        <v>900</v>
      </c>
      <c r="H290" s="18">
        <v>1</v>
      </c>
      <c r="I290" s="12">
        <f>Tabla3[[#This Row],[Precio Unitario]]*Tabla3[[#This Row],[Cantidad]]</f>
        <v>900</v>
      </c>
      <c r="J290" s="18" t="s">
        <v>74</v>
      </c>
      <c r="K290" s="18" t="s">
        <v>7</v>
      </c>
      <c r="L290" s="18" t="s">
        <v>6</v>
      </c>
    </row>
    <row r="291" spans="1:12" x14ac:dyDescent="0.25">
      <c r="A291" s="17">
        <v>8</v>
      </c>
      <c r="B291" s="16">
        <v>45497</v>
      </c>
      <c r="C291" s="15" t="str">
        <f>PROPER(TEXT(B291,"mmm"))</f>
        <v>Jul</v>
      </c>
      <c r="D291" s="14">
        <f>YEAR(B291)</f>
        <v>2024</v>
      </c>
      <c r="E291" s="11" t="s">
        <v>21</v>
      </c>
      <c r="F291" s="11" t="s">
        <v>20</v>
      </c>
      <c r="G291" s="13">
        <v>80</v>
      </c>
      <c r="H291" s="11">
        <v>1</v>
      </c>
      <c r="I291" s="12">
        <f>Tabla3[[#This Row],[Precio Unitario]]*Tabla3[[#This Row],[Cantidad]]</f>
        <v>80</v>
      </c>
      <c r="J291" s="11" t="s">
        <v>38</v>
      </c>
      <c r="K291" s="11" t="s">
        <v>2</v>
      </c>
      <c r="L291" s="11" t="s">
        <v>6</v>
      </c>
    </row>
    <row r="292" spans="1:12" x14ac:dyDescent="0.25">
      <c r="A292" s="17">
        <v>208</v>
      </c>
      <c r="B292" s="16">
        <v>45497</v>
      </c>
      <c r="C292" s="15" t="str">
        <f>PROPER(TEXT(B292,"mmm"))</f>
        <v>Jul</v>
      </c>
      <c r="D292" s="14">
        <f>YEAR(B292)</f>
        <v>2024</v>
      </c>
      <c r="E292" s="11" t="s">
        <v>13</v>
      </c>
      <c r="F292" s="11" t="s">
        <v>9</v>
      </c>
      <c r="G292" s="13">
        <v>50</v>
      </c>
      <c r="H292" s="11">
        <v>1</v>
      </c>
      <c r="I292" s="12">
        <f>Tabla3[[#This Row],[Precio Unitario]]*Tabla3[[#This Row],[Cantidad]]</f>
        <v>50</v>
      </c>
      <c r="J292" s="11" t="s">
        <v>50</v>
      </c>
      <c r="K292" s="11" t="s">
        <v>23</v>
      </c>
      <c r="L292" s="11" t="s">
        <v>1</v>
      </c>
    </row>
    <row r="293" spans="1:12" x14ac:dyDescent="0.25">
      <c r="A293" s="21">
        <v>485</v>
      </c>
      <c r="B293" s="20">
        <v>45497</v>
      </c>
      <c r="C293" s="15" t="str">
        <f>PROPER(TEXT(B293,"mmm"))</f>
        <v>Jul</v>
      </c>
      <c r="D293" s="14">
        <f>YEAR(B293)</f>
        <v>2024</v>
      </c>
      <c r="E293" s="18" t="s">
        <v>34</v>
      </c>
      <c r="F293" s="18" t="s">
        <v>20</v>
      </c>
      <c r="G293" s="19">
        <v>40</v>
      </c>
      <c r="H293" s="18">
        <v>5</v>
      </c>
      <c r="I293" s="12">
        <f>Tabla3[[#This Row],[Precio Unitario]]*Tabla3[[#This Row],[Cantidad]]</f>
        <v>200</v>
      </c>
      <c r="J293" s="18" t="s">
        <v>33</v>
      </c>
      <c r="K293" s="18" t="s">
        <v>2</v>
      </c>
      <c r="L293" s="18" t="s">
        <v>6</v>
      </c>
    </row>
    <row r="294" spans="1:12" x14ac:dyDescent="0.25">
      <c r="A294" s="17">
        <v>250</v>
      </c>
      <c r="B294" s="16">
        <v>45500</v>
      </c>
      <c r="C294" s="15" t="str">
        <f>PROPER(TEXT(B294,"mmm"))</f>
        <v>Jul</v>
      </c>
      <c r="D294" s="14">
        <f>YEAR(B294)</f>
        <v>2024</v>
      </c>
      <c r="E294" s="11" t="s">
        <v>15</v>
      </c>
      <c r="F294" s="11" t="s">
        <v>4</v>
      </c>
      <c r="G294" s="13">
        <v>400</v>
      </c>
      <c r="H294" s="11">
        <v>3</v>
      </c>
      <c r="I294" s="12">
        <f>Tabla3[[#This Row],[Precio Unitario]]*Tabla3[[#This Row],[Cantidad]]</f>
        <v>1200</v>
      </c>
      <c r="J294" s="11" t="s">
        <v>119</v>
      </c>
      <c r="K294" s="11" t="s">
        <v>11</v>
      </c>
      <c r="L294" s="11" t="s">
        <v>1</v>
      </c>
    </row>
    <row r="295" spans="1:12" x14ac:dyDescent="0.25">
      <c r="A295" s="17">
        <v>188</v>
      </c>
      <c r="B295" s="16">
        <v>45501</v>
      </c>
      <c r="C295" s="15" t="str">
        <f>PROPER(TEXT(B295,"mmm"))</f>
        <v>Jul</v>
      </c>
      <c r="D295" s="14">
        <f>YEAR(B295)</f>
        <v>2024</v>
      </c>
      <c r="E295" s="11" t="s">
        <v>5</v>
      </c>
      <c r="F295" s="11" t="s">
        <v>4</v>
      </c>
      <c r="G295" s="13">
        <v>600</v>
      </c>
      <c r="H295" s="11">
        <v>3</v>
      </c>
      <c r="I295" s="12">
        <f>Tabla3[[#This Row],[Precio Unitario]]*Tabla3[[#This Row],[Cantidad]]</f>
        <v>1800</v>
      </c>
      <c r="J295" s="11" t="s">
        <v>51</v>
      </c>
      <c r="K295" s="11" t="s">
        <v>7</v>
      </c>
      <c r="L295" s="11" t="s">
        <v>16</v>
      </c>
    </row>
    <row r="296" spans="1:12" x14ac:dyDescent="0.25">
      <c r="A296" s="21">
        <v>231</v>
      </c>
      <c r="B296" s="20">
        <v>45507</v>
      </c>
      <c r="C296" s="15" t="str">
        <f>PROPER(TEXT(B296,"mmm"))</f>
        <v>Ago</v>
      </c>
      <c r="D296" s="14">
        <f>YEAR(B296)</f>
        <v>2024</v>
      </c>
      <c r="E296" s="18" t="s">
        <v>13</v>
      </c>
      <c r="F296" s="18" t="s">
        <v>9</v>
      </c>
      <c r="G296" s="19">
        <v>50</v>
      </c>
      <c r="H296" s="18">
        <v>4</v>
      </c>
      <c r="I296" s="12">
        <f>Tabla3[[#This Row],[Precio Unitario]]*Tabla3[[#This Row],[Cantidad]]</f>
        <v>200</v>
      </c>
      <c r="J296" s="18" t="s">
        <v>66</v>
      </c>
      <c r="K296" s="18" t="s">
        <v>7</v>
      </c>
      <c r="L296" s="18" t="s">
        <v>1</v>
      </c>
    </row>
    <row r="297" spans="1:12" x14ac:dyDescent="0.25">
      <c r="A297" s="21">
        <v>285</v>
      </c>
      <c r="B297" s="20">
        <v>45507</v>
      </c>
      <c r="C297" s="15" t="str">
        <f>PROPER(TEXT(B297,"mmm"))</f>
        <v>Ago</v>
      </c>
      <c r="D297" s="14">
        <f>YEAR(B297)</f>
        <v>2024</v>
      </c>
      <c r="E297" s="18" t="s">
        <v>15</v>
      </c>
      <c r="F297" s="18" t="s">
        <v>4</v>
      </c>
      <c r="G297" s="19">
        <v>400</v>
      </c>
      <c r="H297" s="18">
        <v>1</v>
      </c>
      <c r="I297" s="12">
        <f>Tabla3[[#This Row],[Precio Unitario]]*Tabla3[[#This Row],[Cantidad]]</f>
        <v>400</v>
      </c>
      <c r="J297" s="18" t="s">
        <v>47</v>
      </c>
      <c r="K297" s="18" t="s">
        <v>7</v>
      </c>
      <c r="L297" s="18" t="s">
        <v>6</v>
      </c>
    </row>
    <row r="298" spans="1:12" x14ac:dyDescent="0.25">
      <c r="A298" s="17">
        <v>300</v>
      </c>
      <c r="B298" s="16">
        <v>45507</v>
      </c>
      <c r="C298" s="15" t="str">
        <f>PROPER(TEXT(B298,"mmm"))</f>
        <v>Ago</v>
      </c>
      <c r="D298" s="14">
        <f>YEAR(B298)</f>
        <v>2024</v>
      </c>
      <c r="E298" s="11" t="s">
        <v>5</v>
      </c>
      <c r="F298" s="11" t="s">
        <v>4</v>
      </c>
      <c r="G298" s="13">
        <v>600</v>
      </c>
      <c r="H298" s="11">
        <v>4</v>
      </c>
      <c r="I298" s="12">
        <f>Tabla3[[#This Row],[Precio Unitario]]*Tabla3[[#This Row],[Cantidad]]</f>
        <v>2400</v>
      </c>
      <c r="J298" s="11" t="s">
        <v>71</v>
      </c>
      <c r="K298" s="11" t="s">
        <v>2</v>
      </c>
      <c r="L298" s="11" t="s">
        <v>6</v>
      </c>
    </row>
    <row r="299" spans="1:12" x14ac:dyDescent="0.25">
      <c r="A299" s="17">
        <v>338</v>
      </c>
      <c r="B299" s="16">
        <v>45507</v>
      </c>
      <c r="C299" s="15" t="str">
        <f>PROPER(TEXT(B299,"mmm"))</f>
        <v>Ago</v>
      </c>
      <c r="D299" s="14">
        <f>YEAR(B299)</f>
        <v>2024</v>
      </c>
      <c r="E299" s="11" t="s">
        <v>18</v>
      </c>
      <c r="F299" s="11" t="s">
        <v>4</v>
      </c>
      <c r="G299" s="13">
        <v>900</v>
      </c>
      <c r="H299" s="11">
        <v>3</v>
      </c>
      <c r="I299" s="12">
        <f>Tabla3[[#This Row],[Precio Unitario]]*Tabla3[[#This Row],[Cantidad]]</f>
        <v>2700</v>
      </c>
      <c r="J299" s="11" t="s">
        <v>104</v>
      </c>
      <c r="K299" s="11" t="s">
        <v>7</v>
      </c>
      <c r="L299" s="11" t="s">
        <v>1</v>
      </c>
    </row>
    <row r="300" spans="1:12" x14ac:dyDescent="0.25">
      <c r="A300" s="21">
        <v>467</v>
      </c>
      <c r="B300" s="20">
        <v>45507</v>
      </c>
      <c r="C300" s="15" t="str">
        <f>PROPER(TEXT(B300,"mmm"))</f>
        <v>Ago</v>
      </c>
      <c r="D300" s="14">
        <f>YEAR(B300)</f>
        <v>2024</v>
      </c>
      <c r="E300" s="18" t="s">
        <v>13</v>
      </c>
      <c r="F300" s="18" t="s">
        <v>9</v>
      </c>
      <c r="G300" s="19">
        <v>50</v>
      </c>
      <c r="H300" s="18">
        <v>2</v>
      </c>
      <c r="I300" s="12">
        <f>Tabla3[[#This Row],[Precio Unitario]]*Tabla3[[#This Row],[Cantidad]]</f>
        <v>100</v>
      </c>
      <c r="J300" s="18" t="s">
        <v>48</v>
      </c>
      <c r="K300" s="18" t="s">
        <v>2</v>
      </c>
      <c r="L300" s="18" t="s">
        <v>1</v>
      </c>
    </row>
    <row r="301" spans="1:12" x14ac:dyDescent="0.25">
      <c r="A301" s="21">
        <v>487</v>
      </c>
      <c r="B301" s="20">
        <v>45508</v>
      </c>
      <c r="C301" s="15" t="str">
        <f>PROPER(TEXT(B301,"mmm"))</f>
        <v>Ago</v>
      </c>
      <c r="D301" s="14">
        <f>YEAR(B301)</f>
        <v>2024</v>
      </c>
      <c r="E301" s="18" t="s">
        <v>25</v>
      </c>
      <c r="F301" s="18" t="s">
        <v>9</v>
      </c>
      <c r="G301" s="19">
        <v>30</v>
      </c>
      <c r="H301" s="18">
        <v>1</v>
      </c>
      <c r="I301" s="12">
        <f>Tabla3[[#This Row],[Precio Unitario]]*Tabla3[[#This Row],[Cantidad]]</f>
        <v>30</v>
      </c>
      <c r="J301" s="18" t="s">
        <v>31</v>
      </c>
      <c r="K301" s="18" t="s">
        <v>7</v>
      </c>
      <c r="L301" s="18" t="s">
        <v>22</v>
      </c>
    </row>
    <row r="302" spans="1:12" x14ac:dyDescent="0.25">
      <c r="A302" s="17">
        <v>450</v>
      </c>
      <c r="B302" s="16">
        <v>45509</v>
      </c>
      <c r="C302" s="15" t="str">
        <f>PROPER(TEXT(B302,"mmm"))</f>
        <v>Ago</v>
      </c>
      <c r="D302" s="14">
        <f>YEAR(B302)</f>
        <v>2024</v>
      </c>
      <c r="E302" s="11" t="s">
        <v>18</v>
      </c>
      <c r="F302" s="11" t="s">
        <v>4</v>
      </c>
      <c r="G302" s="13">
        <v>900</v>
      </c>
      <c r="H302" s="11">
        <v>3</v>
      </c>
      <c r="I302" s="12">
        <f>Tabla3[[#This Row],[Precio Unitario]]*Tabla3[[#This Row],[Cantidad]]</f>
        <v>2700</v>
      </c>
      <c r="J302" s="11" t="s">
        <v>29</v>
      </c>
      <c r="K302" s="11" t="s">
        <v>11</v>
      </c>
      <c r="L302" s="11" t="s">
        <v>6</v>
      </c>
    </row>
    <row r="303" spans="1:12" x14ac:dyDescent="0.25">
      <c r="A303" s="21">
        <v>463</v>
      </c>
      <c r="B303" s="20">
        <v>45509</v>
      </c>
      <c r="C303" s="15" t="str">
        <f>PROPER(TEXT(B303,"mmm"))</f>
        <v>Ago</v>
      </c>
      <c r="D303" s="14">
        <f>YEAR(B303)</f>
        <v>2024</v>
      </c>
      <c r="E303" s="18" t="s">
        <v>15</v>
      </c>
      <c r="F303" s="18" t="s">
        <v>4</v>
      </c>
      <c r="G303" s="19">
        <v>400</v>
      </c>
      <c r="H303" s="18">
        <v>2</v>
      </c>
      <c r="I303" s="12">
        <f>Tabla3[[#This Row],[Precio Unitario]]*Tabla3[[#This Row],[Cantidad]]</f>
        <v>800</v>
      </c>
      <c r="J303" s="18" t="s">
        <v>51</v>
      </c>
      <c r="K303" s="18" t="s">
        <v>2</v>
      </c>
      <c r="L303" s="18" t="s">
        <v>1</v>
      </c>
    </row>
    <row r="304" spans="1:12" x14ac:dyDescent="0.25">
      <c r="A304" s="21">
        <v>217</v>
      </c>
      <c r="B304" s="20">
        <v>45510</v>
      </c>
      <c r="C304" s="15" t="str">
        <f>PROPER(TEXT(B304,"mmm"))</f>
        <v>Ago</v>
      </c>
      <c r="D304" s="14">
        <f>YEAR(B304)</f>
        <v>2024</v>
      </c>
      <c r="E304" s="18" t="s">
        <v>5</v>
      </c>
      <c r="F304" s="18" t="s">
        <v>4</v>
      </c>
      <c r="G304" s="19">
        <v>600</v>
      </c>
      <c r="H304" s="18">
        <v>3</v>
      </c>
      <c r="I304" s="12">
        <f>Tabla3[[#This Row],[Precio Unitario]]*Tabla3[[#This Row],[Cantidad]]</f>
        <v>1800</v>
      </c>
      <c r="J304" s="18" t="s">
        <v>62</v>
      </c>
      <c r="K304" s="18" t="s">
        <v>11</v>
      </c>
      <c r="L304" s="18" t="s">
        <v>16</v>
      </c>
    </row>
    <row r="305" spans="1:12" x14ac:dyDescent="0.25">
      <c r="A305" s="21">
        <v>331</v>
      </c>
      <c r="B305" s="20">
        <v>45510</v>
      </c>
      <c r="C305" s="15" t="str">
        <f>PROPER(TEXT(B305,"mmm"))</f>
        <v>Ago</v>
      </c>
      <c r="D305" s="14">
        <f>YEAR(B305)</f>
        <v>2024</v>
      </c>
      <c r="E305" s="18" t="s">
        <v>18</v>
      </c>
      <c r="F305" s="18" t="s">
        <v>4</v>
      </c>
      <c r="G305" s="19">
        <v>900</v>
      </c>
      <c r="H305" s="18">
        <v>4</v>
      </c>
      <c r="I305" s="12">
        <f>Tabla3[[#This Row],[Precio Unitario]]*Tabla3[[#This Row],[Cantidad]]</f>
        <v>3600</v>
      </c>
      <c r="J305" s="18" t="s">
        <v>106</v>
      </c>
      <c r="K305" s="18" t="s">
        <v>11</v>
      </c>
      <c r="L305" s="18" t="s">
        <v>6</v>
      </c>
    </row>
    <row r="306" spans="1:12" x14ac:dyDescent="0.25">
      <c r="A306" s="17">
        <v>474</v>
      </c>
      <c r="B306" s="16">
        <v>45510</v>
      </c>
      <c r="C306" s="15" t="str">
        <f>PROPER(TEXT(B306,"mmm"))</f>
        <v>Ago</v>
      </c>
      <c r="D306" s="14">
        <f>YEAR(B306)</f>
        <v>2024</v>
      </c>
      <c r="E306" s="11" t="s">
        <v>13</v>
      </c>
      <c r="F306" s="11" t="s">
        <v>9</v>
      </c>
      <c r="G306" s="13">
        <v>50</v>
      </c>
      <c r="H306" s="11">
        <v>3</v>
      </c>
      <c r="I306" s="12">
        <f>Tabla3[[#This Row],[Precio Unitario]]*Tabla3[[#This Row],[Cantidad]]</f>
        <v>150</v>
      </c>
      <c r="J306" s="11" t="s">
        <v>42</v>
      </c>
      <c r="K306" s="11" t="s">
        <v>2</v>
      </c>
      <c r="L306" s="11" t="s">
        <v>22</v>
      </c>
    </row>
    <row r="307" spans="1:12" x14ac:dyDescent="0.25">
      <c r="A307" s="21">
        <v>265</v>
      </c>
      <c r="B307" s="20">
        <v>45511</v>
      </c>
      <c r="C307" s="15" t="str">
        <f>PROPER(TEXT(B307,"mmm"))</f>
        <v>Ago</v>
      </c>
      <c r="D307" s="14">
        <f>YEAR(B307)</f>
        <v>2024</v>
      </c>
      <c r="E307" s="18" t="s">
        <v>30</v>
      </c>
      <c r="F307" s="18" t="s">
        <v>20</v>
      </c>
      <c r="G307" s="19">
        <v>10</v>
      </c>
      <c r="H307" s="18">
        <v>5</v>
      </c>
      <c r="I307" s="12">
        <f>Tabla3[[#This Row],[Precio Unitario]]*Tabla3[[#This Row],[Cantidad]]</f>
        <v>50</v>
      </c>
      <c r="J307" s="18" t="s">
        <v>96</v>
      </c>
      <c r="K307" s="18" t="s">
        <v>7</v>
      </c>
      <c r="L307" s="18" t="s">
        <v>1</v>
      </c>
    </row>
    <row r="308" spans="1:12" x14ac:dyDescent="0.25">
      <c r="A308" s="17">
        <v>492</v>
      </c>
      <c r="B308" s="16">
        <v>45512</v>
      </c>
      <c r="C308" s="15" t="str">
        <f>PROPER(TEXT(B308,"mmm"))</f>
        <v>Ago</v>
      </c>
      <c r="D308" s="14">
        <f>YEAR(B308)</f>
        <v>2024</v>
      </c>
      <c r="E308" s="11" t="s">
        <v>10</v>
      </c>
      <c r="F308" s="11" t="s">
        <v>9</v>
      </c>
      <c r="G308" s="13">
        <v>40</v>
      </c>
      <c r="H308" s="11">
        <v>5</v>
      </c>
      <c r="I308" s="12">
        <f>Tabla3[[#This Row],[Precio Unitario]]*Tabla3[[#This Row],[Cantidad]]</f>
        <v>200</v>
      </c>
      <c r="J308" s="11" t="s">
        <v>3</v>
      </c>
      <c r="K308" s="11" t="s">
        <v>2</v>
      </c>
      <c r="L308" s="11" t="s">
        <v>1</v>
      </c>
    </row>
    <row r="309" spans="1:12" x14ac:dyDescent="0.25">
      <c r="A309" s="21">
        <v>35</v>
      </c>
      <c r="B309" s="20">
        <v>45513</v>
      </c>
      <c r="C309" s="15" t="str">
        <f>PROPER(TEXT(B309,"mmm"))</f>
        <v>Ago</v>
      </c>
      <c r="D309" s="14">
        <f>YEAR(B309)</f>
        <v>2024</v>
      </c>
      <c r="E309" s="18" t="s">
        <v>15</v>
      </c>
      <c r="F309" s="18" t="s">
        <v>4</v>
      </c>
      <c r="G309" s="19">
        <v>400</v>
      </c>
      <c r="H309" s="18">
        <v>4</v>
      </c>
      <c r="I309" s="12">
        <f>Tabla3[[#This Row],[Precio Unitario]]*Tabla3[[#This Row],[Cantidad]]</f>
        <v>1600</v>
      </c>
      <c r="J309" s="18" t="s">
        <v>91</v>
      </c>
      <c r="K309" s="18" t="s">
        <v>2</v>
      </c>
      <c r="L309" s="18" t="s">
        <v>6</v>
      </c>
    </row>
    <row r="310" spans="1:12" x14ac:dyDescent="0.25">
      <c r="A310" s="17">
        <v>242</v>
      </c>
      <c r="B310" s="16">
        <v>45513</v>
      </c>
      <c r="C310" s="15" t="str">
        <f>PROPER(TEXT(B310,"mmm"))</f>
        <v>Ago</v>
      </c>
      <c r="D310" s="14">
        <f>YEAR(B310)</f>
        <v>2024</v>
      </c>
      <c r="E310" s="11" t="s">
        <v>25</v>
      </c>
      <c r="F310" s="11" t="s">
        <v>9</v>
      </c>
      <c r="G310" s="13">
        <v>30</v>
      </c>
      <c r="H310" s="11">
        <v>4</v>
      </c>
      <c r="I310" s="12">
        <f>Tabla3[[#This Row],[Precio Unitario]]*Tabla3[[#This Row],[Cantidad]]</f>
        <v>120</v>
      </c>
      <c r="J310" s="11" t="s">
        <v>114</v>
      </c>
      <c r="K310" s="11" t="s">
        <v>2</v>
      </c>
      <c r="L310" s="11" t="s">
        <v>16</v>
      </c>
    </row>
    <row r="311" spans="1:12" x14ac:dyDescent="0.25">
      <c r="A311" s="21">
        <v>145</v>
      </c>
      <c r="B311" s="20">
        <v>45514</v>
      </c>
      <c r="C311" s="15" t="str">
        <f>PROPER(TEXT(B311,"mmm"))</f>
        <v>Ago</v>
      </c>
      <c r="D311" s="14">
        <f>YEAR(B311)</f>
        <v>2024</v>
      </c>
      <c r="E311" s="18" t="s">
        <v>18</v>
      </c>
      <c r="F311" s="18" t="s">
        <v>4</v>
      </c>
      <c r="G311" s="19">
        <v>900</v>
      </c>
      <c r="H311" s="18">
        <v>2</v>
      </c>
      <c r="I311" s="12">
        <f>Tabla3[[#This Row],[Precio Unitario]]*Tabla3[[#This Row],[Cantidad]]</f>
        <v>1800</v>
      </c>
      <c r="J311" s="18" t="s">
        <v>31</v>
      </c>
      <c r="K311" s="18" t="s">
        <v>7</v>
      </c>
      <c r="L311" s="18" t="s">
        <v>1</v>
      </c>
    </row>
    <row r="312" spans="1:12" x14ac:dyDescent="0.25">
      <c r="A312" s="21">
        <v>45</v>
      </c>
      <c r="B312" s="20">
        <v>45515</v>
      </c>
      <c r="C312" s="15" t="str">
        <f>PROPER(TEXT(B312,"mmm"))</f>
        <v>Ago</v>
      </c>
      <c r="D312" s="14">
        <f>YEAR(B312)</f>
        <v>2024</v>
      </c>
      <c r="E312" s="18" t="s">
        <v>13</v>
      </c>
      <c r="F312" s="18" t="s">
        <v>9</v>
      </c>
      <c r="G312" s="19">
        <v>50</v>
      </c>
      <c r="H312" s="18">
        <v>2</v>
      </c>
      <c r="I312" s="12">
        <f>Tabla3[[#This Row],[Precio Unitario]]*Tabla3[[#This Row],[Cantidad]]</f>
        <v>100</v>
      </c>
      <c r="J312" s="18" t="s">
        <v>77</v>
      </c>
      <c r="K312" s="18" t="s">
        <v>11</v>
      </c>
      <c r="L312" s="18" t="s">
        <v>1</v>
      </c>
    </row>
    <row r="313" spans="1:12" x14ac:dyDescent="0.25">
      <c r="A313" s="17">
        <v>62</v>
      </c>
      <c r="B313" s="16">
        <v>45515</v>
      </c>
      <c r="C313" s="15" t="str">
        <f>PROPER(TEXT(B313,"mmm"))</f>
        <v>Ago</v>
      </c>
      <c r="D313" s="14">
        <f>YEAR(B313)</f>
        <v>2024</v>
      </c>
      <c r="E313" s="11" t="s">
        <v>13</v>
      </c>
      <c r="F313" s="11" t="s">
        <v>9</v>
      </c>
      <c r="G313" s="13">
        <v>50</v>
      </c>
      <c r="H313" s="11">
        <v>3</v>
      </c>
      <c r="I313" s="12">
        <f>Tabla3[[#This Row],[Precio Unitario]]*Tabla3[[#This Row],[Cantidad]]</f>
        <v>150</v>
      </c>
      <c r="J313" s="11" t="s">
        <v>95</v>
      </c>
      <c r="K313" s="11" t="s">
        <v>2</v>
      </c>
      <c r="L313" s="11" t="s">
        <v>22</v>
      </c>
    </row>
    <row r="314" spans="1:12" x14ac:dyDescent="0.25">
      <c r="A314" s="21">
        <v>61</v>
      </c>
      <c r="B314" s="20">
        <v>45516</v>
      </c>
      <c r="C314" s="15" t="str">
        <f>PROPER(TEXT(B314,"mmm"))</f>
        <v>Ago</v>
      </c>
      <c r="D314" s="14">
        <f>YEAR(B314)</f>
        <v>2024</v>
      </c>
      <c r="E314" s="18" t="s">
        <v>18</v>
      </c>
      <c r="F314" s="18" t="s">
        <v>4</v>
      </c>
      <c r="G314" s="19">
        <v>900</v>
      </c>
      <c r="H314" s="18">
        <v>3</v>
      </c>
      <c r="I314" s="12">
        <f>Tabla3[[#This Row],[Precio Unitario]]*Tabla3[[#This Row],[Cantidad]]</f>
        <v>2700</v>
      </c>
      <c r="J314" s="18" t="s">
        <v>96</v>
      </c>
      <c r="K314" s="18" t="s">
        <v>2</v>
      </c>
      <c r="L314" s="18" t="s">
        <v>1</v>
      </c>
    </row>
    <row r="315" spans="1:12" x14ac:dyDescent="0.25">
      <c r="A315" s="17">
        <v>26</v>
      </c>
      <c r="B315" s="16">
        <v>45518</v>
      </c>
      <c r="C315" s="15" t="str">
        <f>PROPER(TEXT(B315,"mmm"))</f>
        <v>Ago</v>
      </c>
      <c r="D315" s="14">
        <f>YEAR(B315)</f>
        <v>2024</v>
      </c>
      <c r="E315" s="11" t="s">
        <v>45</v>
      </c>
      <c r="F315" s="11" t="s">
        <v>20</v>
      </c>
      <c r="G315" s="13">
        <v>120</v>
      </c>
      <c r="H315" s="11">
        <v>1</v>
      </c>
      <c r="I315" s="12">
        <f>Tabla3[[#This Row],[Precio Unitario]]*Tabla3[[#This Row],[Cantidad]]</f>
        <v>120</v>
      </c>
      <c r="J315" s="11" t="s">
        <v>92</v>
      </c>
      <c r="K315" s="11" t="s">
        <v>7</v>
      </c>
      <c r="L315" s="11" t="s">
        <v>6</v>
      </c>
    </row>
    <row r="316" spans="1:12" x14ac:dyDescent="0.25">
      <c r="A316" s="17">
        <v>142</v>
      </c>
      <c r="B316" s="16">
        <v>45518</v>
      </c>
      <c r="C316" s="15" t="str">
        <f>PROPER(TEXT(B316,"mmm"))</f>
        <v>Ago</v>
      </c>
      <c r="D316" s="14">
        <f>YEAR(B316)</f>
        <v>2024</v>
      </c>
      <c r="E316" s="11" t="s">
        <v>21</v>
      </c>
      <c r="F316" s="11" t="s">
        <v>20</v>
      </c>
      <c r="G316" s="13">
        <v>80</v>
      </c>
      <c r="H316" s="11">
        <v>3</v>
      </c>
      <c r="I316" s="12">
        <f>Tabla3[[#This Row],[Precio Unitario]]*Tabla3[[#This Row],[Cantidad]]</f>
        <v>240</v>
      </c>
      <c r="J316" s="11" t="s">
        <v>75</v>
      </c>
      <c r="K316" s="11" t="s">
        <v>7</v>
      </c>
      <c r="L316" s="11" t="s">
        <v>6</v>
      </c>
    </row>
    <row r="317" spans="1:12" x14ac:dyDescent="0.25">
      <c r="A317" s="21">
        <v>321</v>
      </c>
      <c r="B317" s="20">
        <v>45518</v>
      </c>
      <c r="C317" s="15" t="str">
        <f>PROPER(TEXT(B317,"mmm"))</f>
        <v>Ago</v>
      </c>
      <c r="D317" s="14">
        <f>YEAR(B317)</f>
        <v>2024</v>
      </c>
      <c r="E317" s="18" t="s">
        <v>5</v>
      </c>
      <c r="F317" s="18" t="s">
        <v>4</v>
      </c>
      <c r="G317" s="19">
        <v>600</v>
      </c>
      <c r="H317" s="18">
        <v>1</v>
      </c>
      <c r="I317" s="12">
        <f>Tabla3[[#This Row],[Precio Unitario]]*Tabla3[[#This Row],[Cantidad]]</f>
        <v>600</v>
      </c>
      <c r="J317" s="18" t="s">
        <v>71</v>
      </c>
      <c r="K317" s="18" t="s">
        <v>11</v>
      </c>
      <c r="L317" s="18" t="s">
        <v>22</v>
      </c>
    </row>
    <row r="318" spans="1:12" x14ac:dyDescent="0.25">
      <c r="A318" s="21">
        <v>405</v>
      </c>
      <c r="B318" s="20">
        <v>45518</v>
      </c>
      <c r="C318" s="15" t="str">
        <f>PROPER(TEXT(B318,"mmm"))</f>
        <v>Ago</v>
      </c>
      <c r="D318" s="14">
        <f>YEAR(B318)</f>
        <v>2024</v>
      </c>
      <c r="E318" s="18" t="s">
        <v>21</v>
      </c>
      <c r="F318" s="18" t="s">
        <v>20</v>
      </c>
      <c r="G318" s="19">
        <v>80</v>
      </c>
      <c r="H318" s="18">
        <v>2</v>
      </c>
      <c r="I318" s="12">
        <f>Tabla3[[#This Row],[Precio Unitario]]*Tabla3[[#This Row],[Cantidad]]</f>
        <v>160</v>
      </c>
      <c r="J318" s="18" t="s">
        <v>51</v>
      </c>
      <c r="K318" s="18" t="s">
        <v>2</v>
      </c>
      <c r="L318" s="18" t="s">
        <v>1</v>
      </c>
    </row>
    <row r="319" spans="1:12" x14ac:dyDescent="0.25">
      <c r="A319" s="21">
        <v>319</v>
      </c>
      <c r="B319" s="20">
        <v>45520</v>
      </c>
      <c r="C319" s="15" t="str">
        <f>PROPER(TEXT(B319,"mmm"))</f>
        <v>Ago</v>
      </c>
      <c r="D319" s="14">
        <f>YEAR(B319)</f>
        <v>2024</v>
      </c>
      <c r="E319" s="18" t="s">
        <v>18</v>
      </c>
      <c r="F319" s="18" t="s">
        <v>4</v>
      </c>
      <c r="G319" s="19">
        <v>900</v>
      </c>
      <c r="H319" s="18">
        <v>2</v>
      </c>
      <c r="I319" s="12">
        <f>Tabla3[[#This Row],[Precio Unitario]]*Tabla3[[#This Row],[Cantidad]]</f>
        <v>1800</v>
      </c>
      <c r="J319" s="18" t="s">
        <v>66</v>
      </c>
      <c r="K319" s="18" t="s">
        <v>7</v>
      </c>
      <c r="L319" s="18" t="s">
        <v>1</v>
      </c>
    </row>
    <row r="320" spans="1:12" x14ac:dyDescent="0.25">
      <c r="A320" s="21">
        <v>75</v>
      </c>
      <c r="B320" s="20">
        <v>45521</v>
      </c>
      <c r="C320" s="15" t="str">
        <f>PROPER(TEXT(B320,"mmm"))</f>
        <v>Ago</v>
      </c>
      <c r="D320" s="14">
        <f>YEAR(B320)</f>
        <v>2024</v>
      </c>
      <c r="E320" s="18" t="s">
        <v>10</v>
      </c>
      <c r="F320" s="18" t="s">
        <v>9</v>
      </c>
      <c r="G320" s="19">
        <v>40</v>
      </c>
      <c r="H320" s="18">
        <v>4</v>
      </c>
      <c r="I320" s="12">
        <f>Tabla3[[#This Row],[Precio Unitario]]*Tabla3[[#This Row],[Cantidad]]</f>
        <v>160</v>
      </c>
      <c r="J320" s="18" t="s">
        <v>108</v>
      </c>
      <c r="K320" s="18" t="s">
        <v>7</v>
      </c>
      <c r="L320" s="18" t="s">
        <v>16</v>
      </c>
    </row>
    <row r="321" spans="1:12" x14ac:dyDescent="0.25">
      <c r="A321" s="17">
        <v>152</v>
      </c>
      <c r="B321" s="16">
        <v>45521</v>
      </c>
      <c r="C321" s="15" t="str">
        <f>PROPER(TEXT(B321,"mmm"))</f>
        <v>Ago</v>
      </c>
      <c r="D321" s="14">
        <f>YEAR(B321)</f>
        <v>2024</v>
      </c>
      <c r="E321" s="11" t="s">
        <v>10</v>
      </c>
      <c r="F321" s="11" t="s">
        <v>9</v>
      </c>
      <c r="G321" s="13">
        <v>40</v>
      </c>
      <c r="H321" s="11">
        <v>5</v>
      </c>
      <c r="I321" s="12">
        <f>Tabla3[[#This Row],[Precio Unitario]]*Tabla3[[#This Row],[Cantidad]]</f>
        <v>200</v>
      </c>
      <c r="J321" s="11" t="s">
        <v>55</v>
      </c>
      <c r="K321" s="11" t="s">
        <v>11</v>
      </c>
      <c r="L321" s="11" t="s">
        <v>22</v>
      </c>
    </row>
    <row r="322" spans="1:12" x14ac:dyDescent="0.25">
      <c r="A322" s="21">
        <v>301</v>
      </c>
      <c r="B322" s="20">
        <v>45522</v>
      </c>
      <c r="C322" s="15" t="str">
        <f>PROPER(TEXT(B322,"mmm"))</f>
        <v>Ago</v>
      </c>
      <c r="D322" s="14">
        <f>YEAR(B322)</f>
        <v>2024</v>
      </c>
      <c r="E322" s="18" t="s">
        <v>5</v>
      </c>
      <c r="F322" s="18" t="s">
        <v>4</v>
      </c>
      <c r="G322" s="19">
        <v>600</v>
      </c>
      <c r="H322" s="18">
        <v>3</v>
      </c>
      <c r="I322" s="12">
        <f>Tabla3[[#This Row],[Precio Unitario]]*Tabla3[[#This Row],[Cantidad]]</f>
        <v>1800</v>
      </c>
      <c r="J322" s="18" t="s">
        <v>102</v>
      </c>
      <c r="K322" s="18" t="s">
        <v>11</v>
      </c>
      <c r="L322" s="18" t="s">
        <v>1</v>
      </c>
    </row>
    <row r="323" spans="1:12" x14ac:dyDescent="0.25">
      <c r="A323" s="17">
        <v>118</v>
      </c>
      <c r="B323" s="16">
        <v>45523</v>
      </c>
      <c r="C323" s="15" t="str">
        <f>PROPER(TEXT(B323,"mmm"))</f>
        <v>Ago</v>
      </c>
      <c r="D323" s="14">
        <f>YEAR(B323)</f>
        <v>2024</v>
      </c>
      <c r="E323" s="11" t="s">
        <v>15</v>
      </c>
      <c r="F323" s="11" t="s">
        <v>4</v>
      </c>
      <c r="G323" s="13">
        <v>400</v>
      </c>
      <c r="H323" s="11">
        <v>4</v>
      </c>
      <c r="I323" s="12">
        <f>Tabla3[[#This Row],[Precio Unitario]]*Tabla3[[#This Row],[Cantidad]]</f>
        <v>1600</v>
      </c>
      <c r="J323" s="11" t="s">
        <v>3</v>
      </c>
      <c r="K323" s="11" t="s">
        <v>7</v>
      </c>
      <c r="L323" s="11" t="s">
        <v>22</v>
      </c>
    </row>
    <row r="324" spans="1:12" x14ac:dyDescent="0.25">
      <c r="A324" s="17">
        <v>278</v>
      </c>
      <c r="B324" s="16">
        <v>45523</v>
      </c>
      <c r="C324" s="15" t="str">
        <f>PROPER(TEXT(B324,"mmm"))</f>
        <v>Ago</v>
      </c>
      <c r="D324" s="14">
        <f>YEAR(B324)</f>
        <v>2024</v>
      </c>
      <c r="E324" s="11" t="s">
        <v>5</v>
      </c>
      <c r="F324" s="11" t="s">
        <v>4</v>
      </c>
      <c r="G324" s="13">
        <v>600</v>
      </c>
      <c r="H324" s="11">
        <v>4</v>
      </c>
      <c r="I324" s="12">
        <f>Tabla3[[#This Row],[Precio Unitario]]*Tabla3[[#This Row],[Cantidad]]</f>
        <v>2400</v>
      </c>
      <c r="J324" s="11" t="s">
        <v>83</v>
      </c>
      <c r="K324" s="11" t="s">
        <v>2</v>
      </c>
      <c r="L324" s="11" t="s">
        <v>6</v>
      </c>
    </row>
    <row r="325" spans="1:12" x14ac:dyDescent="0.25">
      <c r="A325" s="21">
        <v>17</v>
      </c>
      <c r="B325" s="20">
        <v>45524</v>
      </c>
      <c r="C325" s="15" t="str">
        <f>PROPER(TEXT(B325,"mmm"))</f>
        <v>Ago</v>
      </c>
      <c r="D325" s="14">
        <f>YEAR(B325)</f>
        <v>2024</v>
      </c>
      <c r="E325" s="18" t="s">
        <v>10</v>
      </c>
      <c r="F325" s="18" t="s">
        <v>9</v>
      </c>
      <c r="G325" s="19">
        <v>40</v>
      </c>
      <c r="H325" s="18">
        <v>4</v>
      </c>
      <c r="I325" s="12">
        <f>Tabla3[[#This Row],[Precio Unitario]]*Tabla3[[#This Row],[Cantidad]]</f>
        <v>160</v>
      </c>
      <c r="J325" s="18" t="s">
        <v>26</v>
      </c>
      <c r="K325" s="18" t="s">
        <v>23</v>
      </c>
      <c r="L325" s="18" t="s">
        <v>22</v>
      </c>
    </row>
    <row r="326" spans="1:12" x14ac:dyDescent="0.25">
      <c r="A326" s="21">
        <v>27</v>
      </c>
      <c r="B326" s="20">
        <v>45525</v>
      </c>
      <c r="C326" s="15" t="str">
        <f>PROPER(TEXT(B326,"mmm"))</f>
        <v>Ago</v>
      </c>
      <c r="D326" s="14">
        <f>YEAR(B326)</f>
        <v>2024</v>
      </c>
      <c r="E326" s="18" t="s">
        <v>15</v>
      </c>
      <c r="F326" s="18" t="s">
        <v>4</v>
      </c>
      <c r="G326" s="19">
        <v>400</v>
      </c>
      <c r="H326" s="18">
        <v>2</v>
      </c>
      <c r="I326" s="12">
        <f>Tabla3[[#This Row],[Precio Unitario]]*Tabla3[[#This Row],[Cantidad]]</f>
        <v>800</v>
      </c>
      <c r="J326" s="18" t="s">
        <v>62</v>
      </c>
      <c r="K326" s="18" t="s">
        <v>7</v>
      </c>
      <c r="L326" s="18" t="s">
        <v>16</v>
      </c>
    </row>
    <row r="327" spans="1:12" x14ac:dyDescent="0.25">
      <c r="A327" s="17">
        <v>92</v>
      </c>
      <c r="B327" s="16">
        <v>45525</v>
      </c>
      <c r="C327" s="15" t="str">
        <f>PROPER(TEXT(B327,"mmm"))</f>
        <v>Ago</v>
      </c>
      <c r="D327" s="14">
        <f>YEAR(B327)</f>
        <v>2024</v>
      </c>
      <c r="E327" s="11" t="s">
        <v>25</v>
      </c>
      <c r="F327" s="11" t="s">
        <v>9</v>
      </c>
      <c r="G327" s="13">
        <v>30</v>
      </c>
      <c r="H327" s="11">
        <v>2</v>
      </c>
      <c r="I327" s="12">
        <f>Tabla3[[#This Row],[Precio Unitario]]*Tabla3[[#This Row],[Cantidad]]</f>
        <v>60</v>
      </c>
      <c r="J327" s="11" t="s">
        <v>56</v>
      </c>
      <c r="K327" s="11" t="s">
        <v>11</v>
      </c>
      <c r="L327" s="11" t="s">
        <v>22</v>
      </c>
    </row>
    <row r="328" spans="1:12" x14ac:dyDescent="0.25">
      <c r="A328" s="21">
        <v>179</v>
      </c>
      <c r="B328" s="20">
        <v>45525</v>
      </c>
      <c r="C328" s="15" t="str">
        <f>PROPER(TEXT(B328,"mmm"))</f>
        <v>Ago</v>
      </c>
      <c r="D328" s="14">
        <f>YEAR(B328)</f>
        <v>2024</v>
      </c>
      <c r="E328" s="18" t="s">
        <v>34</v>
      </c>
      <c r="F328" s="18" t="s">
        <v>20</v>
      </c>
      <c r="G328" s="19">
        <v>40</v>
      </c>
      <c r="H328" s="18">
        <v>1</v>
      </c>
      <c r="I328" s="12">
        <f>Tabla3[[#This Row],[Precio Unitario]]*Tabla3[[#This Row],[Cantidad]]</f>
        <v>40</v>
      </c>
      <c r="J328" s="18" t="s">
        <v>52</v>
      </c>
      <c r="K328" s="18" t="s">
        <v>23</v>
      </c>
      <c r="L328" s="18" t="s">
        <v>1</v>
      </c>
    </row>
    <row r="329" spans="1:12" x14ac:dyDescent="0.25">
      <c r="A329" s="17">
        <v>190</v>
      </c>
      <c r="B329" s="16">
        <v>45525</v>
      </c>
      <c r="C329" s="15" t="str">
        <f>PROPER(TEXT(B329,"mmm"))</f>
        <v>Ago</v>
      </c>
      <c r="D329" s="14">
        <f>YEAR(B329)</f>
        <v>2024</v>
      </c>
      <c r="E329" s="11" t="s">
        <v>15</v>
      </c>
      <c r="F329" s="11" t="s">
        <v>4</v>
      </c>
      <c r="G329" s="13">
        <v>400</v>
      </c>
      <c r="H329" s="11">
        <v>4</v>
      </c>
      <c r="I329" s="12">
        <f>Tabla3[[#This Row],[Precio Unitario]]*Tabla3[[#This Row],[Cantidad]]</f>
        <v>1600</v>
      </c>
      <c r="J329" s="11" t="s">
        <v>111</v>
      </c>
      <c r="K329" s="11" t="s">
        <v>11</v>
      </c>
      <c r="L329" s="11" t="s">
        <v>1</v>
      </c>
    </row>
    <row r="330" spans="1:12" x14ac:dyDescent="0.25">
      <c r="A330" s="17">
        <v>436</v>
      </c>
      <c r="B330" s="16">
        <v>45525</v>
      </c>
      <c r="C330" s="15" t="str">
        <f>PROPER(TEXT(B330,"mmm"))</f>
        <v>Ago</v>
      </c>
      <c r="D330" s="14">
        <f>YEAR(B330)</f>
        <v>2024</v>
      </c>
      <c r="E330" s="11" t="s">
        <v>25</v>
      </c>
      <c r="F330" s="11" t="s">
        <v>9</v>
      </c>
      <c r="G330" s="13">
        <v>30</v>
      </c>
      <c r="H330" s="11">
        <v>5</v>
      </c>
      <c r="I330" s="12">
        <f>Tabla3[[#This Row],[Precio Unitario]]*Tabla3[[#This Row],[Cantidad]]</f>
        <v>150</v>
      </c>
      <c r="J330" s="11" t="s">
        <v>27</v>
      </c>
      <c r="K330" s="11" t="s">
        <v>7</v>
      </c>
      <c r="L330" s="11" t="s">
        <v>22</v>
      </c>
    </row>
    <row r="331" spans="1:12" x14ac:dyDescent="0.25">
      <c r="A331" s="21">
        <v>465</v>
      </c>
      <c r="B331" s="20">
        <v>45525</v>
      </c>
      <c r="C331" s="15" t="str">
        <f>PROPER(TEXT(B331,"mmm"))</f>
        <v>Ago</v>
      </c>
      <c r="D331" s="14">
        <f>YEAR(B331)</f>
        <v>2024</v>
      </c>
      <c r="E331" s="18" t="s">
        <v>25</v>
      </c>
      <c r="F331" s="18" t="s">
        <v>9</v>
      </c>
      <c r="G331" s="19">
        <v>30</v>
      </c>
      <c r="H331" s="18">
        <v>1</v>
      </c>
      <c r="I331" s="12">
        <f>Tabla3[[#This Row],[Precio Unitario]]*Tabla3[[#This Row],[Cantidad]]</f>
        <v>30</v>
      </c>
      <c r="J331" s="18" t="s">
        <v>50</v>
      </c>
      <c r="K331" s="18" t="s">
        <v>2</v>
      </c>
      <c r="L331" s="18" t="s">
        <v>6</v>
      </c>
    </row>
    <row r="332" spans="1:12" x14ac:dyDescent="0.25">
      <c r="A332" s="21">
        <v>359</v>
      </c>
      <c r="B332" s="20">
        <v>45526</v>
      </c>
      <c r="C332" s="15" t="str">
        <f>PROPER(TEXT(B332,"mmm"))</f>
        <v>Ago</v>
      </c>
      <c r="D332" s="14">
        <f>YEAR(B332)</f>
        <v>2024</v>
      </c>
      <c r="E332" s="18" t="s">
        <v>21</v>
      </c>
      <c r="F332" s="18" t="s">
        <v>20</v>
      </c>
      <c r="G332" s="19">
        <v>80</v>
      </c>
      <c r="H332" s="18">
        <v>1</v>
      </c>
      <c r="I332" s="12">
        <f>Tabla3[[#This Row],[Precio Unitario]]*Tabla3[[#This Row],[Cantidad]]</f>
        <v>80</v>
      </c>
      <c r="J332" s="18" t="s">
        <v>84</v>
      </c>
      <c r="K332" s="18" t="s">
        <v>23</v>
      </c>
      <c r="L332" s="18" t="s">
        <v>22</v>
      </c>
    </row>
    <row r="333" spans="1:12" x14ac:dyDescent="0.25">
      <c r="A333" s="21">
        <v>63</v>
      </c>
      <c r="B333" s="20">
        <v>45527</v>
      </c>
      <c r="C333" s="15" t="str">
        <f>PROPER(TEXT(B333,"mmm"))</f>
        <v>Ago</v>
      </c>
      <c r="D333" s="14">
        <f>YEAR(B333)</f>
        <v>2024</v>
      </c>
      <c r="E333" s="18" t="s">
        <v>34</v>
      </c>
      <c r="F333" s="18" t="s">
        <v>20</v>
      </c>
      <c r="G333" s="19">
        <v>40</v>
      </c>
      <c r="H333" s="18">
        <v>3</v>
      </c>
      <c r="I333" s="12">
        <f>Tabla3[[#This Row],[Precio Unitario]]*Tabla3[[#This Row],[Cantidad]]</f>
        <v>120</v>
      </c>
      <c r="J333" s="18" t="s">
        <v>93</v>
      </c>
      <c r="K333" s="18" t="s">
        <v>2</v>
      </c>
      <c r="L333" s="18" t="s">
        <v>22</v>
      </c>
    </row>
    <row r="334" spans="1:12" x14ac:dyDescent="0.25">
      <c r="A334" s="17">
        <v>370</v>
      </c>
      <c r="B334" s="16">
        <v>45527</v>
      </c>
      <c r="C334" s="15" t="str">
        <f>PROPER(TEXT(B334,"mmm"))</f>
        <v>Ago</v>
      </c>
      <c r="D334" s="14">
        <f>YEAR(B334)</f>
        <v>2024</v>
      </c>
      <c r="E334" s="11" t="s">
        <v>21</v>
      </c>
      <c r="F334" s="11" t="s">
        <v>20</v>
      </c>
      <c r="G334" s="13">
        <v>80</v>
      </c>
      <c r="H334" s="11">
        <v>2</v>
      </c>
      <c r="I334" s="12">
        <f>Tabla3[[#This Row],[Precio Unitario]]*Tabla3[[#This Row],[Cantidad]]</f>
        <v>160</v>
      </c>
      <c r="J334" s="11" t="s">
        <v>24</v>
      </c>
      <c r="K334" s="11" t="s">
        <v>7</v>
      </c>
      <c r="L334" s="11" t="s">
        <v>1</v>
      </c>
    </row>
    <row r="335" spans="1:12" x14ac:dyDescent="0.25">
      <c r="A335" s="21">
        <v>165</v>
      </c>
      <c r="B335" s="20">
        <v>45528</v>
      </c>
      <c r="C335" s="15" t="str">
        <f>PROPER(TEXT(B335,"mmm"))</f>
        <v>Ago</v>
      </c>
      <c r="D335" s="14">
        <f>YEAR(B335)</f>
        <v>2024</v>
      </c>
      <c r="E335" s="18" t="s">
        <v>45</v>
      </c>
      <c r="F335" s="18" t="s">
        <v>20</v>
      </c>
      <c r="G335" s="19">
        <v>120</v>
      </c>
      <c r="H335" s="18">
        <v>5</v>
      </c>
      <c r="I335" s="12">
        <f>Tabla3[[#This Row],[Precio Unitario]]*Tabla3[[#This Row],[Cantidad]]</f>
        <v>600</v>
      </c>
      <c r="J335" s="18" t="s">
        <v>99</v>
      </c>
      <c r="K335" s="18" t="s">
        <v>2</v>
      </c>
      <c r="L335" s="18" t="s">
        <v>22</v>
      </c>
    </row>
    <row r="336" spans="1:12" x14ac:dyDescent="0.25">
      <c r="A336" s="17">
        <v>298</v>
      </c>
      <c r="B336" s="16">
        <v>45528</v>
      </c>
      <c r="C336" s="15" t="str">
        <f>PROPER(TEXT(B336,"mmm"))</f>
        <v>Ago</v>
      </c>
      <c r="D336" s="14">
        <f>YEAR(B336)</f>
        <v>2024</v>
      </c>
      <c r="E336" s="11" t="s">
        <v>13</v>
      </c>
      <c r="F336" s="11" t="s">
        <v>9</v>
      </c>
      <c r="G336" s="13">
        <v>50</v>
      </c>
      <c r="H336" s="11">
        <v>3</v>
      </c>
      <c r="I336" s="12">
        <f>Tabla3[[#This Row],[Precio Unitario]]*Tabla3[[#This Row],[Cantidad]]</f>
        <v>150</v>
      </c>
      <c r="J336" s="11" t="s">
        <v>78</v>
      </c>
      <c r="K336" s="11" t="s">
        <v>2</v>
      </c>
      <c r="L336" s="11" t="s">
        <v>6</v>
      </c>
    </row>
    <row r="337" spans="1:12" x14ac:dyDescent="0.25">
      <c r="A337" s="17">
        <v>52</v>
      </c>
      <c r="B337" s="16">
        <v>45530</v>
      </c>
      <c r="C337" s="15" t="str">
        <f>PROPER(TEXT(B337,"mmm"))</f>
        <v>Ago</v>
      </c>
      <c r="D337" s="14">
        <f>YEAR(B337)</f>
        <v>2024</v>
      </c>
      <c r="E337" s="11" t="s">
        <v>13</v>
      </c>
      <c r="F337" s="11" t="s">
        <v>9</v>
      </c>
      <c r="G337" s="13">
        <v>50</v>
      </c>
      <c r="H337" s="11">
        <v>2</v>
      </c>
      <c r="I337" s="12">
        <f>Tabla3[[#This Row],[Precio Unitario]]*Tabla3[[#This Row],[Cantidad]]</f>
        <v>100</v>
      </c>
      <c r="J337" s="11" t="s">
        <v>84</v>
      </c>
      <c r="K337" s="11" t="s">
        <v>11</v>
      </c>
      <c r="L337" s="11" t="s">
        <v>22</v>
      </c>
    </row>
    <row r="338" spans="1:12" x14ac:dyDescent="0.25">
      <c r="A338" s="17">
        <v>390</v>
      </c>
      <c r="B338" s="16">
        <v>45532</v>
      </c>
      <c r="C338" s="15" t="str">
        <f>PROPER(TEXT(B338,"mmm"))</f>
        <v>Ago</v>
      </c>
      <c r="D338" s="14">
        <f>YEAR(B338)</f>
        <v>2024</v>
      </c>
      <c r="E338" s="11" t="s">
        <v>5</v>
      </c>
      <c r="F338" s="11" t="s">
        <v>4</v>
      </c>
      <c r="G338" s="13">
        <v>600</v>
      </c>
      <c r="H338" s="11">
        <v>4</v>
      </c>
      <c r="I338" s="12">
        <f>Tabla3[[#This Row],[Precio Unitario]]*Tabla3[[#This Row],[Cantidad]]</f>
        <v>2400</v>
      </c>
      <c r="J338" s="11" t="s">
        <v>90</v>
      </c>
      <c r="K338" s="11" t="s">
        <v>11</v>
      </c>
      <c r="L338" s="11" t="s">
        <v>16</v>
      </c>
    </row>
    <row r="339" spans="1:12" x14ac:dyDescent="0.25">
      <c r="A339" s="21">
        <v>71</v>
      </c>
      <c r="B339" s="20">
        <v>45537</v>
      </c>
      <c r="C339" s="15" t="str">
        <f>PROPER(TEXT(B339,"mmm"))</f>
        <v>Sep</v>
      </c>
      <c r="D339" s="14">
        <f>YEAR(B339)</f>
        <v>2024</v>
      </c>
      <c r="E339" s="18" t="s">
        <v>18</v>
      </c>
      <c r="F339" s="18" t="s">
        <v>4</v>
      </c>
      <c r="G339" s="19">
        <v>900</v>
      </c>
      <c r="H339" s="18">
        <v>5</v>
      </c>
      <c r="I339" s="12">
        <f>Tabla3[[#This Row],[Precio Unitario]]*Tabla3[[#This Row],[Cantidad]]</f>
        <v>4500</v>
      </c>
      <c r="J339" s="18" t="s">
        <v>67</v>
      </c>
      <c r="K339" s="18" t="s">
        <v>7</v>
      </c>
      <c r="L339" s="18" t="s">
        <v>22</v>
      </c>
    </row>
    <row r="340" spans="1:12" x14ac:dyDescent="0.25">
      <c r="A340" s="21">
        <v>203</v>
      </c>
      <c r="B340" s="20">
        <v>45537</v>
      </c>
      <c r="C340" s="15" t="str">
        <f>PROPER(TEXT(B340,"mmm"))</f>
        <v>Sep</v>
      </c>
      <c r="D340" s="14">
        <f>YEAR(B340)</f>
        <v>2024</v>
      </c>
      <c r="E340" s="18" t="s">
        <v>45</v>
      </c>
      <c r="F340" s="18" t="s">
        <v>20</v>
      </c>
      <c r="G340" s="19">
        <v>120</v>
      </c>
      <c r="H340" s="18">
        <v>5</v>
      </c>
      <c r="I340" s="12">
        <f>Tabla3[[#This Row],[Precio Unitario]]*Tabla3[[#This Row],[Cantidad]]</f>
        <v>600</v>
      </c>
      <c r="J340" s="18" t="s">
        <v>48</v>
      </c>
      <c r="K340" s="18" t="s">
        <v>23</v>
      </c>
      <c r="L340" s="18" t="s">
        <v>16</v>
      </c>
    </row>
    <row r="341" spans="1:12" x14ac:dyDescent="0.25">
      <c r="A341" s="21">
        <v>281</v>
      </c>
      <c r="B341" s="20">
        <v>45537</v>
      </c>
      <c r="C341" s="15" t="str">
        <f>PROPER(TEXT(B341,"mmm"))</f>
        <v>Sep</v>
      </c>
      <c r="D341" s="14">
        <f>YEAR(B341)</f>
        <v>2024</v>
      </c>
      <c r="E341" s="18" t="s">
        <v>34</v>
      </c>
      <c r="F341" s="18" t="s">
        <v>20</v>
      </c>
      <c r="G341" s="19">
        <v>40</v>
      </c>
      <c r="H341" s="18">
        <v>2</v>
      </c>
      <c r="I341" s="12">
        <f>Tabla3[[#This Row],[Precio Unitario]]*Tabla3[[#This Row],[Cantidad]]</f>
        <v>80</v>
      </c>
      <c r="J341" s="18" t="s">
        <v>42</v>
      </c>
      <c r="K341" s="18" t="s">
        <v>2</v>
      </c>
      <c r="L341" s="18" t="s">
        <v>16</v>
      </c>
    </row>
    <row r="342" spans="1:12" x14ac:dyDescent="0.25">
      <c r="A342" s="17">
        <v>352</v>
      </c>
      <c r="B342" s="16">
        <v>45537</v>
      </c>
      <c r="C342" s="15" t="str">
        <f>PROPER(TEXT(B342,"mmm"))</f>
        <v>Sep</v>
      </c>
      <c r="D342" s="14">
        <f>YEAR(B342)</f>
        <v>2024</v>
      </c>
      <c r="E342" s="11" t="s">
        <v>45</v>
      </c>
      <c r="F342" s="11" t="s">
        <v>20</v>
      </c>
      <c r="G342" s="13">
        <v>120</v>
      </c>
      <c r="H342" s="11">
        <v>4</v>
      </c>
      <c r="I342" s="12">
        <f>Tabla3[[#This Row],[Precio Unitario]]*Tabla3[[#This Row],[Cantidad]]</f>
        <v>480</v>
      </c>
      <c r="J342" s="11" t="s">
        <v>63</v>
      </c>
      <c r="K342" s="11" t="s">
        <v>11</v>
      </c>
      <c r="L342" s="11" t="s">
        <v>22</v>
      </c>
    </row>
    <row r="343" spans="1:12" x14ac:dyDescent="0.25">
      <c r="A343" s="21">
        <v>243</v>
      </c>
      <c r="B343" s="20">
        <v>45538</v>
      </c>
      <c r="C343" s="15" t="str">
        <f>PROPER(TEXT(B343,"mmm"))</f>
        <v>Sep</v>
      </c>
      <c r="D343" s="14">
        <f>YEAR(B343)</f>
        <v>2024</v>
      </c>
      <c r="E343" s="18" t="s">
        <v>34</v>
      </c>
      <c r="F343" s="18" t="s">
        <v>20</v>
      </c>
      <c r="G343" s="19">
        <v>40</v>
      </c>
      <c r="H343" s="18">
        <v>2</v>
      </c>
      <c r="I343" s="12">
        <f>Tabla3[[#This Row],[Precio Unitario]]*Tabla3[[#This Row],[Cantidad]]</f>
        <v>80</v>
      </c>
      <c r="J343" s="18" t="s">
        <v>59</v>
      </c>
      <c r="K343" s="18" t="s">
        <v>7</v>
      </c>
      <c r="L343" s="18" t="s">
        <v>6</v>
      </c>
    </row>
    <row r="344" spans="1:12" x14ac:dyDescent="0.25">
      <c r="A344" s="21">
        <v>229</v>
      </c>
      <c r="B344" s="20">
        <v>45539</v>
      </c>
      <c r="C344" s="15" t="str">
        <f>PROPER(TEXT(B344,"mmm"))</f>
        <v>Sep</v>
      </c>
      <c r="D344" s="14">
        <f>YEAR(B344)</f>
        <v>2024</v>
      </c>
      <c r="E344" s="18" t="s">
        <v>13</v>
      </c>
      <c r="F344" s="18" t="s">
        <v>9</v>
      </c>
      <c r="G344" s="19">
        <v>50</v>
      </c>
      <c r="H344" s="18">
        <v>5</v>
      </c>
      <c r="I344" s="12">
        <f>Tabla3[[#This Row],[Precio Unitario]]*Tabla3[[#This Row],[Cantidad]]</f>
        <v>250</v>
      </c>
      <c r="J344" s="18" t="s">
        <v>28</v>
      </c>
      <c r="K344" s="18" t="s">
        <v>23</v>
      </c>
      <c r="L344" s="18" t="s">
        <v>22</v>
      </c>
    </row>
    <row r="345" spans="1:12" x14ac:dyDescent="0.25">
      <c r="A345" s="21">
        <v>293</v>
      </c>
      <c r="B345" s="20">
        <v>45539</v>
      </c>
      <c r="C345" s="15" t="str">
        <f>PROPER(TEXT(B345,"mmm"))</f>
        <v>Sep</v>
      </c>
      <c r="D345" s="14">
        <f>YEAR(B345)</f>
        <v>2024</v>
      </c>
      <c r="E345" s="18" t="s">
        <v>18</v>
      </c>
      <c r="F345" s="18" t="s">
        <v>4</v>
      </c>
      <c r="G345" s="19">
        <v>900</v>
      </c>
      <c r="H345" s="18">
        <v>1</v>
      </c>
      <c r="I345" s="12">
        <f>Tabla3[[#This Row],[Precio Unitario]]*Tabla3[[#This Row],[Cantidad]]</f>
        <v>900</v>
      </c>
      <c r="J345" s="18" t="s">
        <v>19</v>
      </c>
      <c r="K345" s="18" t="s">
        <v>11</v>
      </c>
      <c r="L345" s="18" t="s">
        <v>22</v>
      </c>
    </row>
    <row r="346" spans="1:12" x14ac:dyDescent="0.25">
      <c r="A346" s="21">
        <v>353</v>
      </c>
      <c r="B346" s="20">
        <v>45542</v>
      </c>
      <c r="C346" s="15" t="str">
        <f>PROPER(TEXT(B346,"mmm"))</f>
        <v>Sep</v>
      </c>
      <c r="D346" s="14">
        <f>YEAR(B346)</f>
        <v>2024</v>
      </c>
      <c r="E346" s="18" t="s">
        <v>34</v>
      </c>
      <c r="F346" s="18" t="s">
        <v>20</v>
      </c>
      <c r="G346" s="19">
        <v>40</v>
      </c>
      <c r="H346" s="18">
        <v>1</v>
      </c>
      <c r="I346" s="12">
        <f>Tabla3[[#This Row],[Precio Unitario]]*Tabla3[[#This Row],[Cantidad]]</f>
        <v>40</v>
      </c>
      <c r="J346" s="18" t="s">
        <v>94</v>
      </c>
      <c r="K346" s="18" t="s">
        <v>7</v>
      </c>
      <c r="L346" s="18" t="s">
        <v>1</v>
      </c>
    </row>
    <row r="347" spans="1:12" x14ac:dyDescent="0.25">
      <c r="A347" s="17">
        <v>454</v>
      </c>
      <c r="B347" s="16">
        <v>45544</v>
      </c>
      <c r="C347" s="15" t="str">
        <f>PROPER(TEXT(B347,"mmm"))</f>
        <v>Sep</v>
      </c>
      <c r="D347" s="14">
        <f>YEAR(B347)</f>
        <v>2024</v>
      </c>
      <c r="E347" s="11" t="s">
        <v>5</v>
      </c>
      <c r="F347" s="11" t="s">
        <v>4</v>
      </c>
      <c r="G347" s="13">
        <v>600</v>
      </c>
      <c r="H347" s="11">
        <v>1</v>
      </c>
      <c r="I347" s="12">
        <f>Tabla3[[#This Row],[Precio Unitario]]*Tabla3[[#This Row],[Cantidad]]</f>
        <v>600</v>
      </c>
      <c r="J347" s="11" t="s">
        <v>55</v>
      </c>
      <c r="K347" s="11" t="s">
        <v>23</v>
      </c>
      <c r="L347" s="11" t="s">
        <v>6</v>
      </c>
    </row>
    <row r="348" spans="1:12" x14ac:dyDescent="0.25">
      <c r="A348" s="21">
        <v>81</v>
      </c>
      <c r="B348" s="20">
        <v>45545</v>
      </c>
      <c r="C348" s="15" t="str">
        <f>PROPER(TEXT(B348,"mmm"))</f>
        <v>Sep</v>
      </c>
      <c r="D348" s="14">
        <f>YEAR(B348)</f>
        <v>2024</v>
      </c>
      <c r="E348" s="18" t="s">
        <v>5</v>
      </c>
      <c r="F348" s="18" t="s">
        <v>4</v>
      </c>
      <c r="G348" s="19">
        <v>600</v>
      </c>
      <c r="H348" s="18">
        <v>3</v>
      </c>
      <c r="I348" s="12">
        <f>Tabla3[[#This Row],[Precio Unitario]]*Tabla3[[#This Row],[Cantidad]]</f>
        <v>1800</v>
      </c>
      <c r="J348" s="18" t="s">
        <v>8</v>
      </c>
      <c r="K348" s="18" t="s">
        <v>11</v>
      </c>
      <c r="L348" s="18" t="s">
        <v>16</v>
      </c>
    </row>
    <row r="349" spans="1:12" x14ac:dyDescent="0.25">
      <c r="A349" s="17">
        <v>470</v>
      </c>
      <c r="B349" s="16">
        <v>45545</v>
      </c>
      <c r="C349" s="15" t="str">
        <f>PROPER(TEXT(B349,"mmm"))</f>
        <v>Sep</v>
      </c>
      <c r="D349" s="14">
        <f>YEAR(B349)</f>
        <v>2024</v>
      </c>
      <c r="E349" s="11" t="s">
        <v>30</v>
      </c>
      <c r="F349" s="11" t="s">
        <v>20</v>
      </c>
      <c r="G349" s="13">
        <v>10</v>
      </c>
      <c r="H349" s="11">
        <v>3</v>
      </c>
      <c r="I349" s="12">
        <f>Tabla3[[#This Row],[Precio Unitario]]*Tabla3[[#This Row],[Cantidad]]</f>
        <v>30</v>
      </c>
      <c r="J349" s="11" t="s">
        <v>46</v>
      </c>
      <c r="K349" s="11" t="s">
        <v>11</v>
      </c>
      <c r="L349" s="11" t="s">
        <v>16</v>
      </c>
    </row>
    <row r="350" spans="1:12" x14ac:dyDescent="0.25">
      <c r="A350" s="21">
        <v>13</v>
      </c>
      <c r="B350" s="20">
        <v>45546</v>
      </c>
      <c r="C350" s="15" t="str">
        <f>PROPER(TEXT(B350,"mmm"))</f>
        <v>Sep</v>
      </c>
      <c r="D350" s="14">
        <f>YEAR(B350)</f>
        <v>2024</v>
      </c>
      <c r="E350" s="18" t="s">
        <v>25</v>
      </c>
      <c r="F350" s="18" t="s">
        <v>9</v>
      </c>
      <c r="G350" s="19">
        <v>30</v>
      </c>
      <c r="H350" s="18">
        <v>4</v>
      </c>
      <c r="I350" s="12">
        <f>Tabla3[[#This Row],[Precio Unitario]]*Tabla3[[#This Row],[Cantidad]]</f>
        <v>120</v>
      </c>
      <c r="J350" s="18" t="s">
        <v>54</v>
      </c>
      <c r="K350" s="18" t="s">
        <v>7</v>
      </c>
      <c r="L350" s="18" t="s">
        <v>1</v>
      </c>
    </row>
    <row r="351" spans="1:12" x14ac:dyDescent="0.25">
      <c r="A351" s="21">
        <v>225</v>
      </c>
      <c r="B351" s="20">
        <v>45546</v>
      </c>
      <c r="C351" s="15" t="str">
        <f>PROPER(TEXT(B351,"mmm"))</f>
        <v>Sep</v>
      </c>
      <c r="D351" s="14">
        <f>YEAR(B351)</f>
        <v>2024</v>
      </c>
      <c r="E351" s="18" t="s">
        <v>25</v>
      </c>
      <c r="F351" s="18" t="s">
        <v>9</v>
      </c>
      <c r="G351" s="19">
        <v>30</v>
      </c>
      <c r="H351" s="18">
        <v>2</v>
      </c>
      <c r="I351" s="12">
        <f>Tabla3[[#This Row],[Precio Unitario]]*Tabla3[[#This Row],[Cantidad]]</f>
        <v>60</v>
      </c>
      <c r="J351" s="18" t="s">
        <v>89</v>
      </c>
      <c r="K351" s="18" t="s">
        <v>23</v>
      </c>
      <c r="L351" s="18" t="s">
        <v>6</v>
      </c>
    </row>
    <row r="352" spans="1:12" x14ac:dyDescent="0.25">
      <c r="A352" s="21">
        <v>277</v>
      </c>
      <c r="B352" s="20">
        <v>45546</v>
      </c>
      <c r="C352" s="15" t="str">
        <f>PROPER(TEXT(B352,"mmm"))</f>
        <v>Sep</v>
      </c>
      <c r="D352" s="14">
        <f>YEAR(B352)</f>
        <v>2024</v>
      </c>
      <c r="E352" s="18" t="s">
        <v>21</v>
      </c>
      <c r="F352" s="18" t="s">
        <v>20</v>
      </c>
      <c r="G352" s="19">
        <v>80</v>
      </c>
      <c r="H352" s="18">
        <v>2</v>
      </c>
      <c r="I352" s="12">
        <f>Tabla3[[#This Row],[Precio Unitario]]*Tabla3[[#This Row],[Cantidad]]</f>
        <v>160</v>
      </c>
      <c r="J352" s="18" t="s">
        <v>113</v>
      </c>
      <c r="K352" s="18" t="s">
        <v>7</v>
      </c>
      <c r="L352" s="18" t="s">
        <v>6</v>
      </c>
    </row>
    <row r="353" spans="1:12" x14ac:dyDescent="0.25">
      <c r="A353" s="21">
        <v>425</v>
      </c>
      <c r="B353" s="20">
        <v>45546</v>
      </c>
      <c r="C353" s="15" t="str">
        <f>PROPER(TEXT(B353,"mmm"))</f>
        <v>Sep</v>
      </c>
      <c r="D353" s="14">
        <f>YEAR(B353)</f>
        <v>2024</v>
      </c>
      <c r="E353" s="18" t="s">
        <v>13</v>
      </c>
      <c r="F353" s="18" t="s">
        <v>9</v>
      </c>
      <c r="G353" s="19">
        <v>50</v>
      </c>
      <c r="H353" s="18">
        <v>3</v>
      </c>
      <c r="I353" s="12">
        <f>Tabla3[[#This Row],[Precio Unitario]]*Tabla3[[#This Row],[Cantidad]]</f>
        <v>150</v>
      </c>
      <c r="J353" s="18" t="s">
        <v>36</v>
      </c>
      <c r="K353" s="18" t="s">
        <v>23</v>
      </c>
      <c r="L353" s="18" t="s">
        <v>16</v>
      </c>
    </row>
    <row r="354" spans="1:12" x14ac:dyDescent="0.25">
      <c r="A354" s="17">
        <v>20</v>
      </c>
      <c r="B354" s="16">
        <v>45547</v>
      </c>
      <c r="C354" s="15" t="str">
        <f>PROPER(TEXT(B354,"mmm"))</f>
        <v>Sep</v>
      </c>
      <c r="D354" s="14">
        <f>YEAR(B354)</f>
        <v>2024</v>
      </c>
      <c r="E354" s="11" t="s">
        <v>30</v>
      </c>
      <c r="F354" s="11" t="s">
        <v>20</v>
      </c>
      <c r="G354" s="13">
        <v>10</v>
      </c>
      <c r="H354" s="11">
        <v>5</v>
      </c>
      <c r="I354" s="12">
        <f>Tabla3[[#This Row],[Precio Unitario]]*Tabla3[[#This Row],[Cantidad]]</f>
        <v>50</v>
      </c>
      <c r="J354" s="11" t="s">
        <v>43</v>
      </c>
      <c r="K354" s="11" t="s">
        <v>23</v>
      </c>
      <c r="L354" s="11" t="s">
        <v>1</v>
      </c>
    </row>
    <row r="355" spans="1:12" x14ac:dyDescent="0.25">
      <c r="A355" s="17">
        <v>4</v>
      </c>
      <c r="B355" s="16">
        <v>45548</v>
      </c>
      <c r="C355" s="15" t="str">
        <f>PROPER(TEXT(B355,"mmm"))</f>
        <v>Sep</v>
      </c>
      <c r="D355" s="14">
        <f>YEAR(B355)</f>
        <v>2024</v>
      </c>
      <c r="E355" s="11" t="s">
        <v>30</v>
      </c>
      <c r="F355" s="11" t="s">
        <v>20</v>
      </c>
      <c r="G355" s="13">
        <v>10</v>
      </c>
      <c r="H355" s="11">
        <v>3</v>
      </c>
      <c r="I355" s="12">
        <f>Tabla3[[#This Row],[Precio Unitario]]*Tabla3[[#This Row],[Cantidad]]</f>
        <v>30</v>
      </c>
      <c r="J355" s="11" t="s">
        <v>27</v>
      </c>
      <c r="K355" s="11" t="s">
        <v>2</v>
      </c>
      <c r="L355" s="11" t="s">
        <v>16</v>
      </c>
    </row>
    <row r="356" spans="1:12" x14ac:dyDescent="0.25">
      <c r="A356" s="17">
        <v>258</v>
      </c>
      <c r="B356" s="16">
        <v>45548</v>
      </c>
      <c r="C356" s="15" t="str">
        <f>PROPER(TEXT(B356,"mmm"))</f>
        <v>Sep</v>
      </c>
      <c r="D356" s="14">
        <f>YEAR(B356)</f>
        <v>2024</v>
      </c>
      <c r="E356" s="11" t="s">
        <v>15</v>
      </c>
      <c r="F356" s="11" t="s">
        <v>4</v>
      </c>
      <c r="G356" s="13">
        <v>400</v>
      </c>
      <c r="H356" s="11">
        <v>2</v>
      </c>
      <c r="I356" s="12">
        <f>Tabla3[[#This Row],[Precio Unitario]]*Tabla3[[#This Row],[Cantidad]]</f>
        <v>800</v>
      </c>
      <c r="J356" s="11" t="s">
        <v>118</v>
      </c>
      <c r="K356" s="11" t="s">
        <v>2</v>
      </c>
      <c r="L356" s="11" t="s">
        <v>16</v>
      </c>
    </row>
    <row r="357" spans="1:12" x14ac:dyDescent="0.25">
      <c r="A357" s="17">
        <v>50</v>
      </c>
      <c r="B357" s="16">
        <v>45551</v>
      </c>
      <c r="C357" s="15" t="str">
        <f>PROPER(TEXT(B357,"mmm"))</f>
        <v>Sep</v>
      </c>
      <c r="D357" s="14">
        <f>YEAR(B357)</f>
        <v>2024</v>
      </c>
      <c r="E357" s="11" t="s">
        <v>18</v>
      </c>
      <c r="F357" s="11" t="s">
        <v>4</v>
      </c>
      <c r="G357" s="13">
        <v>900</v>
      </c>
      <c r="H357" s="11">
        <v>3</v>
      </c>
      <c r="I357" s="12">
        <f>Tabla3[[#This Row],[Precio Unitario]]*Tabla3[[#This Row],[Cantidad]]</f>
        <v>2700</v>
      </c>
      <c r="J357" s="11" t="s">
        <v>73</v>
      </c>
      <c r="K357" s="11" t="s">
        <v>11</v>
      </c>
      <c r="L357" s="11" t="s">
        <v>22</v>
      </c>
    </row>
    <row r="358" spans="1:12" x14ac:dyDescent="0.25">
      <c r="A358" s="17">
        <v>148</v>
      </c>
      <c r="B358" s="16">
        <v>45551</v>
      </c>
      <c r="C358" s="15" t="str">
        <f>PROPER(TEXT(B358,"mmm"))</f>
        <v>Sep</v>
      </c>
      <c r="D358" s="14">
        <f>YEAR(B358)</f>
        <v>2024</v>
      </c>
      <c r="E358" s="11" t="s">
        <v>18</v>
      </c>
      <c r="F358" s="11" t="s">
        <v>4</v>
      </c>
      <c r="G358" s="13">
        <v>900</v>
      </c>
      <c r="H358" s="11">
        <v>2</v>
      </c>
      <c r="I358" s="12">
        <f>Tabla3[[#This Row],[Precio Unitario]]*Tabla3[[#This Row],[Cantidad]]</f>
        <v>1800</v>
      </c>
      <c r="J358" s="11" t="s">
        <v>12</v>
      </c>
      <c r="K358" s="11" t="s">
        <v>11</v>
      </c>
      <c r="L358" s="11" t="s">
        <v>6</v>
      </c>
    </row>
    <row r="359" spans="1:12" x14ac:dyDescent="0.25">
      <c r="A359" s="21">
        <v>23</v>
      </c>
      <c r="B359" s="20">
        <v>45552</v>
      </c>
      <c r="C359" s="15" t="str">
        <f>PROPER(TEXT(B359,"mmm"))</f>
        <v>Sep</v>
      </c>
      <c r="D359" s="14">
        <f>YEAR(B359)</f>
        <v>2024</v>
      </c>
      <c r="E359" s="18" t="s">
        <v>45</v>
      </c>
      <c r="F359" s="18" t="s">
        <v>20</v>
      </c>
      <c r="G359" s="19">
        <v>120</v>
      </c>
      <c r="H359" s="18">
        <v>5</v>
      </c>
      <c r="I359" s="12">
        <f>Tabla3[[#This Row],[Precio Unitario]]*Tabla3[[#This Row],[Cantidad]]</f>
        <v>600</v>
      </c>
      <c r="J359" s="18" t="s">
        <v>24</v>
      </c>
      <c r="K359" s="18" t="s">
        <v>2</v>
      </c>
      <c r="L359" s="18" t="s">
        <v>16</v>
      </c>
    </row>
    <row r="360" spans="1:12" x14ac:dyDescent="0.25">
      <c r="A360" s="17">
        <v>292</v>
      </c>
      <c r="B360" s="16">
        <v>45552</v>
      </c>
      <c r="C360" s="15" t="str">
        <f>PROPER(TEXT(B360,"mmm"))</f>
        <v>Sep</v>
      </c>
      <c r="D360" s="14">
        <f>YEAR(B360)</f>
        <v>2024</v>
      </c>
      <c r="E360" s="11" t="s">
        <v>13</v>
      </c>
      <c r="F360" s="11" t="s">
        <v>9</v>
      </c>
      <c r="G360" s="13">
        <v>50</v>
      </c>
      <c r="H360" s="11">
        <v>4</v>
      </c>
      <c r="I360" s="12">
        <f>Tabla3[[#This Row],[Precio Unitario]]*Tabla3[[#This Row],[Cantidad]]</f>
        <v>200</v>
      </c>
      <c r="J360" s="11" t="s">
        <v>74</v>
      </c>
      <c r="K360" s="11" t="s">
        <v>7</v>
      </c>
      <c r="L360" s="11" t="s">
        <v>6</v>
      </c>
    </row>
    <row r="361" spans="1:12" x14ac:dyDescent="0.25">
      <c r="A361" s="17">
        <v>48</v>
      </c>
      <c r="B361" s="16">
        <v>45554</v>
      </c>
      <c r="C361" s="15" t="str">
        <f>PROPER(TEXT(B361,"mmm"))</f>
        <v>Sep</v>
      </c>
      <c r="D361" s="14">
        <f>YEAR(B361)</f>
        <v>2024</v>
      </c>
      <c r="E361" s="11" t="s">
        <v>21</v>
      </c>
      <c r="F361" s="11" t="s">
        <v>20</v>
      </c>
      <c r="G361" s="13">
        <v>80</v>
      </c>
      <c r="H361" s="11">
        <v>1</v>
      </c>
      <c r="I361" s="12">
        <f>Tabla3[[#This Row],[Precio Unitario]]*Tabla3[[#This Row],[Cantidad]]</f>
        <v>80</v>
      </c>
      <c r="J361" s="11" t="s">
        <v>89</v>
      </c>
      <c r="K361" s="11" t="s">
        <v>7</v>
      </c>
      <c r="L361" s="11" t="s">
        <v>22</v>
      </c>
    </row>
    <row r="362" spans="1:12" x14ac:dyDescent="0.25">
      <c r="A362" s="17">
        <v>376</v>
      </c>
      <c r="B362" s="16">
        <v>45554</v>
      </c>
      <c r="C362" s="15" t="str">
        <f>PROPER(TEXT(B362,"mmm"))</f>
        <v>Sep</v>
      </c>
      <c r="D362" s="14">
        <f>YEAR(B362)</f>
        <v>2024</v>
      </c>
      <c r="E362" s="11" t="s">
        <v>15</v>
      </c>
      <c r="F362" s="11" t="s">
        <v>4</v>
      </c>
      <c r="G362" s="13">
        <v>400</v>
      </c>
      <c r="H362" s="11">
        <v>3</v>
      </c>
      <c r="I362" s="12">
        <f>Tabla3[[#This Row],[Precio Unitario]]*Tabla3[[#This Row],[Cantidad]]</f>
        <v>1200</v>
      </c>
      <c r="J362" s="11" t="s">
        <v>49</v>
      </c>
      <c r="K362" s="11" t="s">
        <v>2</v>
      </c>
      <c r="L362" s="11" t="s">
        <v>6</v>
      </c>
    </row>
    <row r="363" spans="1:12" x14ac:dyDescent="0.25">
      <c r="A363" s="17">
        <v>384</v>
      </c>
      <c r="B363" s="16">
        <v>45554</v>
      </c>
      <c r="C363" s="15" t="str">
        <f>PROPER(TEXT(B363,"mmm"))</f>
        <v>Sep</v>
      </c>
      <c r="D363" s="14">
        <f>YEAR(B363)</f>
        <v>2024</v>
      </c>
      <c r="E363" s="11" t="s">
        <v>13</v>
      </c>
      <c r="F363" s="11" t="s">
        <v>9</v>
      </c>
      <c r="G363" s="13">
        <v>50</v>
      </c>
      <c r="H363" s="11">
        <v>4</v>
      </c>
      <c r="I363" s="12">
        <f>Tabla3[[#This Row],[Precio Unitario]]*Tabla3[[#This Row],[Cantidad]]</f>
        <v>200</v>
      </c>
      <c r="J363" s="11" t="s">
        <v>93</v>
      </c>
      <c r="K363" s="11" t="s">
        <v>2</v>
      </c>
      <c r="L363" s="11" t="s">
        <v>22</v>
      </c>
    </row>
    <row r="364" spans="1:12" x14ac:dyDescent="0.25">
      <c r="A364" s="21">
        <v>177</v>
      </c>
      <c r="B364" s="20">
        <v>45555</v>
      </c>
      <c r="C364" s="15" t="str">
        <f>PROPER(TEXT(B364,"mmm"))</f>
        <v>Sep</v>
      </c>
      <c r="D364" s="14">
        <f>YEAR(B364)</f>
        <v>2024</v>
      </c>
      <c r="E364" s="18" t="s">
        <v>30</v>
      </c>
      <c r="F364" s="18" t="s">
        <v>20</v>
      </c>
      <c r="G364" s="19">
        <v>10</v>
      </c>
      <c r="H364" s="18">
        <v>2</v>
      </c>
      <c r="I364" s="12">
        <f>Tabla3[[#This Row],[Precio Unitario]]*Tabla3[[#This Row],[Cantidad]]</f>
        <v>20</v>
      </c>
      <c r="J364" s="18" t="s">
        <v>75</v>
      </c>
      <c r="K364" s="18" t="s">
        <v>2</v>
      </c>
      <c r="L364" s="18" t="s">
        <v>16</v>
      </c>
    </row>
    <row r="365" spans="1:12" x14ac:dyDescent="0.25">
      <c r="A365" s="17">
        <v>14</v>
      </c>
      <c r="B365" s="16">
        <v>45556</v>
      </c>
      <c r="C365" s="15" t="str">
        <f>PROPER(TEXT(B365,"mmm"))</f>
        <v>Sep</v>
      </c>
      <c r="D365" s="14">
        <f>YEAR(B365)</f>
        <v>2024</v>
      </c>
      <c r="E365" s="11" t="s">
        <v>15</v>
      </c>
      <c r="F365" s="11" t="s">
        <v>4</v>
      </c>
      <c r="G365" s="13">
        <v>400</v>
      </c>
      <c r="H365" s="11">
        <v>4</v>
      </c>
      <c r="I365" s="12">
        <f>Tabla3[[#This Row],[Precio Unitario]]*Tabla3[[#This Row],[Cantidad]]</f>
        <v>1600</v>
      </c>
      <c r="J365" s="11" t="s">
        <v>57</v>
      </c>
      <c r="K365" s="11" t="s">
        <v>7</v>
      </c>
      <c r="L365" s="11" t="s">
        <v>6</v>
      </c>
    </row>
    <row r="366" spans="1:12" x14ac:dyDescent="0.25">
      <c r="A366" s="21">
        <v>361</v>
      </c>
      <c r="B366" s="20">
        <v>45556</v>
      </c>
      <c r="C366" s="15" t="str">
        <f>PROPER(TEXT(B366,"mmm"))</f>
        <v>Sep</v>
      </c>
      <c r="D366" s="14">
        <f>YEAR(B366)</f>
        <v>2024</v>
      </c>
      <c r="E366" s="18" t="s">
        <v>25</v>
      </c>
      <c r="F366" s="18" t="s">
        <v>9</v>
      </c>
      <c r="G366" s="19">
        <v>30</v>
      </c>
      <c r="H366" s="18">
        <v>3</v>
      </c>
      <c r="I366" s="12">
        <f>Tabla3[[#This Row],[Precio Unitario]]*Tabla3[[#This Row],[Cantidad]]</f>
        <v>90</v>
      </c>
      <c r="J366" s="18" t="s">
        <v>74</v>
      </c>
      <c r="K366" s="18" t="s">
        <v>11</v>
      </c>
      <c r="L366" s="18" t="s">
        <v>1</v>
      </c>
    </row>
    <row r="367" spans="1:12" x14ac:dyDescent="0.25">
      <c r="A367" s="21">
        <v>223</v>
      </c>
      <c r="B367" s="20">
        <v>45559</v>
      </c>
      <c r="C367" s="15" t="str">
        <f>PROPER(TEXT(B367,"mmm"))</f>
        <v>Sep</v>
      </c>
      <c r="D367" s="14">
        <f>YEAR(B367)</f>
        <v>2024</v>
      </c>
      <c r="E367" s="18" t="s">
        <v>5</v>
      </c>
      <c r="F367" s="18" t="s">
        <v>4</v>
      </c>
      <c r="G367" s="19">
        <v>600</v>
      </c>
      <c r="H367" s="18">
        <v>4</v>
      </c>
      <c r="I367" s="12">
        <f>Tabla3[[#This Row],[Precio Unitario]]*Tabla3[[#This Row],[Cantidad]]</f>
        <v>2400</v>
      </c>
      <c r="J367" s="18" t="s">
        <v>64</v>
      </c>
      <c r="K367" s="18" t="s">
        <v>23</v>
      </c>
      <c r="L367" s="18" t="s">
        <v>16</v>
      </c>
    </row>
    <row r="368" spans="1:12" x14ac:dyDescent="0.25">
      <c r="A368" s="17">
        <v>224</v>
      </c>
      <c r="B368" s="16">
        <v>45559</v>
      </c>
      <c r="C368" s="15" t="str">
        <f>PROPER(TEXT(B368,"mmm"))</f>
        <v>Sep</v>
      </c>
      <c r="D368" s="14">
        <f>YEAR(B368)</f>
        <v>2024</v>
      </c>
      <c r="E368" s="11" t="s">
        <v>5</v>
      </c>
      <c r="F368" s="11" t="s">
        <v>4</v>
      </c>
      <c r="G368" s="13">
        <v>600</v>
      </c>
      <c r="H368" s="11">
        <v>5</v>
      </c>
      <c r="I368" s="12">
        <f>Tabla3[[#This Row],[Precio Unitario]]*Tabla3[[#This Row],[Cantidad]]</f>
        <v>3000</v>
      </c>
      <c r="J368" s="11" t="s">
        <v>8</v>
      </c>
      <c r="K368" s="11" t="s">
        <v>7</v>
      </c>
      <c r="L368" s="11" t="s">
        <v>1</v>
      </c>
    </row>
    <row r="369" spans="1:12" x14ac:dyDescent="0.25">
      <c r="A369" s="17">
        <v>414</v>
      </c>
      <c r="B369" s="16">
        <v>45559</v>
      </c>
      <c r="C369" s="15" t="str">
        <f>PROPER(TEXT(B369,"mmm"))</f>
        <v>Sep</v>
      </c>
      <c r="D369" s="14">
        <f>YEAR(B369)</f>
        <v>2024</v>
      </c>
      <c r="E369" s="11" t="s">
        <v>45</v>
      </c>
      <c r="F369" s="11" t="s">
        <v>20</v>
      </c>
      <c r="G369" s="13">
        <v>120</v>
      </c>
      <c r="H369" s="11">
        <v>1</v>
      </c>
      <c r="I369" s="12">
        <f>Tabla3[[#This Row],[Precio Unitario]]*Tabla3[[#This Row],[Cantidad]]</f>
        <v>120</v>
      </c>
      <c r="J369" s="11" t="s">
        <v>76</v>
      </c>
      <c r="K369" s="11" t="s">
        <v>7</v>
      </c>
      <c r="L369" s="11" t="s">
        <v>6</v>
      </c>
    </row>
    <row r="370" spans="1:12" x14ac:dyDescent="0.25">
      <c r="A370" s="21">
        <v>435</v>
      </c>
      <c r="B370" s="20">
        <v>45559</v>
      </c>
      <c r="C370" s="15" t="str">
        <f>PROPER(TEXT(B370,"mmm"))</f>
        <v>Sep</v>
      </c>
      <c r="D370" s="14">
        <f>YEAR(B370)</f>
        <v>2024</v>
      </c>
      <c r="E370" s="18" t="s">
        <v>18</v>
      </c>
      <c r="F370" s="18" t="s">
        <v>4</v>
      </c>
      <c r="G370" s="19">
        <v>900</v>
      </c>
      <c r="H370" s="18">
        <v>3</v>
      </c>
      <c r="I370" s="12">
        <f>Tabla3[[#This Row],[Precio Unitario]]*Tabla3[[#This Row],[Cantidad]]</f>
        <v>2700</v>
      </c>
      <c r="J370" s="18" t="s">
        <v>64</v>
      </c>
      <c r="K370" s="18" t="s">
        <v>11</v>
      </c>
      <c r="L370" s="18" t="s">
        <v>16</v>
      </c>
    </row>
    <row r="371" spans="1:12" x14ac:dyDescent="0.25">
      <c r="A371" s="21">
        <v>499</v>
      </c>
      <c r="B371" s="20">
        <v>45559</v>
      </c>
      <c r="C371" s="15" t="str">
        <f>PROPER(TEXT(B371,"mmm"))</f>
        <v>Sep</v>
      </c>
      <c r="D371" s="14">
        <f>YEAR(B371)</f>
        <v>2024</v>
      </c>
      <c r="E371" s="18" t="s">
        <v>10</v>
      </c>
      <c r="F371" s="18" t="s">
        <v>9</v>
      </c>
      <c r="G371" s="19">
        <v>40</v>
      </c>
      <c r="H371" s="18">
        <v>2</v>
      </c>
      <c r="I371" s="12">
        <f>Tabla3[[#This Row],[Precio Unitario]]*Tabla3[[#This Row],[Cantidad]]</f>
        <v>80</v>
      </c>
      <c r="J371" s="18" t="s">
        <v>8</v>
      </c>
      <c r="K371" s="18" t="s">
        <v>7</v>
      </c>
      <c r="L371" s="18" t="s">
        <v>6</v>
      </c>
    </row>
    <row r="372" spans="1:12" x14ac:dyDescent="0.25">
      <c r="A372" s="17">
        <v>350</v>
      </c>
      <c r="B372" s="16">
        <v>45560</v>
      </c>
      <c r="C372" s="15" t="str">
        <f>PROPER(TEXT(B372,"mmm"))</f>
        <v>Sep</v>
      </c>
      <c r="D372" s="14">
        <f>YEAR(B372)</f>
        <v>2024</v>
      </c>
      <c r="E372" s="11" t="s">
        <v>30</v>
      </c>
      <c r="F372" s="11" t="s">
        <v>20</v>
      </c>
      <c r="G372" s="13">
        <v>10</v>
      </c>
      <c r="H372" s="11">
        <v>5</v>
      </c>
      <c r="I372" s="12">
        <f>Tabla3[[#This Row],[Precio Unitario]]*Tabla3[[#This Row],[Cantidad]]</f>
        <v>50</v>
      </c>
      <c r="J372" s="11" t="s">
        <v>102</v>
      </c>
      <c r="K372" s="11" t="s">
        <v>11</v>
      </c>
      <c r="L372" s="11" t="s">
        <v>6</v>
      </c>
    </row>
    <row r="373" spans="1:12" x14ac:dyDescent="0.25">
      <c r="A373" s="21">
        <v>351</v>
      </c>
      <c r="B373" s="20">
        <v>45560</v>
      </c>
      <c r="C373" s="15" t="str">
        <f>PROPER(TEXT(B373,"mmm"))</f>
        <v>Sep</v>
      </c>
      <c r="D373" s="14">
        <f>YEAR(B373)</f>
        <v>2024</v>
      </c>
      <c r="E373" s="18" t="s">
        <v>25</v>
      </c>
      <c r="F373" s="18" t="s">
        <v>9</v>
      </c>
      <c r="G373" s="19">
        <v>30</v>
      </c>
      <c r="H373" s="18">
        <v>5</v>
      </c>
      <c r="I373" s="12">
        <f>Tabla3[[#This Row],[Precio Unitario]]*Tabla3[[#This Row],[Cantidad]]</f>
        <v>150</v>
      </c>
      <c r="J373" s="18" t="s">
        <v>76</v>
      </c>
      <c r="K373" s="18" t="s">
        <v>7</v>
      </c>
      <c r="L373" s="18" t="s">
        <v>22</v>
      </c>
    </row>
    <row r="374" spans="1:12" x14ac:dyDescent="0.25">
      <c r="A374" s="17">
        <v>440</v>
      </c>
      <c r="B374" s="16">
        <v>45560</v>
      </c>
      <c r="C374" s="15" t="str">
        <f>PROPER(TEXT(B374,"mmm"))</f>
        <v>Sep</v>
      </c>
      <c r="D374" s="14">
        <f>YEAR(B374)</f>
        <v>2024</v>
      </c>
      <c r="E374" s="11" t="s">
        <v>30</v>
      </c>
      <c r="F374" s="11" t="s">
        <v>20</v>
      </c>
      <c r="G374" s="13">
        <v>10</v>
      </c>
      <c r="H374" s="11">
        <v>2</v>
      </c>
      <c r="I374" s="12">
        <f>Tabla3[[#This Row],[Precio Unitario]]*Tabla3[[#This Row],[Cantidad]]</f>
        <v>20</v>
      </c>
      <c r="J374" s="11" t="s">
        <v>60</v>
      </c>
      <c r="K374" s="11" t="s">
        <v>7</v>
      </c>
      <c r="L374" s="11" t="s">
        <v>1</v>
      </c>
    </row>
    <row r="375" spans="1:12" x14ac:dyDescent="0.25">
      <c r="A375" s="17">
        <v>160</v>
      </c>
      <c r="B375" s="16">
        <v>45561</v>
      </c>
      <c r="C375" s="15" t="str">
        <f>PROPER(TEXT(B375,"mmm"))</f>
        <v>Sep</v>
      </c>
      <c r="D375" s="14">
        <f>YEAR(B375)</f>
        <v>2024</v>
      </c>
      <c r="E375" s="11" t="s">
        <v>15</v>
      </c>
      <c r="F375" s="11" t="s">
        <v>4</v>
      </c>
      <c r="G375" s="13">
        <v>400</v>
      </c>
      <c r="H375" s="11">
        <v>3</v>
      </c>
      <c r="I375" s="12">
        <f>Tabla3[[#This Row],[Precio Unitario]]*Tabla3[[#This Row],[Cantidad]]</f>
        <v>1200</v>
      </c>
      <c r="J375" s="11" t="s">
        <v>83</v>
      </c>
      <c r="K375" s="11" t="s">
        <v>11</v>
      </c>
      <c r="L375" s="11" t="s">
        <v>22</v>
      </c>
    </row>
    <row r="376" spans="1:12" x14ac:dyDescent="0.25">
      <c r="A376" s="21">
        <v>207</v>
      </c>
      <c r="B376" s="20">
        <v>45561</v>
      </c>
      <c r="C376" s="15" t="str">
        <f>PROPER(TEXT(B376,"mmm"))</f>
        <v>Sep</v>
      </c>
      <c r="D376" s="14">
        <f>YEAR(B376)</f>
        <v>2024</v>
      </c>
      <c r="E376" s="18" t="s">
        <v>5</v>
      </c>
      <c r="F376" s="18" t="s">
        <v>4</v>
      </c>
      <c r="G376" s="19">
        <v>600</v>
      </c>
      <c r="H376" s="18">
        <v>5</v>
      </c>
      <c r="I376" s="12">
        <f>Tabla3[[#This Row],[Precio Unitario]]*Tabla3[[#This Row],[Cantidad]]</f>
        <v>3000</v>
      </c>
      <c r="J376" s="18" t="s">
        <v>60</v>
      </c>
      <c r="K376" s="18" t="s">
        <v>7</v>
      </c>
      <c r="L376" s="18" t="s">
        <v>16</v>
      </c>
    </row>
    <row r="377" spans="1:12" x14ac:dyDescent="0.25">
      <c r="A377" s="17">
        <v>204</v>
      </c>
      <c r="B377" s="16">
        <v>45562</v>
      </c>
      <c r="C377" s="15" t="str">
        <f>PROPER(TEXT(B377,"mmm"))</f>
        <v>Sep</v>
      </c>
      <c r="D377" s="14">
        <f>YEAR(B377)</f>
        <v>2024</v>
      </c>
      <c r="E377" s="11" t="s">
        <v>15</v>
      </c>
      <c r="F377" s="11" t="s">
        <v>4</v>
      </c>
      <c r="G377" s="13">
        <v>400</v>
      </c>
      <c r="H377" s="11">
        <v>2</v>
      </c>
      <c r="I377" s="12">
        <f>Tabla3[[#This Row],[Precio Unitario]]*Tabla3[[#This Row],[Cantidad]]</f>
        <v>800</v>
      </c>
      <c r="J377" s="11" t="s">
        <v>54</v>
      </c>
      <c r="K377" s="11" t="s">
        <v>23</v>
      </c>
      <c r="L377" s="11" t="s">
        <v>1</v>
      </c>
    </row>
    <row r="378" spans="1:12" x14ac:dyDescent="0.25">
      <c r="A378" s="17">
        <v>356</v>
      </c>
      <c r="B378" s="16">
        <v>45562</v>
      </c>
      <c r="C378" s="15" t="str">
        <f>PROPER(TEXT(B378,"mmm"))</f>
        <v>Sep</v>
      </c>
      <c r="D378" s="14">
        <f>YEAR(B378)</f>
        <v>2024</v>
      </c>
      <c r="E378" s="11" t="s">
        <v>45</v>
      </c>
      <c r="F378" s="11" t="s">
        <v>20</v>
      </c>
      <c r="G378" s="13">
        <v>120</v>
      </c>
      <c r="H378" s="11">
        <v>3</v>
      </c>
      <c r="I378" s="12">
        <f>Tabla3[[#This Row],[Precio Unitario]]*Tabla3[[#This Row],[Cantidad]]</f>
        <v>360</v>
      </c>
      <c r="J378" s="11" t="s">
        <v>92</v>
      </c>
      <c r="K378" s="11" t="s">
        <v>2</v>
      </c>
      <c r="L378" s="11" t="s">
        <v>22</v>
      </c>
    </row>
    <row r="379" spans="1:12" x14ac:dyDescent="0.25">
      <c r="A379" s="17">
        <v>448</v>
      </c>
      <c r="B379" s="16">
        <v>45562</v>
      </c>
      <c r="C379" s="15" t="str">
        <f>PROPER(TEXT(B379,"mmm"))</f>
        <v>Sep</v>
      </c>
      <c r="D379" s="14">
        <f>YEAR(B379)</f>
        <v>2024</v>
      </c>
      <c r="E379" s="11" t="s">
        <v>15</v>
      </c>
      <c r="F379" s="11" t="s">
        <v>4</v>
      </c>
      <c r="G379" s="13">
        <v>400</v>
      </c>
      <c r="H379" s="11">
        <v>4</v>
      </c>
      <c r="I379" s="12">
        <f>Tabla3[[#This Row],[Precio Unitario]]*Tabla3[[#This Row],[Cantidad]]</f>
        <v>1600</v>
      </c>
      <c r="J379" s="11" t="s">
        <v>17</v>
      </c>
      <c r="K379" s="11" t="s">
        <v>7</v>
      </c>
      <c r="L379" s="11" t="s">
        <v>16</v>
      </c>
    </row>
    <row r="380" spans="1:12" x14ac:dyDescent="0.25">
      <c r="A380" s="17">
        <v>412</v>
      </c>
      <c r="B380" s="16">
        <v>45563</v>
      </c>
      <c r="C380" s="15" t="str">
        <f>PROPER(TEXT(B380,"mmm"))</f>
        <v>Sep</v>
      </c>
      <c r="D380" s="14">
        <f>YEAR(B380)</f>
        <v>2024</v>
      </c>
      <c r="E380" s="11" t="s">
        <v>45</v>
      </c>
      <c r="F380" s="11" t="s">
        <v>20</v>
      </c>
      <c r="G380" s="13">
        <v>120</v>
      </c>
      <c r="H380" s="11">
        <v>2</v>
      </c>
      <c r="I380" s="12">
        <f>Tabla3[[#This Row],[Precio Unitario]]*Tabla3[[#This Row],[Cantidad]]</f>
        <v>240</v>
      </c>
      <c r="J380" s="11" t="s">
        <v>65</v>
      </c>
      <c r="K380" s="11" t="s">
        <v>23</v>
      </c>
      <c r="L380" s="11" t="s">
        <v>22</v>
      </c>
    </row>
    <row r="381" spans="1:12" x14ac:dyDescent="0.25">
      <c r="A381" s="17">
        <v>134</v>
      </c>
      <c r="B381" s="16">
        <v>45568</v>
      </c>
      <c r="C381" s="15" t="str">
        <f>PROPER(TEXT(B381,"mmm"))</f>
        <v>Oct</v>
      </c>
      <c r="D381" s="14">
        <f>YEAR(B381)</f>
        <v>2024</v>
      </c>
      <c r="E381" s="11" t="s">
        <v>21</v>
      </c>
      <c r="F381" s="11" t="s">
        <v>20</v>
      </c>
      <c r="G381" s="13">
        <v>80</v>
      </c>
      <c r="H381" s="11">
        <v>2</v>
      </c>
      <c r="I381" s="12">
        <f>Tabla3[[#This Row],[Precio Unitario]]*Tabla3[[#This Row],[Cantidad]]</f>
        <v>160</v>
      </c>
      <c r="J381" s="11" t="s">
        <v>78</v>
      </c>
      <c r="K381" s="11" t="s">
        <v>11</v>
      </c>
      <c r="L381" s="11" t="s">
        <v>22</v>
      </c>
    </row>
    <row r="382" spans="1:12" x14ac:dyDescent="0.25">
      <c r="A382" s="21">
        <v>289</v>
      </c>
      <c r="B382" s="20">
        <v>45568</v>
      </c>
      <c r="C382" s="15" t="str">
        <f>PROPER(TEXT(B382,"mmm"))</f>
        <v>Oct</v>
      </c>
      <c r="D382" s="14">
        <f>YEAR(B382)</f>
        <v>2024</v>
      </c>
      <c r="E382" s="18" t="s">
        <v>10</v>
      </c>
      <c r="F382" s="18" t="s">
        <v>9</v>
      </c>
      <c r="G382" s="19">
        <v>40</v>
      </c>
      <c r="H382" s="18">
        <v>5</v>
      </c>
      <c r="I382" s="12">
        <f>Tabla3[[#This Row],[Precio Unitario]]*Tabla3[[#This Row],[Cantidad]]</f>
        <v>200</v>
      </c>
      <c r="J382" s="18" t="s">
        <v>115</v>
      </c>
      <c r="K382" s="18" t="s">
        <v>2</v>
      </c>
      <c r="L382" s="18" t="s">
        <v>16</v>
      </c>
    </row>
    <row r="383" spans="1:12" x14ac:dyDescent="0.25">
      <c r="A383" s="21">
        <v>407</v>
      </c>
      <c r="B383" s="20">
        <v>45568</v>
      </c>
      <c r="C383" s="15" t="str">
        <f>PROPER(TEXT(B383,"mmm"))</f>
        <v>Oct</v>
      </c>
      <c r="D383" s="14">
        <f>YEAR(B383)</f>
        <v>2024</v>
      </c>
      <c r="E383" s="18" t="s">
        <v>45</v>
      </c>
      <c r="F383" s="18" t="s">
        <v>20</v>
      </c>
      <c r="G383" s="19">
        <v>120</v>
      </c>
      <c r="H383" s="18">
        <v>4</v>
      </c>
      <c r="I383" s="12">
        <f>Tabla3[[#This Row],[Precio Unitario]]*Tabla3[[#This Row],[Cantidad]]</f>
        <v>480</v>
      </c>
      <c r="J383" s="18" t="s">
        <v>80</v>
      </c>
      <c r="K383" s="18" t="s">
        <v>2</v>
      </c>
      <c r="L383" s="18" t="s">
        <v>1</v>
      </c>
    </row>
    <row r="384" spans="1:12" x14ac:dyDescent="0.25">
      <c r="A384" s="17">
        <v>78</v>
      </c>
      <c r="B384" s="16">
        <v>45571</v>
      </c>
      <c r="C384" s="15" t="str">
        <f>PROPER(TEXT(B384,"mmm"))</f>
        <v>Oct</v>
      </c>
      <c r="D384" s="14">
        <f>YEAR(B384)</f>
        <v>2024</v>
      </c>
      <c r="E384" s="11" t="s">
        <v>18</v>
      </c>
      <c r="F384" s="11" t="s">
        <v>4</v>
      </c>
      <c r="G384" s="13">
        <v>900</v>
      </c>
      <c r="H384" s="11">
        <v>4</v>
      </c>
      <c r="I384" s="12">
        <f>Tabla3[[#This Row],[Precio Unitario]]*Tabla3[[#This Row],[Cantidad]]</f>
        <v>3600</v>
      </c>
      <c r="J384" s="11" t="s">
        <v>55</v>
      </c>
      <c r="K384" s="11" t="s">
        <v>11</v>
      </c>
      <c r="L384" s="11" t="s">
        <v>16</v>
      </c>
    </row>
    <row r="385" spans="1:12" x14ac:dyDescent="0.25">
      <c r="A385" s="17">
        <v>168</v>
      </c>
      <c r="B385" s="16">
        <v>45572</v>
      </c>
      <c r="C385" s="15" t="str">
        <f>PROPER(TEXT(B385,"mmm"))</f>
        <v>Oct</v>
      </c>
      <c r="D385" s="14">
        <f>YEAR(B385)</f>
        <v>2024</v>
      </c>
      <c r="E385" s="11" t="s">
        <v>10</v>
      </c>
      <c r="F385" s="11" t="s">
        <v>9</v>
      </c>
      <c r="G385" s="13">
        <v>40</v>
      </c>
      <c r="H385" s="11">
        <v>5</v>
      </c>
      <c r="I385" s="12">
        <f>Tabla3[[#This Row],[Precio Unitario]]*Tabla3[[#This Row],[Cantidad]]</f>
        <v>200</v>
      </c>
      <c r="J385" s="11" t="s">
        <v>78</v>
      </c>
      <c r="K385" s="11" t="s">
        <v>11</v>
      </c>
      <c r="L385" s="11" t="s">
        <v>16</v>
      </c>
    </row>
    <row r="386" spans="1:12" x14ac:dyDescent="0.25">
      <c r="A386" s="17">
        <v>172</v>
      </c>
      <c r="B386" s="16">
        <v>45573</v>
      </c>
      <c r="C386" s="15" t="str">
        <f>PROPER(TEXT(B386,"mmm"))</f>
        <v>Oct</v>
      </c>
      <c r="D386" s="14">
        <f>YEAR(B386)</f>
        <v>2024</v>
      </c>
      <c r="E386" s="11" t="s">
        <v>18</v>
      </c>
      <c r="F386" s="11" t="s">
        <v>4</v>
      </c>
      <c r="G386" s="13">
        <v>900</v>
      </c>
      <c r="H386" s="11">
        <v>2</v>
      </c>
      <c r="I386" s="12">
        <f>Tabla3[[#This Row],[Precio Unitario]]*Tabla3[[#This Row],[Cantidad]]</f>
        <v>1800</v>
      </c>
      <c r="J386" s="11" t="s">
        <v>47</v>
      </c>
      <c r="K386" s="11" t="s">
        <v>23</v>
      </c>
      <c r="L386" s="11" t="s">
        <v>16</v>
      </c>
    </row>
    <row r="387" spans="1:12" x14ac:dyDescent="0.25">
      <c r="A387" s="21">
        <v>427</v>
      </c>
      <c r="B387" s="20">
        <v>45573</v>
      </c>
      <c r="C387" s="15" t="str">
        <f>PROPER(TEXT(B387,"mmm"))</f>
        <v>Oct</v>
      </c>
      <c r="D387" s="14">
        <f>YEAR(B387)</f>
        <v>2024</v>
      </c>
      <c r="E387" s="18" t="s">
        <v>5</v>
      </c>
      <c r="F387" s="18" t="s">
        <v>4</v>
      </c>
      <c r="G387" s="19">
        <v>600</v>
      </c>
      <c r="H387" s="18">
        <v>1</v>
      </c>
      <c r="I387" s="12">
        <f>Tabla3[[#This Row],[Precio Unitario]]*Tabla3[[#This Row],[Cantidad]]</f>
        <v>600</v>
      </c>
      <c r="J387" s="18" t="s">
        <v>71</v>
      </c>
      <c r="K387" s="18" t="s">
        <v>23</v>
      </c>
      <c r="L387" s="18" t="s">
        <v>6</v>
      </c>
    </row>
    <row r="388" spans="1:12" x14ac:dyDescent="0.25">
      <c r="A388" s="21">
        <v>483</v>
      </c>
      <c r="B388" s="20">
        <v>45573</v>
      </c>
      <c r="C388" s="15" t="str">
        <f>PROPER(TEXT(B388,"mmm"))</f>
        <v>Oct</v>
      </c>
      <c r="D388" s="14">
        <f>YEAR(B388)</f>
        <v>2024</v>
      </c>
      <c r="E388" s="18" t="s">
        <v>34</v>
      </c>
      <c r="F388" s="18" t="s">
        <v>20</v>
      </c>
      <c r="G388" s="19">
        <v>40</v>
      </c>
      <c r="H388" s="18">
        <v>4</v>
      </c>
      <c r="I388" s="12">
        <f>Tabla3[[#This Row],[Precio Unitario]]*Tabla3[[#This Row],[Cantidad]]</f>
        <v>160</v>
      </c>
      <c r="J388" s="18" t="s">
        <v>36</v>
      </c>
      <c r="K388" s="18" t="s">
        <v>7</v>
      </c>
      <c r="L388" s="18" t="s">
        <v>6</v>
      </c>
    </row>
    <row r="389" spans="1:12" x14ac:dyDescent="0.25">
      <c r="A389" s="21">
        <v>271</v>
      </c>
      <c r="B389" s="20">
        <v>45574</v>
      </c>
      <c r="C389" s="15" t="str">
        <f>PROPER(TEXT(B389,"mmm"))</f>
        <v>Oct</v>
      </c>
      <c r="D389" s="14">
        <f>YEAR(B389)</f>
        <v>2024</v>
      </c>
      <c r="E389" s="18" t="s">
        <v>30</v>
      </c>
      <c r="F389" s="18" t="s">
        <v>20</v>
      </c>
      <c r="G389" s="19">
        <v>10</v>
      </c>
      <c r="H389" s="18">
        <v>5</v>
      </c>
      <c r="I389" s="12">
        <f>Tabla3[[#This Row],[Precio Unitario]]*Tabla3[[#This Row],[Cantidad]]</f>
        <v>50</v>
      </c>
      <c r="J389" s="18" t="s">
        <v>72</v>
      </c>
      <c r="K389" s="18" t="s">
        <v>23</v>
      </c>
      <c r="L389" s="18" t="s">
        <v>1</v>
      </c>
    </row>
    <row r="390" spans="1:12" x14ac:dyDescent="0.25">
      <c r="A390" s="21">
        <v>43</v>
      </c>
      <c r="B390" s="20">
        <v>45575</v>
      </c>
      <c r="C390" s="15" t="str">
        <f>PROPER(TEXT(B390,"mmm"))</f>
        <v>Oct</v>
      </c>
      <c r="D390" s="14">
        <f>YEAR(B390)</f>
        <v>2024</v>
      </c>
      <c r="E390" s="18" t="s">
        <v>45</v>
      </c>
      <c r="F390" s="18" t="s">
        <v>20</v>
      </c>
      <c r="G390" s="19">
        <v>120</v>
      </c>
      <c r="H390" s="18">
        <v>1</v>
      </c>
      <c r="I390" s="12">
        <f>Tabla3[[#This Row],[Precio Unitario]]*Tabla3[[#This Row],[Cantidad]]</f>
        <v>120</v>
      </c>
      <c r="J390" s="18" t="s">
        <v>78</v>
      </c>
      <c r="K390" s="18" t="s">
        <v>11</v>
      </c>
      <c r="L390" s="18" t="s">
        <v>22</v>
      </c>
    </row>
    <row r="391" spans="1:12" x14ac:dyDescent="0.25">
      <c r="A391" s="21">
        <v>139</v>
      </c>
      <c r="B391" s="20">
        <v>45575</v>
      </c>
      <c r="C391" s="15" t="str">
        <f>PROPER(TEXT(B391,"mmm"))</f>
        <v>Oct</v>
      </c>
      <c r="D391" s="14">
        <f>YEAR(B391)</f>
        <v>2024</v>
      </c>
      <c r="E391" s="18" t="s">
        <v>5</v>
      </c>
      <c r="F391" s="18" t="s">
        <v>4</v>
      </c>
      <c r="G391" s="19">
        <v>600</v>
      </c>
      <c r="H391" s="18">
        <v>5</v>
      </c>
      <c r="I391" s="12">
        <f>Tabla3[[#This Row],[Precio Unitario]]*Tabla3[[#This Row],[Cantidad]]</f>
        <v>3000</v>
      </c>
      <c r="J391" s="18" t="s">
        <v>63</v>
      </c>
      <c r="K391" s="18" t="s">
        <v>23</v>
      </c>
      <c r="L391" s="18" t="s">
        <v>16</v>
      </c>
    </row>
    <row r="392" spans="1:12" x14ac:dyDescent="0.25">
      <c r="A392" s="21">
        <v>213</v>
      </c>
      <c r="B392" s="20">
        <v>45575</v>
      </c>
      <c r="C392" s="15" t="str">
        <f>PROPER(TEXT(B392,"mmm"))</f>
        <v>Oct</v>
      </c>
      <c r="D392" s="14">
        <f>YEAR(B392)</f>
        <v>2024</v>
      </c>
      <c r="E392" s="18" t="s">
        <v>5</v>
      </c>
      <c r="F392" s="18" t="s">
        <v>4</v>
      </c>
      <c r="G392" s="19">
        <v>600</v>
      </c>
      <c r="H392" s="18">
        <v>2</v>
      </c>
      <c r="I392" s="12">
        <f>Tabla3[[#This Row],[Precio Unitario]]*Tabla3[[#This Row],[Cantidad]]</f>
        <v>1200</v>
      </c>
      <c r="J392" s="18" t="s">
        <v>42</v>
      </c>
      <c r="K392" s="18" t="s">
        <v>7</v>
      </c>
      <c r="L392" s="18" t="s">
        <v>6</v>
      </c>
    </row>
    <row r="393" spans="1:12" x14ac:dyDescent="0.25">
      <c r="A393" s="21">
        <v>115</v>
      </c>
      <c r="B393" s="20">
        <v>45578</v>
      </c>
      <c r="C393" s="15" t="str">
        <f>PROPER(TEXT(B393,"mmm"))</f>
        <v>Oct</v>
      </c>
      <c r="D393" s="14">
        <f>YEAR(B393)</f>
        <v>2024</v>
      </c>
      <c r="E393" s="18" t="s">
        <v>21</v>
      </c>
      <c r="F393" s="18" t="s">
        <v>20</v>
      </c>
      <c r="G393" s="19">
        <v>80</v>
      </c>
      <c r="H393" s="18">
        <v>5</v>
      </c>
      <c r="I393" s="12">
        <f>Tabla3[[#This Row],[Precio Unitario]]*Tabla3[[#This Row],[Cantidad]]</f>
        <v>400</v>
      </c>
      <c r="J393" s="18" t="s">
        <v>62</v>
      </c>
      <c r="K393" s="18" t="s">
        <v>11</v>
      </c>
      <c r="L393" s="18" t="s">
        <v>22</v>
      </c>
    </row>
    <row r="394" spans="1:12" x14ac:dyDescent="0.25">
      <c r="A394" s="21">
        <v>199</v>
      </c>
      <c r="B394" s="20">
        <v>45578</v>
      </c>
      <c r="C394" s="15" t="str">
        <f>PROPER(TEXT(B394,"mmm"))</f>
        <v>Oct</v>
      </c>
      <c r="D394" s="14">
        <f>YEAR(B394)</f>
        <v>2024</v>
      </c>
      <c r="E394" s="18" t="s">
        <v>34</v>
      </c>
      <c r="F394" s="18" t="s">
        <v>20</v>
      </c>
      <c r="G394" s="19">
        <v>40</v>
      </c>
      <c r="H394" s="18">
        <v>2</v>
      </c>
      <c r="I394" s="12">
        <f>Tabla3[[#This Row],[Precio Unitario]]*Tabla3[[#This Row],[Cantidad]]</f>
        <v>80</v>
      </c>
      <c r="J394" s="18" t="s">
        <v>32</v>
      </c>
      <c r="K394" s="18" t="s">
        <v>7</v>
      </c>
      <c r="L394" s="18" t="s">
        <v>1</v>
      </c>
    </row>
    <row r="395" spans="1:12" x14ac:dyDescent="0.25">
      <c r="A395" s="17">
        <v>296</v>
      </c>
      <c r="B395" s="16">
        <v>45578</v>
      </c>
      <c r="C395" s="15" t="str">
        <f>PROPER(TEXT(B395,"mmm"))</f>
        <v>Oct</v>
      </c>
      <c r="D395" s="14">
        <f>YEAR(B395)</f>
        <v>2024</v>
      </c>
      <c r="E395" s="11" t="s">
        <v>13</v>
      </c>
      <c r="F395" s="11" t="s">
        <v>9</v>
      </c>
      <c r="G395" s="13">
        <v>50</v>
      </c>
      <c r="H395" s="11">
        <v>5</v>
      </c>
      <c r="I395" s="12">
        <f>Tabla3[[#This Row],[Precio Unitario]]*Tabla3[[#This Row],[Cantidad]]</f>
        <v>250</v>
      </c>
      <c r="J395" s="11" t="s">
        <v>113</v>
      </c>
      <c r="K395" s="11" t="s">
        <v>23</v>
      </c>
      <c r="L395" s="11" t="s">
        <v>6</v>
      </c>
    </row>
    <row r="396" spans="1:12" x14ac:dyDescent="0.25">
      <c r="A396" s="21">
        <v>299</v>
      </c>
      <c r="B396" s="20">
        <v>45578</v>
      </c>
      <c r="C396" s="15" t="str">
        <f>PROPER(TEXT(B396,"mmm"))</f>
        <v>Oct</v>
      </c>
      <c r="D396" s="14">
        <f>YEAR(B396)</f>
        <v>2024</v>
      </c>
      <c r="E396" s="18" t="s">
        <v>30</v>
      </c>
      <c r="F396" s="18" t="s">
        <v>20</v>
      </c>
      <c r="G396" s="19">
        <v>10</v>
      </c>
      <c r="H396" s="18">
        <v>1</v>
      </c>
      <c r="I396" s="12">
        <f>Tabla3[[#This Row],[Precio Unitario]]*Tabla3[[#This Row],[Cantidad]]</f>
        <v>10</v>
      </c>
      <c r="J396" s="18" t="s">
        <v>19</v>
      </c>
      <c r="K396" s="18" t="s">
        <v>23</v>
      </c>
      <c r="L396" s="18" t="s">
        <v>6</v>
      </c>
    </row>
    <row r="397" spans="1:12" x14ac:dyDescent="0.25">
      <c r="A397" s="17">
        <v>60</v>
      </c>
      <c r="B397" s="16">
        <v>45579</v>
      </c>
      <c r="C397" s="15" t="str">
        <f>PROPER(TEXT(B397,"mmm"))</f>
        <v>Oct</v>
      </c>
      <c r="D397" s="14">
        <f>YEAR(B397)</f>
        <v>2024</v>
      </c>
      <c r="E397" s="11" t="s">
        <v>5</v>
      </c>
      <c r="F397" s="11" t="s">
        <v>4</v>
      </c>
      <c r="G397" s="13">
        <v>600</v>
      </c>
      <c r="H397" s="11">
        <v>1</v>
      </c>
      <c r="I397" s="12">
        <f>Tabla3[[#This Row],[Precio Unitario]]*Tabla3[[#This Row],[Cantidad]]</f>
        <v>600</v>
      </c>
      <c r="J397" s="11" t="s">
        <v>36</v>
      </c>
      <c r="K397" s="11" t="s">
        <v>11</v>
      </c>
      <c r="L397" s="11" t="s">
        <v>22</v>
      </c>
    </row>
    <row r="398" spans="1:12" x14ac:dyDescent="0.25">
      <c r="A398" s="17">
        <v>210</v>
      </c>
      <c r="B398" s="16">
        <v>45579</v>
      </c>
      <c r="C398" s="15" t="str">
        <f>PROPER(TEXT(B398,"mmm"))</f>
        <v>Oct</v>
      </c>
      <c r="D398" s="14">
        <f>YEAR(B398)</f>
        <v>2024</v>
      </c>
      <c r="E398" s="11" t="s">
        <v>30</v>
      </c>
      <c r="F398" s="11" t="s">
        <v>20</v>
      </c>
      <c r="G398" s="13">
        <v>10</v>
      </c>
      <c r="H398" s="11">
        <v>4</v>
      </c>
      <c r="I398" s="12">
        <f>Tabla3[[#This Row],[Precio Unitario]]*Tabla3[[#This Row],[Cantidad]]</f>
        <v>40</v>
      </c>
      <c r="J398" s="11" t="s">
        <v>39</v>
      </c>
      <c r="K398" s="11" t="s">
        <v>11</v>
      </c>
      <c r="L398" s="11" t="s">
        <v>22</v>
      </c>
    </row>
    <row r="399" spans="1:12" x14ac:dyDescent="0.25">
      <c r="A399" s="21">
        <v>385</v>
      </c>
      <c r="B399" s="20">
        <v>45579</v>
      </c>
      <c r="C399" s="15" t="str">
        <f>PROPER(TEXT(B399,"mmm"))</f>
        <v>Oct</v>
      </c>
      <c r="D399" s="14">
        <f>YEAR(B399)</f>
        <v>2024</v>
      </c>
      <c r="E399" s="18" t="s">
        <v>13</v>
      </c>
      <c r="F399" s="18" t="s">
        <v>9</v>
      </c>
      <c r="G399" s="19">
        <v>50</v>
      </c>
      <c r="H399" s="18">
        <v>2</v>
      </c>
      <c r="I399" s="12">
        <f>Tabla3[[#This Row],[Precio Unitario]]*Tabla3[[#This Row],[Cantidad]]</f>
        <v>100</v>
      </c>
      <c r="J399" s="18" t="s">
        <v>92</v>
      </c>
      <c r="K399" s="18" t="s">
        <v>7</v>
      </c>
      <c r="L399" s="18" t="s">
        <v>1</v>
      </c>
    </row>
    <row r="400" spans="1:12" x14ac:dyDescent="0.25">
      <c r="A400" s="17">
        <v>76</v>
      </c>
      <c r="B400" s="16">
        <v>45580</v>
      </c>
      <c r="C400" s="15" t="str">
        <f>PROPER(TEXT(B400,"mmm"))</f>
        <v>Oct</v>
      </c>
      <c r="D400" s="14">
        <f>YEAR(B400)</f>
        <v>2024</v>
      </c>
      <c r="E400" s="11" t="s">
        <v>5</v>
      </c>
      <c r="F400" s="11" t="s">
        <v>4</v>
      </c>
      <c r="G400" s="13">
        <v>600</v>
      </c>
      <c r="H400" s="11">
        <v>2</v>
      </c>
      <c r="I400" s="12">
        <f>Tabla3[[#This Row],[Precio Unitario]]*Tabla3[[#This Row],[Cantidad]]</f>
        <v>1200</v>
      </c>
      <c r="J400" s="11" t="s">
        <v>110</v>
      </c>
      <c r="K400" s="11" t="s">
        <v>23</v>
      </c>
      <c r="L400" s="11" t="s">
        <v>6</v>
      </c>
    </row>
    <row r="401" spans="1:12" x14ac:dyDescent="0.25">
      <c r="A401" s="17">
        <v>432</v>
      </c>
      <c r="B401" s="16">
        <v>45581</v>
      </c>
      <c r="C401" s="15" t="str">
        <f>PROPER(TEXT(B401,"mmm"))</f>
        <v>Oct</v>
      </c>
      <c r="D401" s="14">
        <f>YEAR(B401)</f>
        <v>2024</v>
      </c>
      <c r="E401" s="11" t="s">
        <v>10</v>
      </c>
      <c r="F401" s="11" t="s">
        <v>9</v>
      </c>
      <c r="G401" s="13">
        <v>40</v>
      </c>
      <c r="H401" s="11">
        <v>5</v>
      </c>
      <c r="I401" s="12">
        <f>Tabla3[[#This Row],[Precio Unitario]]*Tabla3[[#This Row],[Cantidad]]</f>
        <v>200</v>
      </c>
      <c r="J401" s="11" t="s">
        <v>32</v>
      </c>
      <c r="K401" s="11" t="s">
        <v>2</v>
      </c>
      <c r="L401" s="11" t="s">
        <v>6</v>
      </c>
    </row>
    <row r="402" spans="1:12" x14ac:dyDescent="0.25">
      <c r="A402" s="21">
        <v>121</v>
      </c>
      <c r="B402" s="20">
        <v>45583</v>
      </c>
      <c r="C402" s="15" t="str">
        <f>PROPER(TEXT(B402,"mmm"))</f>
        <v>Oct</v>
      </c>
      <c r="D402" s="14">
        <f>YEAR(B402)</f>
        <v>2024</v>
      </c>
      <c r="E402" s="18" t="s">
        <v>21</v>
      </c>
      <c r="F402" s="18" t="s">
        <v>20</v>
      </c>
      <c r="G402" s="19">
        <v>80</v>
      </c>
      <c r="H402" s="18">
        <v>4</v>
      </c>
      <c r="I402" s="12">
        <f>Tabla3[[#This Row],[Precio Unitario]]*Tabla3[[#This Row],[Cantidad]]</f>
        <v>320</v>
      </c>
      <c r="J402" s="18" t="s">
        <v>28</v>
      </c>
      <c r="K402" s="18" t="s">
        <v>7</v>
      </c>
      <c r="L402" s="18" t="s">
        <v>6</v>
      </c>
    </row>
    <row r="403" spans="1:12" x14ac:dyDescent="0.25">
      <c r="A403" s="17">
        <v>140</v>
      </c>
      <c r="B403" s="16">
        <v>45583</v>
      </c>
      <c r="C403" s="15" t="str">
        <f>PROPER(TEXT(B403,"mmm"))</f>
        <v>Oct</v>
      </c>
      <c r="D403" s="14">
        <f>YEAR(B403)</f>
        <v>2024</v>
      </c>
      <c r="E403" s="11" t="s">
        <v>10</v>
      </c>
      <c r="F403" s="11" t="s">
        <v>9</v>
      </c>
      <c r="G403" s="13">
        <v>40</v>
      </c>
      <c r="H403" s="11">
        <v>4</v>
      </c>
      <c r="I403" s="12">
        <f>Tabla3[[#This Row],[Precio Unitario]]*Tabla3[[#This Row],[Cantidad]]</f>
        <v>160</v>
      </c>
      <c r="J403" s="11" t="s">
        <v>28</v>
      </c>
      <c r="K403" s="11" t="s">
        <v>23</v>
      </c>
      <c r="L403" s="11" t="s">
        <v>16</v>
      </c>
    </row>
    <row r="404" spans="1:12" x14ac:dyDescent="0.25">
      <c r="A404" s="21">
        <v>25</v>
      </c>
      <c r="B404" s="20">
        <v>45584</v>
      </c>
      <c r="C404" s="15" t="str">
        <f>PROPER(TEXT(B404,"mmm"))</f>
        <v>Oct</v>
      </c>
      <c r="D404" s="14">
        <f>YEAR(B404)</f>
        <v>2024</v>
      </c>
      <c r="E404" s="18" t="s">
        <v>15</v>
      </c>
      <c r="F404" s="18" t="s">
        <v>4</v>
      </c>
      <c r="G404" s="19">
        <v>400</v>
      </c>
      <c r="H404" s="18">
        <v>1</v>
      </c>
      <c r="I404" s="12">
        <f>Tabla3[[#This Row],[Precio Unitario]]*Tabla3[[#This Row],[Cantidad]]</f>
        <v>400</v>
      </c>
      <c r="J404" s="18" t="s">
        <v>46</v>
      </c>
      <c r="K404" s="18" t="s">
        <v>23</v>
      </c>
      <c r="L404" s="18" t="s">
        <v>16</v>
      </c>
    </row>
    <row r="405" spans="1:12" x14ac:dyDescent="0.25">
      <c r="A405" s="21">
        <v>349</v>
      </c>
      <c r="B405" s="20">
        <v>45584</v>
      </c>
      <c r="C405" s="15" t="str">
        <f>PROPER(TEXT(B405,"mmm"))</f>
        <v>Oct</v>
      </c>
      <c r="D405" s="14">
        <f>YEAR(B405)</f>
        <v>2024</v>
      </c>
      <c r="E405" s="18" t="s">
        <v>13</v>
      </c>
      <c r="F405" s="18" t="s">
        <v>9</v>
      </c>
      <c r="G405" s="19">
        <v>50</v>
      </c>
      <c r="H405" s="18">
        <v>1</v>
      </c>
      <c r="I405" s="12">
        <f>Tabla3[[#This Row],[Precio Unitario]]*Tabla3[[#This Row],[Cantidad]]</f>
        <v>50</v>
      </c>
      <c r="J405" s="18" t="s">
        <v>103</v>
      </c>
      <c r="K405" s="18" t="s">
        <v>23</v>
      </c>
      <c r="L405" s="18" t="s">
        <v>16</v>
      </c>
    </row>
    <row r="406" spans="1:12" x14ac:dyDescent="0.25">
      <c r="A406" s="21">
        <v>9</v>
      </c>
      <c r="B406" s="20">
        <v>45585</v>
      </c>
      <c r="C406" s="15" t="str">
        <f>PROPER(TEXT(B406,"mmm"))</f>
        <v>Oct</v>
      </c>
      <c r="D406" s="14">
        <f>YEAR(B406)</f>
        <v>2024</v>
      </c>
      <c r="E406" s="18" t="s">
        <v>13</v>
      </c>
      <c r="F406" s="18" t="s">
        <v>9</v>
      </c>
      <c r="G406" s="19">
        <v>50</v>
      </c>
      <c r="H406" s="18">
        <v>2</v>
      </c>
      <c r="I406" s="12">
        <f>Tabla3[[#This Row],[Precio Unitario]]*Tabla3[[#This Row],[Cantidad]]</f>
        <v>100</v>
      </c>
      <c r="J406" s="18" t="s">
        <v>52</v>
      </c>
      <c r="K406" s="18" t="s">
        <v>11</v>
      </c>
      <c r="L406" s="18" t="s">
        <v>6</v>
      </c>
    </row>
    <row r="407" spans="1:12" x14ac:dyDescent="0.25">
      <c r="A407" s="21">
        <v>429</v>
      </c>
      <c r="B407" s="20">
        <v>45585</v>
      </c>
      <c r="C407" s="15" t="str">
        <f>PROPER(TEXT(B407,"mmm"))</f>
        <v>Oct</v>
      </c>
      <c r="D407" s="14">
        <f>YEAR(B407)</f>
        <v>2024</v>
      </c>
      <c r="E407" s="18" t="s">
        <v>21</v>
      </c>
      <c r="F407" s="18" t="s">
        <v>20</v>
      </c>
      <c r="G407" s="19">
        <v>80</v>
      </c>
      <c r="H407" s="18">
        <v>2</v>
      </c>
      <c r="I407" s="12">
        <f>Tabla3[[#This Row],[Precio Unitario]]*Tabla3[[#This Row],[Cantidad]]</f>
        <v>160</v>
      </c>
      <c r="J407" s="18" t="s">
        <v>69</v>
      </c>
      <c r="K407" s="18" t="s">
        <v>2</v>
      </c>
      <c r="L407" s="18" t="s">
        <v>16</v>
      </c>
    </row>
    <row r="408" spans="1:12" x14ac:dyDescent="0.25">
      <c r="A408" s="21">
        <v>441</v>
      </c>
      <c r="B408" s="20">
        <v>45585</v>
      </c>
      <c r="C408" s="15" t="str">
        <f>PROPER(TEXT(B408,"mmm"))</f>
        <v>Oct</v>
      </c>
      <c r="D408" s="14">
        <f>YEAR(B408)</f>
        <v>2024</v>
      </c>
      <c r="E408" s="18" t="s">
        <v>30</v>
      </c>
      <c r="F408" s="18" t="s">
        <v>20</v>
      </c>
      <c r="G408" s="19">
        <v>10</v>
      </c>
      <c r="H408" s="18">
        <v>4</v>
      </c>
      <c r="I408" s="12">
        <f>Tabla3[[#This Row],[Precio Unitario]]*Tabla3[[#This Row],[Cantidad]]</f>
        <v>40</v>
      </c>
      <c r="J408" s="18" t="s">
        <v>39</v>
      </c>
      <c r="K408" s="18" t="s">
        <v>23</v>
      </c>
      <c r="L408" s="18" t="s">
        <v>1</v>
      </c>
    </row>
    <row r="409" spans="1:12" x14ac:dyDescent="0.25">
      <c r="A409" s="17">
        <v>288</v>
      </c>
      <c r="B409" s="16">
        <v>45587</v>
      </c>
      <c r="C409" s="15" t="str">
        <f>PROPER(TEXT(B409,"mmm"))</f>
        <v>Oct</v>
      </c>
      <c r="D409" s="14">
        <f>YEAR(B409)</f>
        <v>2024</v>
      </c>
      <c r="E409" s="11" t="s">
        <v>25</v>
      </c>
      <c r="F409" s="11" t="s">
        <v>9</v>
      </c>
      <c r="G409" s="13">
        <v>30</v>
      </c>
      <c r="H409" s="11">
        <v>3</v>
      </c>
      <c r="I409" s="12">
        <f>Tabla3[[#This Row],[Precio Unitario]]*Tabla3[[#This Row],[Cantidad]]</f>
        <v>90</v>
      </c>
      <c r="J409" s="11" t="s">
        <v>48</v>
      </c>
      <c r="K409" s="11" t="s">
        <v>11</v>
      </c>
      <c r="L409" s="11" t="s">
        <v>6</v>
      </c>
    </row>
    <row r="410" spans="1:12" x14ac:dyDescent="0.25">
      <c r="A410" s="21">
        <v>309</v>
      </c>
      <c r="B410" s="20">
        <v>45587</v>
      </c>
      <c r="C410" s="15" t="str">
        <f>PROPER(TEXT(B410,"mmm"))</f>
        <v>Oct</v>
      </c>
      <c r="D410" s="14">
        <f>YEAR(B410)</f>
        <v>2024</v>
      </c>
      <c r="E410" s="18" t="s">
        <v>25</v>
      </c>
      <c r="F410" s="18" t="s">
        <v>9</v>
      </c>
      <c r="G410" s="19">
        <v>30</v>
      </c>
      <c r="H410" s="18">
        <v>3</v>
      </c>
      <c r="I410" s="12">
        <f>Tabla3[[#This Row],[Precio Unitario]]*Tabla3[[#This Row],[Cantidad]]</f>
        <v>90</v>
      </c>
      <c r="J410" s="18" t="s">
        <v>58</v>
      </c>
      <c r="K410" s="18" t="s">
        <v>7</v>
      </c>
      <c r="L410" s="18" t="s">
        <v>1</v>
      </c>
    </row>
    <row r="411" spans="1:12" x14ac:dyDescent="0.25">
      <c r="A411" s="17">
        <v>132</v>
      </c>
      <c r="B411" s="16">
        <v>45589</v>
      </c>
      <c r="C411" s="15" t="str">
        <f>PROPER(TEXT(B411,"mmm"))</f>
        <v>Oct</v>
      </c>
      <c r="D411" s="14">
        <f>YEAR(B411)</f>
        <v>2024</v>
      </c>
      <c r="E411" s="11" t="s">
        <v>13</v>
      </c>
      <c r="F411" s="11" t="s">
        <v>9</v>
      </c>
      <c r="G411" s="13">
        <v>50</v>
      </c>
      <c r="H411" s="11">
        <v>2</v>
      </c>
      <c r="I411" s="12">
        <f>Tabla3[[#This Row],[Precio Unitario]]*Tabla3[[#This Row],[Cantidad]]</f>
        <v>100</v>
      </c>
      <c r="J411" s="11" t="s">
        <v>47</v>
      </c>
      <c r="K411" s="11" t="s">
        <v>11</v>
      </c>
      <c r="L411" s="11" t="s">
        <v>1</v>
      </c>
    </row>
    <row r="412" spans="1:12" x14ac:dyDescent="0.25">
      <c r="A412" s="21">
        <v>335</v>
      </c>
      <c r="B412" s="20">
        <v>45590</v>
      </c>
      <c r="C412" s="15" t="str">
        <f>PROPER(TEXT(B412,"mmm"))</f>
        <v>Oct</v>
      </c>
      <c r="D412" s="14">
        <f>YEAR(B412)</f>
        <v>2024</v>
      </c>
      <c r="E412" s="18" t="s">
        <v>18</v>
      </c>
      <c r="F412" s="18" t="s">
        <v>4</v>
      </c>
      <c r="G412" s="19">
        <v>900</v>
      </c>
      <c r="H412" s="18">
        <v>2</v>
      </c>
      <c r="I412" s="12">
        <f>Tabla3[[#This Row],[Precio Unitario]]*Tabla3[[#This Row],[Cantidad]]</f>
        <v>1800</v>
      </c>
      <c r="J412" s="18" t="s">
        <v>72</v>
      </c>
      <c r="K412" s="18" t="s">
        <v>2</v>
      </c>
      <c r="L412" s="18" t="s">
        <v>16</v>
      </c>
    </row>
    <row r="413" spans="1:12" x14ac:dyDescent="0.25">
      <c r="A413" s="21">
        <v>419</v>
      </c>
      <c r="B413" s="20">
        <v>45590</v>
      </c>
      <c r="C413" s="15" t="str">
        <f>PROPER(TEXT(B413,"mmm"))</f>
        <v>Oct</v>
      </c>
      <c r="D413" s="14">
        <f>YEAR(B413)</f>
        <v>2024</v>
      </c>
      <c r="E413" s="18" t="s">
        <v>45</v>
      </c>
      <c r="F413" s="18" t="s">
        <v>20</v>
      </c>
      <c r="G413" s="19">
        <v>120</v>
      </c>
      <c r="H413" s="18">
        <v>1</v>
      </c>
      <c r="I413" s="12">
        <f>Tabla3[[#This Row],[Precio Unitario]]*Tabla3[[#This Row],[Cantidad]]</f>
        <v>120</v>
      </c>
      <c r="J413" s="18" t="s">
        <v>67</v>
      </c>
      <c r="K413" s="18" t="s">
        <v>23</v>
      </c>
      <c r="L413" s="18" t="s">
        <v>16</v>
      </c>
    </row>
    <row r="414" spans="1:12" x14ac:dyDescent="0.25">
      <c r="A414" s="17">
        <v>332</v>
      </c>
      <c r="B414" s="16">
        <v>45591</v>
      </c>
      <c r="C414" s="15" t="str">
        <f>PROPER(TEXT(B414,"mmm"))</f>
        <v>Oct</v>
      </c>
      <c r="D414" s="14">
        <f>YEAR(B414)</f>
        <v>2024</v>
      </c>
      <c r="E414" s="11" t="s">
        <v>21</v>
      </c>
      <c r="F414" s="11" t="s">
        <v>20</v>
      </c>
      <c r="G414" s="13">
        <v>80</v>
      </c>
      <c r="H414" s="11">
        <v>3</v>
      </c>
      <c r="I414" s="12">
        <f>Tabla3[[#This Row],[Precio Unitario]]*Tabla3[[#This Row],[Cantidad]]</f>
        <v>240</v>
      </c>
      <c r="J414" s="11" t="s">
        <v>8</v>
      </c>
      <c r="K414" s="11" t="s">
        <v>11</v>
      </c>
      <c r="L414" s="11" t="s">
        <v>16</v>
      </c>
    </row>
    <row r="415" spans="1:12" x14ac:dyDescent="0.25">
      <c r="A415" s="21">
        <v>401</v>
      </c>
      <c r="B415" s="20">
        <v>45591</v>
      </c>
      <c r="C415" s="15" t="str">
        <f>PROPER(TEXT(B415,"mmm"))</f>
        <v>Oct</v>
      </c>
      <c r="D415" s="14">
        <f>YEAR(B415)</f>
        <v>2024</v>
      </c>
      <c r="E415" s="18" t="s">
        <v>13</v>
      </c>
      <c r="F415" s="18" t="s">
        <v>9</v>
      </c>
      <c r="G415" s="19">
        <v>50</v>
      </c>
      <c r="H415" s="18">
        <v>4</v>
      </c>
      <c r="I415" s="12">
        <f>Tabla3[[#This Row],[Precio Unitario]]*Tabla3[[#This Row],[Cantidad]]</f>
        <v>200</v>
      </c>
      <c r="J415" s="18" t="s">
        <v>67</v>
      </c>
      <c r="K415" s="18" t="s">
        <v>2</v>
      </c>
      <c r="L415" s="18" t="s">
        <v>1</v>
      </c>
    </row>
    <row r="416" spans="1:12" x14ac:dyDescent="0.25">
      <c r="A416" s="21">
        <v>51</v>
      </c>
      <c r="B416" s="20">
        <v>45593</v>
      </c>
      <c r="C416" s="15" t="str">
        <f>PROPER(TEXT(B416,"mmm"))</f>
        <v>Oct</v>
      </c>
      <c r="D416" s="14">
        <f>YEAR(B416)</f>
        <v>2024</v>
      </c>
      <c r="E416" s="18" t="s">
        <v>30</v>
      </c>
      <c r="F416" s="18" t="s">
        <v>20</v>
      </c>
      <c r="G416" s="19">
        <v>10</v>
      </c>
      <c r="H416" s="18">
        <v>4</v>
      </c>
      <c r="I416" s="12">
        <f>Tabla3[[#This Row],[Precio Unitario]]*Tabla3[[#This Row],[Cantidad]]</f>
        <v>40</v>
      </c>
      <c r="J416" s="18" t="s">
        <v>27</v>
      </c>
      <c r="K416" s="18" t="s">
        <v>23</v>
      </c>
      <c r="L416" s="18" t="s">
        <v>22</v>
      </c>
    </row>
    <row r="417" spans="1:12" x14ac:dyDescent="0.25">
      <c r="A417" s="21">
        <v>233</v>
      </c>
      <c r="B417" s="20">
        <v>45593</v>
      </c>
      <c r="C417" s="15" t="str">
        <f>PROPER(TEXT(B417,"mmm"))</f>
        <v>Oct</v>
      </c>
      <c r="D417" s="14">
        <f>YEAR(B417)</f>
        <v>2024</v>
      </c>
      <c r="E417" s="18" t="s">
        <v>34</v>
      </c>
      <c r="F417" s="18" t="s">
        <v>20</v>
      </c>
      <c r="G417" s="19">
        <v>40</v>
      </c>
      <c r="H417" s="18">
        <v>3</v>
      </c>
      <c r="I417" s="12">
        <f>Tabla3[[#This Row],[Precio Unitario]]*Tabla3[[#This Row],[Cantidad]]</f>
        <v>120</v>
      </c>
      <c r="J417" s="18" t="s">
        <v>59</v>
      </c>
      <c r="K417" s="18" t="s">
        <v>11</v>
      </c>
      <c r="L417" s="18" t="s">
        <v>16</v>
      </c>
    </row>
    <row r="418" spans="1:12" x14ac:dyDescent="0.25">
      <c r="A418" s="17">
        <v>102</v>
      </c>
      <c r="B418" s="16">
        <v>45597</v>
      </c>
      <c r="C418" s="15" t="str">
        <f>PROPER(TEXT(B418,"mmm"))</f>
        <v>Nov</v>
      </c>
      <c r="D418" s="14">
        <f>YEAR(B418)</f>
        <v>2024</v>
      </c>
      <c r="E418" s="11" t="s">
        <v>5</v>
      </c>
      <c r="F418" s="11" t="s">
        <v>4</v>
      </c>
      <c r="G418" s="13">
        <v>600</v>
      </c>
      <c r="H418" s="11">
        <v>2</v>
      </c>
      <c r="I418" s="12">
        <f>Tabla3[[#This Row],[Precio Unitario]]*Tabla3[[#This Row],[Cantidad]]</f>
        <v>1200</v>
      </c>
      <c r="J418" s="11" t="s">
        <v>77</v>
      </c>
      <c r="K418" s="11" t="s">
        <v>7</v>
      </c>
      <c r="L418" s="11" t="s">
        <v>6</v>
      </c>
    </row>
    <row r="419" spans="1:12" x14ac:dyDescent="0.25">
      <c r="A419" s="21">
        <v>185</v>
      </c>
      <c r="B419" s="20">
        <v>45597</v>
      </c>
      <c r="C419" s="15" t="str">
        <f>PROPER(TEXT(B419,"mmm"))</f>
        <v>Nov</v>
      </c>
      <c r="D419" s="14">
        <f>YEAR(B419)</f>
        <v>2024</v>
      </c>
      <c r="E419" s="18" t="s">
        <v>5</v>
      </c>
      <c r="F419" s="18" t="s">
        <v>4</v>
      </c>
      <c r="G419" s="19">
        <v>600</v>
      </c>
      <c r="H419" s="18">
        <v>4</v>
      </c>
      <c r="I419" s="12">
        <f>Tabla3[[#This Row],[Precio Unitario]]*Tabla3[[#This Row],[Cantidad]]</f>
        <v>2400</v>
      </c>
      <c r="J419" s="18" t="s">
        <v>56</v>
      </c>
      <c r="K419" s="18" t="s">
        <v>7</v>
      </c>
      <c r="L419" s="18" t="s">
        <v>6</v>
      </c>
    </row>
    <row r="420" spans="1:12" x14ac:dyDescent="0.25">
      <c r="A420" s="21">
        <v>339</v>
      </c>
      <c r="B420" s="20">
        <v>45597</v>
      </c>
      <c r="C420" s="15" t="str">
        <f>PROPER(TEXT(B420,"mmm"))</f>
        <v>Nov</v>
      </c>
      <c r="D420" s="14">
        <f>YEAR(B420)</f>
        <v>2024</v>
      </c>
      <c r="E420" s="18" t="s">
        <v>30</v>
      </c>
      <c r="F420" s="18" t="s">
        <v>20</v>
      </c>
      <c r="G420" s="19">
        <v>10</v>
      </c>
      <c r="H420" s="18">
        <v>5</v>
      </c>
      <c r="I420" s="12">
        <f>Tabla3[[#This Row],[Precio Unitario]]*Tabla3[[#This Row],[Cantidad]]</f>
        <v>50</v>
      </c>
      <c r="J420" s="18" t="s">
        <v>84</v>
      </c>
      <c r="K420" s="18" t="s">
        <v>7</v>
      </c>
      <c r="L420" s="18" t="s">
        <v>22</v>
      </c>
    </row>
    <row r="421" spans="1:12" x14ac:dyDescent="0.25">
      <c r="A421" s="17">
        <v>126</v>
      </c>
      <c r="B421" s="16">
        <v>45600</v>
      </c>
      <c r="C421" s="15" t="str">
        <f>PROPER(TEXT(B421,"mmm"))</f>
        <v>Nov</v>
      </c>
      <c r="D421" s="14">
        <f>YEAR(B421)</f>
        <v>2024</v>
      </c>
      <c r="E421" s="11" t="s">
        <v>15</v>
      </c>
      <c r="F421" s="11" t="s">
        <v>4</v>
      </c>
      <c r="G421" s="13">
        <v>400</v>
      </c>
      <c r="H421" s="11">
        <v>2</v>
      </c>
      <c r="I421" s="12">
        <f>Tabla3[[#This Row],[Precio Unitario]]*Tabla3[[#This Row],[Cantidad]]</f>
        <v>800</v>
      </c>
      <c r="J421" s="11" t="s">
        <v>102</v>
      </c>
      <c r="K421" s="11" t="s">
        <v>23</v>
      </c>
      <c r="L421" s="11" t="s">
        <v>6</v>
      </c>
    </row>
    <row r="422" spans="1:12" x14ac:dyDescent="0.25">
      <c r="A422" s="21">
        <v>453</v>
      </c>
      <c r="B422" s="20">
        <v>45600</v>
      </c>
      <c r="C422" s="15" t="str">
        <f>PROPER(TEXT(B422,"mmm"))</f>
        <v>Nov</v>
      </c>
      <c r="D422" s="14">
        <f>YEAR(B422)</f>
        <v>2024</v>
      </c>
      <c r="E422" s="18" t="s">
        <v>10</v>
      </c>
      <c r="F422" s="18" t="s">
        <v>9</v>
      </c>
      <c r="G422" s="19">
        <v>40</v>
      </c>
      <c r="H422" s="18">
        <v>3</v>
      </c>
      <c r="I422" s="12">
        <f>Tabla3[[#This Row],[Precio Unitario]]*Tabla3[[#This Row],[Cantidad]]</f>
        <v>120</v>
      </c>
      <c r="J422" s="18" t="s">
        <v>50</v>
      </c>
      <c r="K422" s="18" t="s">
        <v>7</v>
      </c>
      <c r="L422" s="18" t="s">
        <v>22</v>
      </c>
    </row>
    <row r="423" spans="1:12" x14ac:dyDescent="0.25">
      <c r="A423" s="17">
        <v>202</v>
      </c>
      <c r="B423" s="16">
        <v>45602</v>
      </c>
      <c r="C423" s="15" t="str">
        <f>PROPER(TEXT(B423,"mmm"))</f>
        <v>Nov</v>
      </c>
      <c r="D423" s="14">
        <f>YEAR(B423)</f>
        <v>2024</v>
      </c>
      <c r="E423" s="11" t="s">
        <v>18</v>
      </c>
      <c r="F423" s="11" t="s">
        <v>4</v>
      </c>
      <c r="G423" s="13">
        <v>900</v>
      </c>
      <c r="H423" s="11">
        <v>5</v>
      </c>
      <c r="I423" s="12">
        <f>Tabla3[[#This Row],[Precio Unitario]]*Tabla3[[#This Row],[Cantidad]]</f>
        <v>4500</v>
      </c>
      <c r="J423" s="11" t="s">
        <v>102</v>
      </c>
      <c r="K423" s="11" t="s">
        <v>23</v>
      </c>
      <c r="L423" s="11" t="s">
        <v>6</v>
      </c>
    </row>
    <row r="424" spans="1:12" x14ac:dyDescent="0.25">
      <c r="A424" s="17">
        <v>206</v>
      </c>
      <c r="B424" s="16">
        <v>45602</v>
      </c>
      <c r="C424" s="15" t="str">
        <f>PROPER(TEXT(B424,"mmm"))</f>
        <v>Nov</v>
      </c>
      <c r="D424" s="14">
        <f>YEAR(B424)</f>
        <v>2024</v>
      </c>
      <c r="E424" s="11" t="s">
        <v>21</v>
      </c>
      <c r="F424" s="11" t="s">
        <v>20</v>
      </c>
      <c r="G424" s="13">
        <v>80</v>
      </c>
      <c r="H424" s="11">
        <v>3</v>
      </c>
      <c r="I424" s="12">
        <f>Tabla3[[#This Row],[Precio Unitario]]*Tabla3[[#This Row],[Cantidad]]</f>
        <v>240</v>
      </c>
      <c r="J424" s="11" t="s">
        <v>108</v>
      </c>
      <c r="K424" s="11" t="s">
        <v>23</v>
      </c>
      <c r="L424" s="11" t="s">
        <v>1</v>
      </c>
    </row>
    <row r="425" spans="1:12" x14ac:dyDescent="0.25">
      <c r="A425" s="17">
        <v>318</v>
      </c>
      <c r="B425" s="16">
        <v>45602</v>
      </c>
      <c r="C425" s="15" t="str">
        <f>PROPER(TEXT(B425,"mmm"))</f>
        <v>Nov</v>
      </c>
      <c r="D425" s="14">
        <f>YEAR(B425)</f>
        <v>2024</v>
      </c>
      <c r="E425" s="11" t="s">
        <v>5</v>
      </c>
      <c r="F425" s="11" t="s">
        <v>4</v>
      </c>
      <c r="G425" s="13">
        <v>600</v>
      </c>
      <c r="H425" s="11">
        <v>1</v>
      </c>
      <c r="I425" s="12">
        <f>Tabla3[[#This Row],[Precio Unitario]]*Tabla3[[#This Row],[Cantidad]]</f>
        <v>600</v>
      </c>
      <c r="J425" s="11" t="s">
        <v>63</v>
      </c>
      <c r="K425" s="11" t="s">
        <v>23</v>
      </c>
      <c r="L425" s="11" t="s">
        <v>22</v>
      </c>
    </row>
    <row r="426" spans="1:12" x14ac:dyDescent="0.25">
      <c r="A426" s="17">
        <v>372</v>
      </c>
      <c r="B426" s="16">
        <v>45602</v>
      </c>
      <c r="C426" s="15" t="str">
        <f>PROPER(TEXT(B426,"mmm"))</f>
        <v>Nov</v>
      </c>
      <c r="D426" s="14">
        <f>YEAR(B426)</f>
        <v>2024</v>
      </c>
      <c r="E426" s="11" t="s">
        <v>34</v>
      </c>
      <c r="F426" s="11" t="s">
        <v>20</v>
      </c>
      <c r="G426" s="13">
        <v>40</v>
      </c>
      <c r="H426" s="11">
        <v>5</v>
      </c>
      <c r="I426" s="12">
        <f>Tabla3[[#This Row],[Precio Unitario]]*Tabla3[[#This Row],[Cantidad]]</f>
        <v>200</v>
      </c>
      <c r="J426" s="11" t="s">
        <v>35</v>
      </c>
      <c r="K426" s="11" t="s">
        <v>7</v>
      </c>
      <c r="L426" s="11" t="s">
        <v>6</v>
      </c>
    </row>
    <row r="427" spans="1:12" x14ac:dyDescent="0.25">
      <c r="A427" s="17">
        <v>400</v>
      </c>
      <c r="B427" s="16">
        <v>45602</v>
      </c>
      <c r="C427" s="15" t="str">
        <f>PROPER(TEXT(B427,"mmm"))</f>
        <v>Nov</v>
      </c>
      <c r="D427" s="14">
        <f>YEAR(B427)</f>
        <v>2024</v>
      </c>
      <c r="E427" s="11" t="s">
        <v>21</v>
      </c>
      <c r="F427" s="11" t="s">
        <v>20</v>
      </c>
      <c r="G427" s="13">
        <v>80</v>
      </c>
      <c r="H427" s="11">
        <v>3</v>
      </c>
      <c r="I427" s="12">
        <f>Tabla3[[#This Row],[Precio Unitario]]*Tabla3[[#This Row],[Cantidad]]</f>
        <v>240</v>
      </c>
      <c r="J427" s="11" t="s">
        <v>83</v>
      </c>
      <c r="K427" s="11" t="s">
        <v>23</v>
      </c>
      <c r="L427" s="11" t="s">
        <v>22</v>
      </c>
    </row>
    <row r="428" spans="1:12" x14ac:dyDescent="0.25">
      <c r="A428" s="21">
        <v>191</v>
      </c>
      <c r="B428" s="20">
        <v>45603</v>
      </c>
      <c r="C428" s="15" t="str">
        <f>PROPER(TEXT(B428,"mmm"))</f>
        <v>Nov</v>
      </c>
      <c r="D428" s="14">
        <f>YEAR(B428)</f>
        <v>2024</v>
      </c>
      <c r="E428" s="18" t="s">
        <v>5</v>
      </c>
      <c r="F428" s="18" t="s">
        <v>4</v>
      </c>
      <c r="G428" s="19">
        <v>600</v>
      </c>
      <c r="H428" s="18">
        <v>3</v>
      </c>
      <c r="I428" s="12">
        <f>Tabla3[[#This Row],[Precio Unitario]]*Tabla3[[#This Row],[Cantidad]]</f>
        <v>1800</v>
      </c>
      <c r="J428" s="18" t="s">
        <v>102</v>
      </c>
      <c r="K428" s="18" t="s">
        <v>23</v>
      </c>
      <c r="L428" s="18" t="s">
        <v>6</v>
      </c>
    </row>
    <row r="429" spans="1:12" x14ac:dyDescent="0.25">
      <c r="A429" s="17">
        <v>358</v>
      </c>
      <c r="B429" s="16">
        <v>45603</v>
      </c>
      <c r="C429" s="15" t="str">
        <f>PROPER(TEXT(B429,"mmm"))</f>
        <v>Nov</v>
      </c>
      <c r="D429" s="14">
        <f>YEAR(B429)</f>
        <v>2024</v>
      </c>
      <c r="E429" s="11" t="s">
        <v>15</v>
      </c>
      <c r="F429" s="11" t="s">
        <v>4</v>
      </c>
      <c r="G429" s="13">
        <v>400</v>
      </c>
      <c r="H429" s="11">
        <v>2</v>
      </c>
      <c r="I429" s="12">
        <f>Tabla3[[#This Row],[Precio Unitario]]*Tabla3[[#This Row],[Cantidad]]</f>
        <v>800</v>
      </c>
      <c r="J429" s="11" t="s">
        <v>65</v>
      </c>
      <c r="K429" s="11" t="s">
        <v>23</v>
      </c>
      <c r="L429" s="11" t="s">
        <v>1</v>
      </c>
    </row>
    <row r="430" spans="1:12" x14ac:dyDescent="0.25">
      <c r="A430" s="17">
        <v>366</v>
      </c>
      <c r="B430" s="16">
        <v>45604</v>
      </c>
      <c r="C430" s="15" t="str">
        <f>PROPER(TEXT(B430,"mmm"))</f>
        <v>Nov</v>
      </c>
      <c r="D430" s="14">
        <f>YEAR(B430)</f>
        <v>2024</v>
      </c>
      <c r="E430" s="11" t="s">
        <v>18</v>
      </c>
      <c r="F430" s="11" t="s">
        <v>4</v>
      </c>
      <c r="G430" s="13">
        <v>900</v>
      </c>
      <c r="H430" s="11">
        <v>2</v>
      </c>
      <c r="I430" s="12">
        <f>Tabla3[[#This Row],[Precio Unitario]]*Tabla3[[#This Row],[Cantidad]]</f>
        <v>1800</v>
      </c>
      <c r="J430" s="11" t="s">
        <v>98</v>
      </c>
      <c r="K430" s="11" t="s">
        <v>23</v>
      </c>
      <c r="L430" s="11" t="s">
        <v>6</v>
      </c>
    </row>
    <row r="431" spans="1:12" x14ac:dyDescent="0.25">
      <c r="A431" s="21">
        <v>21</v>
      </c>
      <c r="B431" s="20">
        <v>45605</v>
      </c>
      <c r="C431" s="15" t="str">
        <f>PROPER(TEXT(B431,"mmm"))</f>
        <v>Nov</v>
      </c>
      <c r="D431" s="14">
        <f>YEAR(B431)</f>
        <v>2024</v>
      </c>
      <c r="E431" s="18" t="s">
        <v>15</v>
      </c>
      <c r="F431" s="18" t="s">
        <v>4</v>
      </c>
      <c r="G431" s="19">
        <v>400</v>
      </c>
      <c r="H431" s="18">
        <v>5</v>
      </c>
      <c r="I431" s="12">
        <f>Tabla3[[#This Row],[Precio Unitario]]*Tabla3[[#This Row],[Cantidad]]</f>
        <v>2000</v>
      </c>
      <c r="J431" s="18" t="s">
        <v>32</v>
      </c>
      <c r="K431" s="18" t="s">
        <v>2</v>
      </c>
      <c r="L431" s="18" t="s">
        <v>16</v>
      </c>
    </row>
    <row r="432" spans="1:12" x14ac:dyDescent="0.25">
      <c r="A432" s="17">
        <v>404</v>
      </c>
      <c r="B432" s="16">
        <v>45605</v>
      </c>
      <c r="C432" s="15" t="str">
        <f>PROPER(TEXT(B432,"mmm"))</f>
        <v>Nov</v>
      </c>
      <c r="D432" s="14">
        <f>YEAR(B432)</f>
        <v>2024</v>
      </c>
      <c r="E432" s="11" t="s">
        <v>34</v>
      </c>
      <c r="F432" s="11" t="s">
        <v>20</v>
      </c>
      <c r="G432" s="13">
        <v>40</v>
      </c>
      <c r="H432" s="11">
        <v>5</v>
      </c>
      <c r="I432" s="12">
        <f>Tabla3[[#This Row],[Precio Unitario]]*Tabla3[[#This Row],[Cantidad]]</f>
        <v>200</v>
      </c>
      <c r="J432" s="11" t="s">
        <v>31</v>
      </c>
      <c r="K432" s="11" t="s">
        <v>23</v>
      </c>
      <c r="L432" s="11" t="s">
        <v>6</v>
      </c>
    </row>
    <row r="433" spans="1:12" x14ac:dyDescent="0.25">
      <c r="A433" s="21">
        <v>171</v>
      </c>
      <c r="B433" s="20">
        <v>45606</v>
      </c>
      <c r="C433" s="15" t="str">
        <f>PROPER(TEXT(B433,"mmm"))</f>
        <v>Nov</v>
      </c>
      <c r="D433" s="14">
        <f>YEAR(B433)</f>
        <v>2024</v>
      </c>
      <c r="E433" s="18" t="s">
        <v>10</v>
      </c>
      <c r="F433" s="18" t="s">
        <v>9</v>
      </c>
      <c r="G433" s="19">
        <v>40</v>
      </c>
      <c r="H433" s="18">
        <v>3</v>
      </c>
      <c r="I433" s="12">
        <f>Tabla3[[#This Row],[Precio Unitario]]*Tabla3[[#This Row],[Cantidad]]</f>
        <v>120</v>
      </c>
      <c r="J433" s="18" t="s">
        <v>59</v>
      </c>
      <c r="K433" s="18" t="s">
        <v>23</v>
      </c>
      <c r="L433" s="18" t="s">
        <v>16</v>
      </c>
    </row>
    <row r="434" spans="1:12" x14ac:dyDescent="0.25">
      <c r="A434" s="17">
        <v>302</v>
      </c>
      <c r="B434" s="16">
        <v>45606</v>
      </c>
      <c r="C434" s="15" t="str">
        <f>PROPER(TEXT(B434,"mmm"))</f>
        <v>Nov</v>
      </c>
      <c r="D434" s="14">
        <f>YEAR(B434)</f>
        <v>2024</v>
      </c>
      <c r="E434" s="11" t="s">
        <v>34</v>
      </c>
      <c r="F434" s="11" t="s">
        <v>20</v>
      </c>
      <c r="G434" s="13">
        <v>40</v>
      </c>
      <c r="H434" s="11">
        <v>1</v>
      </c>
      <c r="I434" s="12">
        <f>Tabla3[[#This Row],[Precio Unitario]]*Tabla3[[#This Row],[Cantidad]]</f>
        <v>40</v>
      </c>
      <c r="J434" s="11" t="s">
        <v>114</v>
      </c>
      <c r="K434" s="11" t="s">
        <v>23</v>
      </c>
      <c r="L434" s="11" t="s">
        <v>22</v>
      </c>
    </row>
    <row r="435" spans="1:12" x14ac:dyDescent="0.25">
      <c r="A435" s="21">
        <v>473</v>
      </c>
      <c r="B435" s="20">
        <v>45606</v>
      </c>
      <c r="C435" s="15" t="str">
        <f>PROPER(TEXT(B435,"mmm"))</f>
        <v>Nov</v>
      </c>
      <c r="D435" s="14">
        <f>YEAR(B435)</f>
        <v>2024</v>
      </c>
      <c r="E435" s="18" t="s">
        <v>25</v>
      </c>
      <c r="F435" s="18" t="s">
        <v>9</v>
      </c>
      <c r="G435" s="19">
        <v>30</v>
      </c>
      <c r="H435" s="18">
        <v>1</v>
      </c>
      <c r="I435" s="12">
        <f>Tabla3[[#This Row],[Precio Unitario]]*Tabla3[[#This Row],[Cantidad]]</f>
        <v>30</v>
      </c>
      <c r="J435" s="18" t="s">
        <v>43</v>
      </c>
      <c r="K435" s="18" t="s">
        <v>11</v>
      </c>
      <c r="L435" s="18" t="s">
        <v>16</v>
      </c>
    </row>
    <row r="436" spans="1:12" x14ac:dyDescent="0.25">
      <c r="A436" s="21">
        <v>37</v>
      </c>
      <c r="B436" s="20">
        <v>45608</v>
      </c>
      <c r="C436" s="15" t="str">
        <f>PROPER(TEXT(B436,"mmm"))</f>
        <v>Nov</v>
      </c>
      <c r="D436" s="14">
        <f>YEAR(B436)</f>
        <v>2024</v>
      </c>
      <c r="E436" s="18" t="s">
        <v>30</v>
      </c>
      <c r="F436" s="18" t="s">
        <v>20</v>
      </c>
      <c r="G436" s="19">
        <v>10</v>
      </c>
      <c r="H436" s="18">
        <v>2</v>
      </c>
      <c r="I436" s="12">
        <f>Tabla3[[#This Row],[Precio Unitario]]*Tabla3[[#This Row],[Cantidad]]</f>
        <v>20</v>
      </c>
      <c r="J436" s="18" t="s">
        <v>82</v>
      </c>
      <c r="K436" s="18" t="s">
        <v>2</v>
      </c>
      <c r="L436" s="18" t="s">
        <v>6</v>
      </c>
    </row>
    <row r="437" spans="1:12" x14ac:dyDescent="0.25">
      <c r="A437" s="17">
        <v>222</v>
      </c>
      <c r="B437" s="16">
        <v>45608</v>
      </c>
      <c r="C437" s="15" t="str">
        <f>PROPER(TEXT(B437,"mmm"))</f>
        <v>Nov</v>
      </c>
      <c r="D437" s="14">
        <f>YEAR(B437)</f>
        <v>2024</v>
      </c>
      <c r="E437" s="11" t="s">
        <v>15</v>
      </c>
      <c r="F437" s="11" t="s">
        <v>4</v>
      </c>
      <c r="G437" s="13">
        <v>400</v>
      </c>
      <c r="H437" s="11">
        <v>4</v>
      </c>
      <c r="I437" s="12">
        <f>Tabla3[[#This Row],[Precio Unitario]]*Tabla3[[#This Row],[Cantidad]]</f>
        <v>1600</v>
      </c>
      <c r="J437" s="11" t="s">
        <v>54</v>
      </c>
      <c r="K437" s="11" t="s">
        <v>2</v>
      </c>
      <c r="L437" s="11" t="s">
        <v>22</v>
      </c>
    </row>
    <row r="438" spans="1:12" x14ac:dyDescent="0.25">
      <c r="A438" s="17">
        <v>272</v>
      </c>
      <c r="B438" s="16">
        <v>45608</v>
      </c>
      <c r="C438" s="15" t="str">
        <f>PROPER(TEXT(B438,"mmm"))</f>
        <v>Nov</v>
      </c>
      <c r="D438" s="14">
        <f>YEAR(B438)</f>
        <v>2024</v>
      </c>
      <c r="E438" s="11" t="s">
        <v>10</v>
      </c>
      <c r="F438" s="11" t="s">
        <v>9</v>
      </c>
      <c r="G438" s="13">
        <v>40</v>
      </c>
      <c r="H438" s="11">
        <v>2</v>
      </c>
      <c r="I438" s="12">
        <f>Tabla3[[#This Row],[Precio Unitario]]*Tabla3[[#This Row],[Cantidad]]</f>
        <v>80</v>
      </c>
      <c r="J438" s="11" t="s">
        <v>64</v>
      </c>
      <c r="K438" s="11" t="s">
        <v>11</v>
      </c>
      <c r="L438" s="11" t="s">
        <v>22</v>
      </c>
    </row>
    <row r="439" spans="1:12" x14ac:dyDescent="0.25">
      <c r="A439" s="17">
        <v>346</v>
      </c>
      <c r="B439" s="16">
        <v>45609</v>
      </c>
      <c r="C439" s="15" t="str">
        <f>PROPER(TEXT(B439,"mmm"))</f>
        <v>Nov</v>
      </c>
      <c r="D439" s="14">
        <f>YEAR(B439)</f>
        <v>2024</v>
      </c>
      <c r="E439" s="11" t="s">
        <v>30</v>
      </c>
      <c r="F439" s="11" t="s">
        <v>20</v>
      </c>
      <c r="G439" s="13">
        <v>10</v>
      </c>
      <c r="H439" s="11">
        <v>4</v>
      </c>
      <c r="I439" s="12">
        <f>Tabla3[[#This Row],[Precio Unitario]]*Tabla3[[#This Row],[Cantidad]]</f>
        <v>40</v>
      </c>
      <c r="J439" s="11" t="s">
        <v>96</v>
      </c>
      <c r="K439" s="11" t="s">
        <v>7</v>
      </c>
      <c r="L439" s="11" t="s">
        <v>6</v>
      </c>
    </row>
    <row r="440" spans="1:12" x14ac:dyDescent="0.25">
      <c r="A440" s="21">
        <v>187</v>
      </c>
      <c r="B440" s="20">
        <v>45610</v>
      </c>
      <c r="C440" s="15" t="str">
        <f>PROPER(TEXT(B440,"mmm"))</f>
        <v>Nov</v>
      </c>
      <c r="D440" s="14">
        <f>YEAR(B440)</f>
        <v>2024</v>
      </c>
      <c r="E440" s="18" t="s">
        <v>25</v>
      </c>
      <c r="F440" s="18" t="s">
        <v>9</v>
      </c>
      <c r="G440" s="19">
        <v>30</v>
      </c>
      <c r="H440" s="18">
        <v>4</v>
      </c>
      <c r="I440" s="12">
        <f>Tabla3[[#This Row],[Precio Unitario]]*Tabla3[[#This Row],[Cantidad]]</f>
        <v>120</v>
      </c>
      <c r="J440" s="18" t="s">
        <v>116</v>
      </c>
      <c r="K440" s="18" t="s">
        <v>23</v>
      </c>
      <c r="L440" s="18" t="s">
        <v>16</v>
      </c>
    </row>
    <row r="441" spans="1:12" x14ac:dyDescent="0.25">
      <c r="A441" s="17">
        <v>226</v>
      </c>
      <c r="B441" s="16">
        <v>45610</v>
      </c>
      <c r="C441" s="15" t="str">
        <f>PROPER(TEXT(B441,"mmm"))</f>
        <v>Nov</v>
      </c>
      <c r="D441" s="14">
        <f>YEAR(B441)</f>
        <v>2024</v>
      </c>
      <c r="E441" s="11" t="s">
        <v>34</v>
      </c>
      <c r="F441" s="11" t="s">
        <v>20</v>
      </c>
      <c r="G441" s="13">
        <v>40</v>
      </c>
      <c r="H441" s="11">
        <v>2</v>
      </c>
      <c r="I441" s="12">
        <f>Tabla3[[#This Row],[Precio Unitario]]*Tabla3[[#This Row],[Cantidad]]</f>
        <v>80</v>
      </c>
      <c r="J441" s="11" t="s">
        <v>95</v>
      </c>
      <c r="K441" s="11" t="s">
        <v>23</v>
      </c>
      <c r="L441" s="11" t="s">
        <v>6</v>
      </c>
    </row>
    <row r="442" spans="1:12" x14ac:dyDescent="0.25">
      <c r="A442" s="17">
        <v>34</v>
      </c>
      <c r="B442" s="16">
        <v>45611</v>
      </c>
      <c r="C442" s="15" t="str">
        <f>PROPER(TEXT(B442,"mmm"))</f>
        <v>Nov</v>
      </c>
      <c r="D442" s="14">
        <f>YEAR(B442)</f>
        <v>2024</v>
      </c>
      <c r="E442" s="11" t="s">
        <v>15</v>
      </c>
      <c r="F442" s="11" t="s">
        <v>4</v>
      </c>
      <c r="G442" s="13">
        <v>400</v>
      </c>
      <c r="H442" s="11">
        <v>1</v>
      </c>
      <c r="I442" s="12">
        <f>Tabla3[[#This Row],[Precio Unitario]]*Tabla3[[#This Row],[Cantidad]]</f>
        <v>400</v>
      </c>
      <c r="J442" s="11" t="s">
        <v>59</v>
      </c>
      <c r="K442" s="11" t="s">
        <v>7</v>
      </c>
      <c r="L442" s="11" t="s">
        <v>1</v>
      </c>
    </row>
    <row r="443" spans="1:12" x14ac:dyDescent="0.25">
      <c r="A443" s="17">
        <v>456</v>
      </c>
      <c r="B443" s="16">
        <v>45613</v>
      </c>
      <c r="C443" s="15" t="str">
        <f>PROPER(TEXT(B443,"mmm"))</f>
        <v>Nov</v>
      </c>
      <c r="D443" s="14">
        <f>YEAR(B443)</f>
        <v>2024</v>
      </c>
      <c r="E443" s="11" t="s">
        <v>15</v>
      </c>
      <c r="F443" s="11" t="s">
        <v>4</v>
      </c>
      <c r="G443" s="13">
        <v>400</v>
      </c>
      <c r="H443" s="11">
        <v>4</v>
      </c>
      <c r="I443" s="12">
        <f>Tabla3[[#This Row],[Precio Unitario]]*Tabla3[[#This Row],[Cantidad]]</f>
        <v>1600</v>
      </c>
      <c r="J443" s="11" t="s">
        <v>53</v>
      </c>
      <c r="K443" s="11" t="s">
        <v>7</v>
      </c>
      <c r="L443" s="11" t="s">
        <v>1</v>
      </c>
    </row>
    <row r="444" spans="1:12" x14ac:dyDescent="0.25">
      <c r="A444" s="21">
        <v>383</v>
      </c>
      <c r="B444" s="20">
        <v>45615</v>
      </c>
      <c r="C444" s="15" t="str">
        <f>PROPER(TEXT(B444,"mmm"))</f>
        <v>Nov</v>
      </c>
      <c r="D444" s="14">
        <f>YEAR(B444)</f>
        <v>2024</v>
      </c>
      <c r="E444" s="18" t="s">
        <v>21</v>
      </c>
      <c r="F444" s="18" t="s">
        <v>20</v>
      </c>
      <c r="G444" s="19">
        <v>80</v>
      </c>
      <c r="H444" s="18">
        <v>4</v>
      </c>
      <c r="I444" s="12">
        <f>Tabla3[[#This Row],[Precio Unitario]]*Tabla3[[#This Row],[Cantidad]]</f>
        <v>320</v>
      </c>
      <c r="J444" s="18" t="s">
        <v>94</v>
      </c>
      <c r="K444" s="18" t="s">
        <v>2</v>
      </c>
      <c r="L444" s="18" t="s">
        <v>1</v>
      </c>
    </row>
    <row r="445" spans="1:12" x14ac:dyDescent="0.25">
      <c r="A445" s="21">
        <v>175</v>
      </c>
      <c r="B445" s="20">
        <v>45617</v>
      </c>
      <c r="C445" s="15" t="str">
        <f>PROPER(TEXT(B445,"mmm"))</f>
        <v>Nov</v>
      </c>
      <c r="D445" s="14">
        <f>YEAR(B445)</f>
        <v>2024</v>
      </c>
      <c r="E445" s="18" t="s">
        <v>10</v>
      </c>
      <c r="F445" s="18" t="s">
        <v>9</v>
      </c>
      <c r="G445" s="19">
        <v>40</v>
      </c>
      <c r="H445" s="18">
        <v>3</v>
      </c>
      <c r="I445" s="12">
        <f>Tabla3[[#This Row],[Precio Unitario]]*Tabla3[[#This Row],[Cantidad]]</f>
        <v>120</v>
      </c>
      <c r="J445" s="18" t="s">
        <v>36</v>
      </c>
      <c r="K445" s="18" t="s">
        <v>2</v>
      </c>
      <c r="L445" s="18" t="s">
        <v>1</v>
      </c>
    </row>
    <row r="446" spans="1:12" x14ac:dyDescent="0.25">
      <c r="A446" s="17">
        <v>192</v>
      </c>
      <c r="B446" s="16">
        <v>45618</v>
      </c>
      <c r="C446" s="15" t="str">
        <f>PROPER(TEXT(B446,"mmm"))</f>
        <v>Nov</v>
      </c>
      <c r="D446" s="14">
        <f>YEAR(B446)</f>
        <v>2024</v>
      </c>
      <c r="E446" s="11" t="s">
        <v>18</v>
      </c>
      <c r="F446" s="11" t="s">
        <v>4</v>
      </c>
      <c r="G446" s="13">
        <v>900</v>
      </c>
      <c r="H446" s="11">
        <v>1</v>
      </c>
      <c r="I446" s="12">
        <f>Tabla3[[#This Row],[Precio Unitario]]*Tabla3[[#This Row],[Cantidad]]</f>
        <v>900</v>
      </c>
      <c r="J446" s="11" t="s">
        <v>91</v>
      </c>
      <c r="K446" s="11" t="s">
        <v>2</v>
      </c>
      <c r="L446" s="11" t="s">
        <v>6</v>
      </c>
    </row>
    <row r="447" spans="1:12" x14ac:dyDescent="0.25">
      <c r="A447" s="21">
        <v>97</v>
      </c>
      <c r="B447" s="20">
        <v>45619</v>
      </c>
      <c r="C447" s="15" t="str">
        <f>PROPER(TEXT(B447,"mmm"))</f>
        <v>Nov</v>
      </c>
      <c r="D447" s="14">
        <f>YEAR(B447)</f>
        <v>2024</v>
      </c>
      <c r="E447" s="18" t="s">
        <v>13</v>
      </c>
      <c r="F447" s="18" t="s">
        <v>9</v>
      </c>
      <c r="G447" s="19">
        <v>50</v>
      </c>
      <c r="H447" s="18">
        <v>1</v>
      </c>
      <c r="I447" s="12">
        <f>Tabla3[[#This Row],[Precio Unitario]]*Tabla3[[#This Row],[Cantidad]]</f>
        <v>50</v>
      </c>
      <c r="J447" s="18" t="s">
        <v>118</v>
      </c>
      <c r="K447" s="18" t="s">
        <v>2</v>
      </c>
      <c r="L447" s="18" t="s">
        <v>1</v>
      </c>
    </row>
    <row r="448" spans="1:12" x14ac:dyDescent="0.25">
      <c r="A448" s="21">
        <v>129</v>
      </c>
      <c r="B448" s="20">
        <v>45619</v>
      </c>
      <c r="C448" s="15" t="str">
        <f>PROPER(TEXT(B448,"mmm"))</f>
        <v>Nov</v>
      </c>
      <c r="D448" s="14">
        <f>YEAR(B448)</f>
        <v>2024</v>
      </c>
      <c r="E448" s="18" t="s">
        <v>45</v>
      </c>
      <c r="F448" s="18" t="s">
        <v>20</v>
      </c>
      <c r="G448" s="19">
        <v>120</v>
      </c>
      <c r="H448" s="18">
        <v>5</v>
      </c>
      <c r="I448" s="12">
        <f>Tabla3[[#This Row],[Precio Unitario]]*Tabla3[[#This Row],[Cantidad]]</f>
        <v>600</v>
      </c>
      <c r="J448" s="18" t="s">
        <v>100</v>
      </c>
      <c r="K448" s="18" t="s">
        <v>7</v>
      </c>
      <c r="L448" s="18" t="s">
        <v>16</v>
      </c>
    </row>
    <row r="449" spans="1:12" x14ac:dyDescent="0.25">
      <c r="A449" s="21">
        <v>205</v>
      </c>
      <c r="B449" s="20">
        <v>45619</v>
      </c>
      <c r="C449" s="15" t="str">
        <f>PROPER(TEXT(B449,"mmm"))</f>
        <v>Nov</v>
      </c>
      <c r="D449" s="14">
        <f>YEAR(B449)</f>
        <v>2024</v>
      </c>
      <c r="E449" s="18" t="s">
        <v>5</v>
      </c>
      <c r="F449" s="18" t="s">
        <v>4</v>
      </c>
      <c r="G449" s="19">
        <v>600</v>
      </c>
      <c r="H449" s="18">
        <v>5</v>
      </c>
      <c r="I449" s="12">
        <f>Tabla3[[#This Row],[Precio Unitario]]*Tabla3[[#This Row],[Cantidad]]</f>
        <v>3000</v>
      </c>
      <c r="J449" s="18" t="s">
        <v>84</v>
      </c>
      <c r="K449" s="18" t="s">
        <v>7</v>
      </c>
      <c r="L449" s="18" t="s">
        <v>1</v>
      </c>
    </row>
    <row r="450" spans="1:12" x14ac:dyDescent="0.25">
      <c r="A450" s="17">
        <v>212</v>
      </c>
      <c r="B450" s="16">
        <v>45619</v>
      </c>
      <c r="C450" s="15" t="str">
        <f>PROPER(TEXT(B450,"mmm"))</f>
        <v>Nov</v>
      </c>
      <c r="D450" s="14">
        <f>YEAR(B450)</f>
        <v>2024</v>
      </c>
      <c r="E450" s="11" t="s">
        <v>34</v>
      </c>
      <c r="F450" s="11" t="s">
        <v>20</v>
      </c>
      <c r="G450" s="13">
        <v>40</v>
      </c>
      <c r="H450" s="11">
        <v>4</v>
      </c>
      <c r="I450" s="12">
        <f>Tabla3[[#This Row],[Precio Unitario]]*Tabla3[[#This Row],[Cantidad]]</f>
        <v>160</v>
      </c>
      <c r="J450" s="11" t="s">
        <v>119</v>
      </c>
      <c r="K450" s="11" t="s">
        <v>2</v>
      </c>
      <c r="L450" s="11" t="s">
        <v>6</v>
      </c>
    </row>
    <row r="451" spans="1:12" x14ac:dyDescent="0.25">
      <c r="A451" s="17">
        <v>498</v>
      </c>
      <c r="B451" s="16">
        <v>45619</v>
      </c>
      <c r="C451" s="15" t="str">
        <f>PROPER(TEXT(B451,"mmm"))</f>
        <v>Nov</v>
      </c>
      <c r="D451" s="14">
        <f>YEAR(B451)</f>
        <v>2024</v>
      </c>
      <c r="E451" s="11" t="s">
        <v>13</v>
      </c>
      <c r="F451" s="11" t="s">
        <v>9</v>
      </c>
      <c r="G451" s="13">
        <v>50</v>
      </c>
      <c r="H451" s="11">
        <v>1</v>
      </c>
      <c r="I451" s="12">
        <f>Tabla3[[#This Row],[Precio Unitario]]*Tabla3[[#This Row],[Cantidad]]</f>
        <v>50</v>
      </c>
      <c r="J451" s="11" t="s">
        <v>12</v>
      </c>
      <c r="K451" s="11" t="s">
        <v>11</v>
      </c>
      <c r="L451" s="11" t="s">
        <v>1</v>
      </c>
    </row>
    <row r="452" spans="1:12" x14ac:dyDescent="0.25">
      <c r="A452" s="21">
        <v>99</v>
      </c>
      <c r="B452" s="20">
        <v>45621</v>
      </c>
      <c r="C452" s="15" t="str">
        <f>PROPER(TEXT(B452,"mmm"))</f>
        <v>Nov</v>
      </c>
      <c r="D452" s="14">
        <f>YEAR(B452)</f>
        <v>2024</v>
      </c>
      <c r="E452" s="18" t="s">
        <v>18</v>
      </c>
      <c r="F452" s="18" t="s">
        <v>4</v>
      </c>
      <c r="G452" s="19">
        <v>900</v>
      </c>
      <c r="H452" s="18">
        <v>3</v>
      </c>
      <c r="I452" s="12">
        <f>Tabla3[[#This Row],[Precio Unitario]]*Tabla3[[#This Row],[Cantidad]]</f>
        <v>2700</v>
      </c>
      <c r="J452" s="18" t="s">
        <v>49</v>
      </c>
      <c r="K452" s="18" t="s">
        <v>2</v>
      </c>
      <c r="L452" s="18" t="s">
        <v>1</v>
      </c>
    </row>
    <row r="453" spans="1:12" x14ac:dyDescent="0.25">
      <c r="A453" s="21">
        <v>169</v>
      </c>
      <c r="B453" s="20">
        <v>45621</v>
      </c>
      <c r="C453" s="15" t="str">
        <f>PROPER(TEXT(B453,"mmm"))</f>
        <v>Nov</v>
      </c>
      <c r="D453" s="14">
        <f>YEAR(B453)</f>
        <v>2024</v>
      </c>
      <c r="E453" s="18" t="s">
        <v>30</v>
      </c>
      <c r="F453" s="18" t="s">
        <v>20</v>
      </c>
      <c r="G453" s="19">
        <v>10</v>
      </c>
      <c r="H453" s="18">
        <v>4</v>
      </c>
      <c r="I453" s="12">
        <f>Tabla3[[#This Row],[Precio Unitario]]*Tabla3[[#This Row],[Cantidad]]</f>
        <v>40</v>
      </c>
      <c r="J453" s="18" t="s">
        <v>32</v>
      </c>
      <c r="K453" s="18" t="s">
        <v>23</v>
      </c>
      <c r="L453" s="18" t="s">
        <v>16</v>
      </c>
    </row>
    <row r="454" spans="1:12" x14ac:dyDescent="0.25">
      <c r="A454" s="17">
        <v>158</v>
      </c>
      <c r="B454" s="16">
        <v>45622</v>
      </c>
      <c r="C454" s="15" t="str">
        <f>PROPER(TEXT(B454,"mmm"))</f>
        <v>Nov</v>
      </c>
      <c r="D454" s="14">
        <f>YEAR(B454)</f>
        <v>2024</v>
      </c>
      <c r="E454" s="11" t="s">
        <v>45</v>
      </c>
      <c r="F454" s="11" t="s">
        <v>20</v>
      </c>
      <c r="G454" s="13">
        <v>120</v>
      </c>
      <c r="H454" s="11">
        <v>4</v>
      </c>
      <c r="I454" s="12">
        <f>Tabla3[[#This Row],[Precio Unitario]]*Tabla3[[#This Row],[Cantidad]]</f>
        <v>480</v>
      </c>
      <c r="J454" s="11" t="s">
        <v>27</v>
      </c>
      <c r="K454" s="11" t="s">
        <v>23</v>
      </c>
      <c r="L454" s="11" t="s">
        <v>16</v>
      </c>
    </row>
    <row r="455" spans="1:12" x14ac:dyDescent="0.25">
      <c r="A455" s="21">
        <v>457</v>
      </c>
      <c r="B455" s="20">
        <v>45622</v>
      </c>
      <c r="C455" s="15" t="str">
        <f>PROPER(TEXT(B455,"mmm"))</f>
        <v>Nov</v>
      </c>
      <c r="D455" s="14">
        <f>YEAR(B455)</f>
        <v>2024</v>
      </c>
      <c r="E455" s="18" t="s">
        <v>10</v>
      </c>
      <c r="F455" s="18" t="s">
        <v>9</v>
      </c>
      <c r="G455" s="19">
        <v>40</v>
      </c>
      <c r="H455" s="18">
        <v>4</v>
      </c>
      <c r="I455" s="12">
        <f>Tabla3[[#This Row],[Precio Unitario]]*Tabla3[[#This Row],[Cantidad]]</f>
        <v>160</v>
      </c>
      <c r="J455" s="18" t="s">
        <v>52</v>
      </c>
      <c r="K455" s="18" t="s">
        <v>2</v>
      </c>
      <c r="L455" s="18" t="s">
        <v>22</v>
      </c>
    </row>
    <row r="456" spans="1:12" x14ac:dyDescent="0.25">
      <c r="A456" s="17">
        <v>40</v>
      </c>
      <c r="B456" s="16">
        <v>45624</v>
      </c>
      <c r="C456" s="15" t="str">
        <f>PROPER(TEXT(B456,"mmm"))</f>
        <v>Nov</v>
      </c>
      <c r="D456" s="14">
        <f>YEAR(B456)</f>
        <v>2024</v>
      </c>
      <c r="E456" s="11" t="s">
        <v>13</v>
      </c>
      <c r="F456" s="11" t="s">
        <v>9</v>
      </c>
      <c r="G456" s="13">
        <v>50</v>
      </c>
      <c r="H456" s="11">
        <v>1</v>
      </c>
      <c r="I456" s="12">
        <f>Tabla3[[#This Row],[Precio Unitario]]*Tabla3[[#This Row],[Cantidad]]</f>
        <v>50</v>
      </c>
      <c r="J456" s="11" t="s">
        <v>88</v>
      </c>
      <c r="K456" s="11" t="s">
        <v>2</v>
      </c>
      <c r="L456" s="11" t="s">
        <v>6</v>
      </c>
    </row>
    <row r="457" spans="1:12" x14ac:dyDescent="0.25">
      <c r="A457" s="17">
        <v>116</v>
      </c>
      <c r="B457" s="16">
        <v>45624</v>
      </c>
      <c r="C457" s="15" t="str">
        <f>PROPER(TEXT(B457,"mmm"))</f>
        <v>Nov</v>
      </c>
      <c r="D457" s="14">
        <f>YEAR(B457)</f>
        <v>2024</v>
      </c>
      <c r="E457" s="11" t="s">
        <v>5</v>
      </c>
      <c r="F457" s="11" t="s">
        <v>4</v>
      </c>
      <c r="G457" s="13">
        <v>600</v>
      </c>
      <c r="H457" s="11">
        <v>4</v>
      </c>
      <c r="I457" s="12">
        <f>Tabla3[[#This Row],[Precio Unitario]]*Tabla3[[#This Row],[Cantidad]]</f>
        <v>2400</v>
      </c>
      <c r="J457" s="11" t="s">
        <v>76</v>
      </c>
      <c r="K457" s="11" t="s">
        <v>11</v>
      </c>
      <c r="L457" s="11" t="s">
        <v>22</v>
      </c>
    </row>
    <row r="458" spans="1:12" x14ac:dyDescent="0.25">
      <c r="A458" s="21">
        <v>127</v>
      </c>
      <c r="B458" s="20">
        <v>45624</v>
      </c>
      <c r="C458" s="15" t="str">
        <f>PROPER(TEXT(B458,"mmm"))</f>
        <v>Nov</v>
      </c>
      <c r="D458" s="14">
        <f>YEAR(B458)</f>
        <v>2024</v>
      </c>
      <c r="E458" s="18" t="s">
        <v>18</v>
      </c>
      <c r="F458" s="18" t="s">
        <v>4</v>
      </c>
      <c r="G458" s="19">
        <v>900</v>
      </c>
      <c r="H458" s="18">
        <v>2</v>
      </c>
      <c r="I458" s="12">
        <f>Tabla3[[#This Row],[Precio Unitario]]*Tabla3[[#This Row],[Cantidad]]</f>
        <v>1800</v>
      </c>
      <c r="J458" s="18" t="s">
        <v>47</v>
      </c>
      <c r="K458" s="18" t="s">
        <v>11</v>
      </c>
      <c r="L458" s="18" t="s">
        <v>6</v>
      </c>
    </row>
    <row r="459" spans="1:12" x14ac:dyDescent="0.25">
      <c r="A459" s="21">
        <v>39</v>
      </c>
      <c r="B459" s="20">
        <v>45628</v>
      </c>
      <c r="C459" s="15" t="str">
        <f>PROPER(TEXT(B459,"mmm"))</f>
        <v>Dic</v>
      </c>
      <c r="D459" s="14">
        <f>YEAR(B459)</f>
        <v>2024</v>
      </c>
      <c r="E459" s="18" t="s">
        <v>10</v>
      </c>
      <c r="F459" s="18" t="s">
        <v>9</v>
      </c>
      <c r="G459" s="19">
        <v>40</v>
      </c>
      <c r="H459" s="18">
        <v>3</v>
      </c>
      <c r="I459" s="12">
        <f>Tabla3[[#This Row],[Precio Unitario]]*Tabla3[[#This Row],[Cantidad]]</f>
        <v>120</v>
      </c>
      <c r="J459" s="18" t="s">
        <v>42</v>
      </c>
      <c r="K459" s="18" t="s">
        <v>23</v>
      </c>
      <c r="L459" s="18" t="s">
        <v>1</v>
      </c>
    </row>
    <row r="460" spans="1:12" x14ac:dyDescent="0.25">
      <c r="A460" s="21">
        <v>91</v>
      </c>
      <c r="B460" s="20">
        <v>45628</v>
      </c>
      <c r="C460" s="15" t="str">
        <f>PROPER(TEXT(B460,"mmm"))</f>
        <v>Dic</v>
      </c>
      <c r="D460" s="14">
        <f>YEAR(B460)</f>
        <v>2024</v>
      </c>
      <c r="E460" s="18" t="s">
        <v>18</v>
      </c>
      <c r="F460" s="18" t="s">
        <v>4</v>
      </c>
      <c r="G460" s="19">
        <v>900</v>
      </c>
      <c r="H460" s="18">
        <v>4</v>
      </c>
      <c r="I460" s="12">
        <f>Tabla3[[#This Row],[Precio Unitario]]*Tabla3[[#This Row],[Cantidad]]</f>
        <v>3600</v>
      </c>
      <c r="J460" s="18" t="s">
        <v>72</v>
      </c>
      <c r="K460" s="18" t="s">
        <v>7</v>
      </c>
      <c r="L460" s="18" t="s">
        <v>22</v>
      </c>
    </row>
    <row r="461" spans="1:12" x14ac:dyDescent="0.25">
      <c r="A461" s="21">
        <v>11</v>
      </c>
      <c r="B461" s="20">
        <v>45629</v>
      </c>
      <c r="C461" s="15" t="str">
        <f>PROPER(TEXT(B461,"mmm"))</f>
        <v>Dic</v>
      </c>
      <c r="D461" s="14">
        <f>YEAR(B461)</f>
        <v>2024</v>
      </c>
      <c r="E461" s="18" t="s">
        <v>30</v>
      </c>
      <c r="F461" s="18" t="s">
        <v>20</v>
      </c>
      <c r="G461" s="19">
        <v>10</v>
      </c>
      <c r="H461" s="18">
        <v>5</v>
      </c>
      <c r="I461" s="12">
        <f>Tabla3[[#This Row],[Precio Unitario]]*Tabla3[[#This Row],[Cantidad]]</f>
        <v>50</v>
      </c>
      <c r="J461" s="18" t="s">
        <v>95</v>
      </c>
      <c r="K461" s="18" t="s">
        <v>23</v>
      </c>
      <c r="L461" s="18" t="s">
        <v>6</v>
      </c>
    </row>
    <row r="462" spans="1:12" x14ac:dyDescent="0.25">
      <c r="A462" s="17">
        <v>322</v>
      </c>
      <c r="B462" s="16">
        <v>45629</v>
      </c>
      <c r="C462" s="15" t="str">
        <f>PROPER(TEXT(B462,"mmm"))</f>
        <v>Dic</v>
      </c>
      <c r="D462" s="14">
        <f>YEAR(B462)</f>
        <v>2024</v>
      </c>
      <c r="E462" s="11" t="s">
        <v>25</v>
      </c>
      <c r="F462" s="11" t="s">
        <v>9</v>
      </c>
      <c r="G462" s="13">
        <v>30</v>
      </c>
      <c r="H462" s="11">
        <v>1</v>
      </c>
      <c r="I462" s="12">
        <f>Tabla3[[#This Row],[Precio Unitario]]*Tabla3[[#This Row],[Cantidad]]</f>
        <v>30</v>
      </c>
      <c r="J462" s="11" t="s">
        <v>70</v>
      </c>
      <c r="K462" s="11" t="s">
        <v>2</v>
      </c>
      <c r="L462" s="11" t="s">
        <v>6</v>
      </c>
    </row>
    <row r="463" spans="1:12" x14ac:dyDescent="0.25">
      <c r="A463" s="21">
        <v>493</v>
      </c>
      <c r="B463" s="20">
        <v>45630</v>
      </c>
      <c r="C463" s="15" t="str">
        <f>PROPER(TEXT(B463,"mmm"))</f>
        <v>Dic</v>
      </c>
      <c r="D463" s="14">
        <f>YEAR(B463)</f>
        <v>2024</v>
      </c>
      <c r="E463" s="18" t="s">
        <v>25</v>
      </c>
      <c r="F463" s="18" t="s">
        <v>9</v>
      </c>
      <c r="G463" s="19">
        <v>30</v>
      </c>
      <c r="H463" s="18">
        <v>5</v>
      </c>
      <c r="I463" s="12">
        <f>Tabla3[[#This Row],[Precio Unitario]]*Tabla3[[#This Row],[Cantidad]]</f>
        <v>150</v>
      </c>
      <c r="J463" s="18" t="s">
        <v>12</v>
      </c>
      <c r="K463" s="18" t="s">
        <v>11</v>
      </c>
      <c r="L463" s="18" t="s">
        <v>22</v>
      </c>
    </row>
    <row r="464" spans="1:12" x14ac:dyDescent="0.25">
      <c r="A464" s="21">
        <v>103</v>
      </c>
      <c r="B464" s="20">
        <v>45631</v>
      </c>
      <c r="C464" s="15" t="str">
        <f>PROPER(TEXT(B464,"mmm"))</f>
        <v>Dic</v>
      </c>
      <c r="D464" s="14">
        <f>YEAR(B464)</f>
        <v>2024</v>
      </c>
      <c r="E464" s="18" t="s">
        <v>30</v>
      </c>
      <c r="F464" s="18" t="s">
        <v>20</v>
      </c>
      <c r="G464" s="19">
        <v>10</v>
      </c>
      <c r="H464" s="18">
        <v>2</v>
      </c>
      <c r="I464" s="12">
        <f>Tabla3[[#This Row],[Precio Unitario]]*Tabla3[[#This Row],[Cantidad]]</f>
        <v>20</v>
      </c>
      <c r="J464" s="18" t="s">
        <v>102</v>
      </c>
      <c r="K464" s="18" t="s">
        <v>2</v>
      </c>
      <c r="L464" s="18" t="s">
        <v>6</v>
      </c>
    </row>
    <row r="465" spans="1:12" x14ac:dyDescent="0.25">
      <c r="A465" s="21">
        <v>325</v>
      </c>
      <c r="B465" s="20">
        <v>45632</v>
      </c>
      <c r="C465" s="15" t="str">
        <f>PROPER(TEXT(B465,"mmm"))</f>
        <v>Dic</v>
      </c>
      <c r="D465" s="14">
        <f>YEAR(B465)</f>
        <v>2024</v>
      </c>
      <c r="E465" s="18" t="s">
        <v>5</v>
      </c>
      <c r="F465" s="18" t="s">
        <v>4</v>
      </c>
      <c r="G465" s="19">
        <v>600</v>
      </c>
      <c r="H465" s="18">
        <v>4</v>
      </c>
      <c r="I465" s="12">
        <f>Tabla3[[#This Row],[Precio Unitario]]*Tabla3[[#This Row],[Cantidad]]</f>
        <v>2400</v>
      </c>
      <c r="J465" s="18" t="s">
        <v>66</v>
      </c>
      <c r="K465" s="18" t="s">
        <v>11</v>
      </c>
      <c r="L465" s="18" t="s">
        <v>16</v>
      </c>
    </row>
    <row r="466" spans="1:12" x14ac:dyDescent="0.25">
      <c r="A466" s="21">
        <v>251</v>
      </c>
      <c r="B466" s="20">
        <v>45634</v>
      </c>
      <c r="C466" s="15" t="str">
        <f>PROPER(TEXT(B466,"mmm"))</f>
        <v>Dic</v>
      </c>
      <c r="D466" s="14">
        <f>YEAR(B466)</f>
        <v>2024</v>
      </c>
      <c r="E466" s="18" t="s">
        <v>30</v>
      </c>
      <c r="F466" s="18" t="s">
        <v>20</v>
      </c>
      <c r="G466" s="19">
        <v>10</v>
      </c>
      <c r="H466" s="18">
        <v>2</v>
      </c>
      <c r="I466" s="12">
        <f>Tabla3[[#This Row],[Precio Unitario]]*Tabla3[[#This Row],[Cantidad]]</f>
        <v>20</v>
      </c>
      <c r="J466" s="18" t="s">
        <v>81</v>
      </c>
      <c r="K466" s="18" t="s">
        <v>2</v>
      </c>
      <c r="L466" s="18" t="s">
        <v>1</v>
      </c>
    </row>
    <row r="467" spans="1:12" x14ac:dyDescent="0.25">
      <c r="A467" s="17">
        <v>290</v>
      </c>
      <c r="B467" s="16">
        <v>45634</v>
      </c>
      <c r="C467" s="15" t="str">
        <f>PROPER(TEXT(B467,"mmm"))</f>
        <v>Dic</v>
      </c>
      <c r="D467" s="14">
        <f>YEAR(B467)</f>
        <v>2024</v>
      </c>
      <c r="E467" s="11" t="s">
        <v>25</v>
      </c>
      <c r="F467" s="11" t="s">
        <v>9</v>
      </c>
      <c r="G467" s="13">
        <v>30</v>
      </c>
      <c r="H467" s="11">
        <v>4</v>
      </c>
      <c r="I467" s="12">
        <f>Tabla3[[#This Row],[Precio Unitario]]*Tabla3[[#This Row],[Cantidad]]</f>
        <v>120</v>
      </c>
      <c r="J467" s="11" t="s">
        <v>70</v>
      </c>
      <c r="K467" s="11" t="s">
        <v>11</v>
      </c>
      <c r="L467" s="11" t="s">
        <v>16</v>
      </c>
    </row>
    <row r="468" spans="1:12" x14ac:dyDescent="0.25">
      <c r="A468" s="21">
        <v>389</v>
      </c>
      <c r="B468" s="20">
        <v>45634</v>
      </c>
      <c r="C468" s="15" t="str">
        <f>PROPER(TEXT(B468,"mmm"))</f>
        <v>Dic</v>
      </c>
      <c r="D468" s="14">
        <f>YEAR(B468)</f>
        <v>2024</v>
      </c>
      <c r="E468" s="18" t="s">
        <v>21</v>
      </c>
      <c r="F468" s="18" t="s">
        <v>20</v>
      </c>
      <c r="G468" s="19">
        <v>80</v>
      </c>
      <c r="H468" s="18">
        <v>3</v>
      </c>
      <c r="I468" s="12">
        <f>Tabla3[[#This Row],[Precio Unitario]]*Tabla3[[#This Row],[Cantidad]]</f>
        <v>240</v>
      </c>
      <c r="J468" s="18" t="s">
        <v>50</v>
      </c>
      <c r="K468" s="18" t="s">
        <v>2</v>
      </c>
      <c r="L468" s="18" t="s">
        <v>16</v>
      </c>
    </row>
    <row r="469" spans="1:12" x14ac:dyDescent="0.25">
      <c r="A469" s="21">
        <v>409</v>
      </c>
      <c r="B469" s="20">
        <v>45634</v>
      </c>
      <c r="C469" s="15" t="str">
        <f>PROPER(TEXT(B469,"mmm"))</f>
        <v>Dic</v>
      </c>
      <c r="D469" s="14">
        <f>YEAR(B469)</f>
        <v>2024</v>
      </c>
      <c r="E469" s="18" t="s">
        <v>21</v>
      </c>
      <c r="F469" s="18" t="s">
        <v>20</v>
      </c>
      <c r="G469" s="19">
        <v>80</v>
      </c>
      <c r="H469" s="18">
        <v>3</v>
      </c>
      <c r="I469" s="12">
        <f>Tabla3[[#This Row],[Precio Unitario]]*Tabla3[[#This Row],[Cantidad]]</f>
        <v>240</v>
      </c>
      <c r="J469" s="18" t="s">
        <v>78</v>
      </c>
      <c r="K469" s="18" t="s">
        <v>7</v>
      </c>
      <c r="L469" s="18" t="s">
        <v>1</v>
      </c>
    </row>
    <row r="470" spans="1:12" x14ac:dyDescent="0.25">
      <c r="A470" s="17">
        <v>484</v>
      </c>
      <c r="B470" s="16">
        <v>45635</v>
      </c>
      <c r="C470" s="15" t="str">
        <f>PROPER(TEXT(B470,"mmm"))</f>
        <v>Dic</v>
      </c>
      <c r="D470" s="14">
        <f>YEAR(B470)</f>
        <v>2024</v>
      </c>
      <c r="E470" s="11" t="s">
        <v>10</v>
      </c>
      <c r="F470" s="11" t="s">
        <v>9</v>
      </c>
      <c r="G470" s="13">
        <v>40</v>
      </c>
      <c r="H470" s="11">
        <v>5</v>
      </c>
      <c r="I470" s="12">
        <f>Tabla3[[#This Row],[Precio Unitario]]*Tabla3[[#This Row],[Cantidad]]</f>
        <v>200</v>
      </c>
      <c r="J470" s="11" t="s">
        <v>35</v>
      </c>
      <c r="K470" s="11" t="s">
        <v>23</v>
      </c>
      <c r="L470" s="11" t="s">
        <v>16</v>
      </c>
    </row>
    <row r="471" spans="1:12" x14ac:dyDescent="0.25">
      <c r="A471" s="21">
        <v>313</v>
      </c>
      <c r="B471" s="20">
        <v>45636</v>
      </c>
      <c r="C471" s="15" t="str">
        <f>PROPER(TEXT(B471,"mmm"))</f>
        <v>Dic</v>
      </c>
      <c r="D471" s="14">
        <f>YEAR(B471)</f>
        <v>2024</v>
      </c>
      <c r="E471" s="18" t="s">
        <v>25</v>
      </c>
      <c r="F471" s="18" t="s">
        <v>9</v>
      </c>
      <c r="G471" s="19">
        <v>30</v>
      </c>
      <c r="H471" s="18">
        <v>1</v>
      </c>
      <c r="I471" s="12">
        <f>Tabla3[[#This Row],[Precio Unitario]]*Tabla3[[#This Row],[Cantidad]]</f>
        <v>30</v>
      </c>
      <c r="J471" s="18" t="s">
        <v>27</v>
      </c>
      <c r="K471" s="18" t="s">
        <v>7</v>
      </c>
      <c r="L471" s="18" t="s">
        <v>1</v>
      </c>
    </row>
    <row r="472" spans="1:12" x14ac:dyDescent="0.25">
      <c r="A472" s="17">
        <v>314</v>
      </c>
      <c r="B472" s="16">
        <v>45636</v>
      </c>
      <c r="C472" s="15" t="str">
        <f>PROPER(TEXT(B472,"mmm"))</f>
        <v>Dic</v>
      </c>
      <c r="D472" s="14">
        <f>YEAR(B472)</f>
        <v>2024</v>
      </c>
      <c r="E472" s="11" t="s">
        <v>30</v>
      </c>
      <c r="F472" s="11" t="s">
        <v>20</v>
      </c>
      <c r="G472" s="13">
        <v>10</v>
      </c>
      <c r="H472" s="11">
        <v>4</v>
      </c>
      <c r="I472" s="12">
        <f>Tabla3[[#This Row],[Precio Unitario]]*Tabla3[[#This Row],[Cantidad]]</f>
        <v>40</v>
      </c>
      <c r="J472" s="11" t="s">
        <v>76</v>
      </c>
      <c r="K472" s="11" t="s">
        <v>11</v>
      </c>
      <c r="L472" s="11" t="s">
        <v>16</v>
      </c>
    </row>
    <row r="473" spans="1:12" x14ac:dyDescent="0.25">
      <c r="A473" s="17">
        <v>100</v>
      </c>
      <c r="B473" s="16">
        <v>45638</v>
      </c>
      <c r="C473" s="15" t="str">
        <f>PROPER(TEXT(B473,"mmm"))</f>
        <v>Dic</v>
      </c>
      <c r="D473" s="14">
        <f>YEAR(B473)</f>
        <v>2024</v>
      </c>
      <c r="E473" s="11" t="s">
        <v>13</v>
      </c>
      <c r="F473" s="11" t="s">
        <v>9</v>
      </c>
      <c r="G473" s="13">
        <v>50</v>
      </c>
      <c r="H473" s="11">
        <v>5</v>
      </c>
      <c r="I473" s="12">
        <f>Tabla3[[#This Row],[Precio Unitario]]*Tabla3[[#This Row],[Cantidad]]</f>
        <v>250</v>
      </c>
      <c r="J473" s="11" t="s">
        <v>62</v>
      </c>
      <c r="K473" s="11" t="s">
        <v>2</v>
      </c>
      <c r="L473" s="11" t="s">
        <v>1</v>
      </c>
    </row>
    <row r="474" spans="1:12" x14ac:dyDescent="0.25">
      <c r="A474" s="17">
        <v>408</v>
      </c>
      <c r="B474" s="16">
        <v>45638</v>
      </c>
      <c r="C474" s="15" t="str">
        <f>PROPER(TEXT(B474,"mmm"))</f>
        <v>Dic</v>
      </c>
      <c r="D474" s="14">
        <f>YEAR(B474)</f>
        <v>2024</v>
      </c>
      <c r="E474" s="11" t="s">
        <v>21</v>
      </c>
      <c r="F474" s="11" t="s">
        <v>20</v>
      </c>
      <c r="G474" s="13">
        <v>80</v>
      </c>
      <c r="H474" s="11">
        <v>3</v>
      </c>
      <c r="I474" s="12">
        <f>Tabla3[[#This Row],[Precio Unitario]]*Tabla3[[#This Row],[Cantidad]]</f>
        <v>240</v>
      </c>
      <c r="J474" s="11" t="s">
        <v>79</v>
      </c>
      <c r="K474" s="11" t="s">
        <v>23</v>
      </c>
      <c r="L474" s="11" t="s">
        <v>6</v>
      </c>
    </row>
    <row r="475" spans="1:12" x14ac:dyDescent="0.25">
      <c r="A475" s="17">
        <v>420</v>
      </c>
      <c r="B475" s="16">
        <v>45638</v>
      </c>
      <c r="C475" s="15" t="str">
        <f>PROPER(TEXT(B475,"mmm"))</f>
        <v>Dic</v>
      </c>
      <c r="D475" s="14">
        <f>YEAR(B475)</f>
        <v>2024</v>
      </c>
      <c r="E475" s="11" t="s">
        <v>21</v>
      </c>
      <c r="F475" s="11" t="s">
        <v>20</v>
      </c>
      <c r="G475" s="13">
        <v>80</v>
      </c>
      <c r="H475" s="11">
        <v>1</v>
      </c>
      <c r="I475" s="12">
        <f>Tabla3[[#This Row],[Precio Unitario]]*Tabla3[[#This Row],[Cantidad]]</f>
        <v>80</v>
      </c>
      <c r="J475" s="11" t="s">
        <v>59</v>
      </c>
      <c r="K475" s="11" t="s">
        <v>2</v>
      </c>
      <c r="L475" s="11" t="s">
        <v>22</v>
      </c>
    </row>
    <row r="476" spans="1:12" x14ac:dyDescent="0.25">
      <c r="A476" s="21">
        <v>431</v>
      </c>
      <c r="B476" s="20">
        <v>45640</v>
      </c>
      <c r="C476" s="15" t="str">
        <f>PROPER(TEXT(B476,"mmm"))</f>
        <v>Dic</v>
      </c>
      <c r="D476" s="14">
        <f>YEAR(B476)</f>
        <v>2024</v>
      </c>
      <c r="E476" s="18" t="s">
        <v>5</v>
      </c>
      <c r="F476" s="18" t="s">
        <v>4</v>
      </c>
      <c r="G476" s="19">
        <v>600</v>
      </c>
      <c r="H476" s="18">
        <v>1</v>
      </c>
      <c r="I476" s="12">
        <f>Tabla3[[#This Row],[Precio Unitario]]*Tabla3[[#This Row],[Cantidad]]</f>
        <v>600</v>
      </c>
      <c r="J476" s="18" t="s">
        <v>67</v>
      </c>
      <c r="K476" s="18" t="s">
        <v>11</v>
      </c>
      <c r="L476" s="18" t="s">
        <v>1</v>
      </c>
    </row>
    <row r="477" spans="1:12" x14ac:dyDescent="0.25">
      <c r="A477" s="17">
        <v>10</v>
      </c>
      <c r="B477" s="16">
        <v>45641</v>
      </c>
      <c r="C477" s="15" t="str">
        <f>PROPER(TEXT(B477,"mmm"))</f>
        <v>Dic</v>
      </c>
      <c r="D477" s="14">
        <f>YEAR(B477)</f>
        <v>2024</v>
      </c>
      <c r="E477" s="11" t="s">
        <v>15</v>
      </c>
      <c r="F477" s="11" t="s">
        <v>4</v>
      </c>
      <c r="G477" s="13">
        <v>400</v>
      </c>
      <c r="H477" s="11">
        <v>5</v>
      </c>
      <c r="I477" s="12">
        <f>Tabla3[[#This Row],[Precio Unitario]]*Tabla3[[#This Row],[Cantidad]]</f>
        <v>2000</v>
      </c>
      <c r="J477" s="11" t="s">
        <v>71</v>
      </c>
      <c r="K477" s="11" t="s">
        <v>2</v>
      </c>
      <c r="L477" s="11" t="s">
        <v>22</v>
      </c>
    </row>
    <row r="478" spans="1:12" x14ac:dyDescent="0.25">
      <c r="A478" s="21">
        <v>113</v>
      </c>
      <c r="B478" s="20">
        <v>45641</v>
      </c>
      <c r="C478" s="15" t="str">
        <f>PROPER(TEXT(B478,"mmm"))</f>
        <v>Dic</v>
      </c>
      <c r="D478" s="14">
        <f>YEAR(B478)</f>
        <v>2024</v>
      </c>
      <c r="E478" s="18" t="s">
        <v>5</v>
      </c>
      <c r="F478" s="18" t="s">
        <v>4</v>
      </c>
      <c r="G478" s="19">
        <v>600</v>
      </c>
      <c r="H478" s="18">
        <v>2</v>
      </c>
      <c r="I478" s="12">
        <f>Tabla3[[#This Row],[Precio Unitario]]*Tabla3[[#This Row],[Cantidad]]</f>
        <v>1200</v>
      </c>
      <c r="J478" s="18" t="s">
        <v>55</v>
      </c>
      <c r="K478" s="18" t="s">
        <v>7</v>
      </c>
      <c r="L478" s="18" t="s">
        <v>22</v>
      </c>
    </row>
    <row r="479" spans="1:12" x14ac:dyDescent="0.25">
      <c r="A479" s="17">
        <v>166</v>
      </c>
      <c r="B479" s="16">
        <v>45641</v>
      </c>
      <c r="C479" s="15" t="str">
        <f>PROPER(TEXT(B479,"mmm"))</f>
        <v>Dic</v>
      </c>
      <c r="D479" s="14">
        <f>YEAR(B479)</f>
        <v>2024</v>
      </c>
      <c r="E479" s="11" t="s">
        <v>30</v>
      </c>
      <c r="F479" s="11" t="s">
        <v>20</v>
      </c>
      <c r="G479" s="13">
        <v>10</v>
      </c>
      <c r="H479" s="11">
        <v>5</v>
      </c>
      <c r="I479" s="12">
        <f>Tabla3[[#This Row],[Precio Unitario]]*Tabla3[[#This Row],[Cantidad]]</f>
        <v>50</v>
      </c>
      <c r="J479" s="11" t="s">
        <v>14</v>
      </c>
      <c r="K479" s="11" t="s">
        <v>23</v>
      </c>
      <c r="L479" s="11" t="s">
        <v>16</v>
      </c>
    </row>
    <row r="480" spans="1:12" x14ac:dyDescent="0.25">
      <c r="A480" s="21">
        <v>365</v>
      </c>
      <c r="B480" s="20">
        <v>45642</v>
      </c>
      <c r="C480" s="15" t="str">
        <f>PROPER(TEXT(B480,"mmm"))</f>
        <v>Dic</v>
      </c>
      <c r="D480" s="14">
        <f>YEAR(B480)</f>
        <v>2024</v>
      </c>
      <c r="E480" s="18" t="s">
        <v>13</v>
      </c>
      <c r="F480" s="18" t="s">
        <v>9</v>
      </c>
      <c r="G480" s="19">
        <v>50</v>
      </c>
      <c r="H480" s="18">
        <v>5</v>
      </c>
      <c r="I480" s="12">
        <f>Tabla3[[#This Row],[Precio Unitario]]*Tabla3[[#This Row],[Cantidad]]</f>
        <v>250</v>
      </c>
      <c r="J480" s="18" t="s">
        <v>99</v>
      </c>
      <c r="K480" s="18" t="s">
        <v>11</v>
      </c>
      <c r="L480" s="18" t="s">
        <v>1</v>
      </c>
    </row>
    <row r="481" spans="1:12" x14ac:dyDescent="0.25">
      <c r="A481" s="21">
        <v>57</v>
      </c>
      <c r="B481" s="20">
        <v>45643</v>
      </c>
      <c r="C481" s="15" t="str">
        <f>PROPER(TEXT(B481,"mmm"))</f>
        <v>Dic</v>
      </c>
      <c r="D481" s="14">
        <f>YEAR(B481)</f>
        <v>2024</v>
      </c>
      <c r="E481" s="18" t="s">
        <v>45</v>
      </c>
      <c r="F481" s="18" t="s">
        <v>20</v>
      </c>
      <c r="G481" s="19">
        <v>120</v>
      </c>
      <c r="H481" s="18">
        <v>1</v>
      </c>
      <c r="I481" s="12">
        <f>Tabla3[[#This Row],[Precio Unitario]]*Tabla3[[#This Row],[Cantidad]]</f>
        <v>120</v>
      </c>
      <c r="J481" s="18" t="s">
        <v>36</v>
      </c>
      <c r="K481" s="18" t="s">
        <v>7</v>
      </c>
      <c r="L481" s="18" t="s">
        <v>16</v>
      </c>
    </row>
    <row r="482" spans="1:12" x14ac:dyDescent="0.25">
      <c r="A482" s="17">
        <v>348</v>
      </c>
      <c r="B482" s="16">
        <v>45643</v>
      </c>
      <c r="C482" s="15" t="str">
        <f>PROPER(TEXT(B482,"mmm"))</f>
        <v>Dic</v>
      </c>
      <c r="D482" s="14">
        <f>YEAR(B482)</f>
        <v>2024</v>
      </c>
      <c r="E482" s="11" t="s">
        <v>13</v>
      </c>
      <c r="F482" s="11" t="s">
        <v>9</v>
      </c>
      <c r="G482" s="13">
        <v>50</v>
      </c>
      <c r="H482" s="11">
        <v>3</v>
      </c>
      <c r="I482" s="12">
        <f>Tabla3[[#This Row],[Precio Unitario]]*Tabla3[[#This Row],[Cantidad]]</f>
        <v>150</v>
      </c>
      <c r="J482" s="11" t="s">
        <v>40</v>
      </c>
      <c r="K482" s="11" t="s">
        <v>23</v>
      </c>
      <c r="L482" s="11" t="s">
        <v>22</v>
      </c>
    </row>
    <row r="483" spans="1:12" x14ac:dyDescent="0.25">
      <c r="A483" s="21">
        <v>257</v>
      </c>
      <c r="B483" s="20">
        <v>45644</v>
      </c>
      <c r="C483" s="15" t="str">
        <f>PROPER(TEXT(B483,"mmm"))</f>
        <v>Dic</v>
      </c>
      <c r="D483" s="14">
        <f>YEAR(B483)</f>
        <v>2024</v>
      </c>
      <c r="E483" s="18" t="s">
        <v>34</v>
      </c>
      <c r="F483" s="18" t="s">
        <v>20</v>
      </c>
      <c r="G483" s="19">
        <v>40</v>
      </c>
      <c r="H483" s="18">
        <v>5</v>
      </c>
      <c r="I483" s="12">
        <f>Tabla3[[#This Row],[Precio Unitario]]*Tabla3[[#This Row],[Cantidad]]</f>
        <v>200</v>
      </c>
      <c r="J483" s="18" t="s">
        <v>38</v>
      </c>
      <c r="K483" s="18" t="s">
        <v>2</v>
      </c>
      <c r="L483" s="18" t="s">
        <v>22</v>
      </c>
    </row>
    <row r="484" spans="1:12" x14ac:dyDescent="0.25">
      <c r="A484" s="17">
        <v>410</v>
      </c>
      <c r="B484" s="16">
        <v>45644</v>
      </c>
      <c r="C484" s="15" t="str">
        <f>PROPER(TEXT(B484,"mmm"))</f>
        <v>Dic</v>
      </c>
      <c r="D484" s="14">
        <f>YEAR(B484)</f>
        <v>2024</v>
      </c>
      <c r="E484" s="11" t="s">
        <v>15</v>
      </c>
      <c r="F484" s="11" t="s">
        <v>4</v>
      </c>
      <c r="G484" s="13">
        <v>400</v>
      </c>
      <c r="H484" s="11">
        <v>4</v>
      </c>
      <c r="I484" s="12">
        <f>Tabla3[[#This Row],[Precio Unitario]]*Tabla3[[#This Row],[Cantidad]]</f>
        <v>1600</v>
      </c>
      <c r="J484" s="11" t="s">
        <v>77</v>
      </c>
      <c r="K484" s="11" t="s">
        <v>7</v>
      </c>
      <c r="L484" s="11" t="s">
        <v>16</v>
      </c>
    </row>
    <row r="485" spans="1:12" x14ac:dyDescent="0.25">
      <c r="A485" s="21">
        <v>87</v>
      </c>
      <c r="B485" s="20">
        <v>45645</v>
      </c>
      <c r="C485" s="15" t="str">
        <f>PROPER(TEXT(B485,"mmm"))</f>
        <v>Dic</v>
      </c>
      <c r="D485" s="14">
        <f>YEAR(B485)</f>
        <v>2024</v>
      </c>
      <c r="E485" s="18" t="s">
        <v>30</v>
      </c>
      <c r="F485" s="18" t="s">
        <v>20</v>
      </c>
      <c r="G485" s="19">
        <v>10</v>
      </c>
      <c r="H485" s="18">
        <v>4</v>
      </c>
      <c r="I485" s="12">
        <f>Tabla3[[#This Row],[Precio Unitario]]*Tabla3[[#This Row],[Cantidad]]</f>
        <v>40</v>
      </c>
      <c r="J485" s="18" t="s">
        <v>118</v>
      </c>
      <c r="K485" s="18" t="s">
        <v>2</v>
      </c>
      <c r="L485" s="18" t="s">
        <v>16</v>
      </c>
    </row>
    <row r="486" spans="1:12" x14ac:dyDescent="0.25">
      <c r="A486" s="17">
        <v>218</v>
      </c>
      <c r="B486" s="16">
        <v>45645</v>
      </c>
      <c r="C486" s="15" t="str">
        <f>PROPER(TEXT(B486,"mmm"))</f>
        <v>Dic</v>
      </c>
      <c r="D486" s="14">
        <f>YEAR(B486)</f>
        <v>2024</v>
      </c>
      <c r="E486" s="11" t="s">
        <v>13</v>
      </c>
      <c r="F486" s="11" t="s">
        <v>9</v>
      </c>
      <c r="G486" s="13">
        <v>50</v>
      </c>
      <c r="H486" s="11">
        <v>5</v>
      </c>
      <c r="I486" s="12">
        <f>Tabla3[[#This Row],[Precio Unitario]]*Tabla3[[#This Row],[Cantidad]]</f>
        <v>250</v>
      </c>
      <c r="J486" s="11" t="s">
        <v>73</v>
      </c>
      <c r="K486" s="11" t="s">
        <v>11</v>
      </c>
      <c r="L486" s="11" t="s">
        <v>1</v>
      </c>
    </row>
    <row r="487" spans="1:12" x14ac:dyDescent="0.25">
      <c r="A487" s="17">
        <v>106</v>
      </c>
      <c r="B487" s="16">
        <v>45647</v>
      </c>
      <c r="C487" s="15" t="str">
        <f>PROPER(TEXT(B487,"mmm"))</f>
        <v>Dic</v>
      </c>
      <c r="D487" s="14">
        <f>YEAR(B487)</f>
        <v>2024</v>
      </c>
      <c r="E487" s="11" t="s">
        <v>15</v>
      </c>
      <c r="F487" s="11" t="s">
        <v>4</v>
      </c>
      <c r="G487" s="13">
        <v>400</v>
      </c>
      <c r="H487" s="11">
        <v>1</v>
      </c>
      <c r="I487" s="12">
        <f>Tabla3[[#This Row],[Precio Unitario]]*Tabla3[[#This Row],[Cantidad]]</f>
        <v>400</v>
      </c>
      <c r="J487" s="11" t="s">
        <v>91</v>
      </c>
      <c r="K487" s="11" t="s">
        <v>7</v>
      </c>
      <c r="L487" s="11" t="s">
        <v>1</v>
      </c>
    </row>
    <row r="488" spans="1:12" x14ac:dyDescent="0.25">
      <c r="A488" s="21">
        <v>291</v>
      </c>
      <c r="B488" s="20">
        <v>45647</v>
      </c>
      <c r="C488" s="15" t="str">
        <f>PROPER(TEXT(B488,"mmm"))</f>
        <v>Dic</v>
      </c>
      <c r="D488" s="14">
        <f>YEAR(B488)</f>
        <v>2024</v>
      </c>
      <c r="E488" s="18" t="s">
        <v>21</v>
      </c>
      <c r="F488" s="18" t="s">
        <v>20</v>
      </c>
      <c r="G488" s="19">
        <v>80</v>
      </c>
      <c r="H488" s="18">
        <v>3</v>
      </c>
      <c r="I488" s="12">
        <f>Tabla3[[#This Row],[Precio Unitario]]*Tabla3[[#This Row],[Cantidad]]</f>
        <v>240</v>
      </c>
      <c r="J488" s="18" t="s">
        <v>19</v>
      </c>
      <c r="K488" s="18" t="s">
        <v>11</v>
      </c>
      <c r="L488" s="18" t="s">
        <v>22</v>
      </c>
    </row>
    <row r="489" spans="1:12" x14ac:dyDescent="0.25">
      <c r="A489" s="21">
        <v>317</v>
      </c>
      <c r="B489" s="20">
        <v>45647</v>
      </c>
      <c r="C489" s="15" t="str">
        <f>PROPER(TEXT(B489,"mmm"))</f>
        <v>Dic</v>
      </c>
      <c r="D489" s="14">
        <f>YEAR(B489)</f>
        <v>2024</v>
      </c>
      <c r="E489" s="18" t="s">
        <v>5</v>
      </c>
      <c r="F489" s="18" t="s">
        <v>4</v>
      </c>
      <c r="G489" s="19">
        <v>600</v>
      </c>
      <c r="H489" s="18">
        <v>1</v>
      </c>
      <c r="I489" s="12">
        <f>Tabla3[[#This Row],[Precio Unitario]]*Tabla3[[#This Row],[Cantidad]]</f>
        <v>600</v>
      </c>
      <c r="J489" s="18" t="s">
        <v>110</v>
      </c>
      <c r="K489" s="18" t="s">
        <v>11</v>
      </c>
      <c r="L489" s="18" t="s">
        <v>22</v>
      </c>
    </row>
    <row r="490" spans="1:12" x14ac:dyDescent="0.25">
      <c r="A490" s="21">
        <v>343</v>
      </c>
      <c r="B490" s="20">
        <v>45647</v>
      </c>
      <c r="C490" s="15" t="str">
        <f>PROPER(TEXT(B490,"mmm"))</f>
        <v>Dic</v>
      </c>
      <c r="D490" s="14">
        <f>YEAR(B490)</f>
        <v>2024</v>
      </c>
      <c r="E490" s="18" t="s">
        <v>13</v>
      </c>
      <c r="F490" s="18" t="s">
        <v>9</v>
      </c>
      <c r="G490" s="19">
        <v>50</v>
      </c>
      <c r="H490" s="18">
        <v>3</v>
      </c>
      <c r="I490" s="12">
        <f>Tabla3[[#This Row],[Precio Unitario]]*Tabla3[[#This Row],[Cantidad]]</f>
        <v>150</v>
      </c>
      <c r="J490" s="18" t="s">
        <v>74</v>
      </c>
      <c r="K490" s="18" t="s">
        <v>23</v>
      </c>
      <c r="L490" s="18" t="s">
        <v>6</v>
      </c>
    </row>
    <row r="491" spans="1:12" x14ac:dyDescent="0.25">
      <c r="A491" s="17">
        <v>466</v>
      </c>
      <c r="B491" s="16">
        <v>45649</v>
      </c>
      <c r="C491" s="15" t="str">
        <f>PROPER(TEXT(B491,"mmm"))</f>
        <v>Dic</v>
      </c>
      <c r="D491" s="14">
        <f>YEAR(B491)</f>
        <v>2024</v>
      </c>
      <c r="E491" s="11" t="s">
        <v>10</v>
      </c>
      <c r="F491" s="11" t="s">
        <v>9</v>
      </c>
      <c r="G491" s="13">
        <v>40</v>
      </c>
      <c r="H491" s="11">
        <v>4</v>
      </c>
      <c r="I491" s="12">
        <f>Tabla3[[#This Row],[Precio Unitario]]*Tabla3[[#This Row],[Cantidad]]</f>
        <v>160</v>
      </c>
      <c r="J491" s="11" t="s">
        <v>49</v>
      </c>
      <c r="K491" s="11" t="s">
        <v>2</v>
      </c>
      <c r="L491" s="11" t="s">
        <v>22</v>
      </c>
    </row>
    <row r="492" spans="1:12" x14ac:dyDescent="0.25">
      <c r="A492" s="17">
        <v>58</v>
      </c>
      <c r="B492" s="16">
        <v>45650</v>
      </c>
      <c r="C492" s="15" t="str">
        <f>PROPER(TEXT(B492,"mmm"))</f>
        <v>Dic</v>
      </c>
      <c r="D492" s="14">
        <f>YEAR(B492)</f>
        <v>2024</v>
      </c>
      <c r="E492" s="11" t="s">
        <v>13</v>
      </c>
      <c r="F492" s="11" t="s">
        <v>9</v>
      </c>
      <c r="G492" s="13">
        <v>50</v>
      </c>
      <c r="H492" s="11">
        <v>5</v>
      </c>
      <c r="I492" s="12">
        <f>Tabla3[[#This Row],[Precio Unitario]]*Tabla3[[#This Row],[Cantidad]]</f>
        <v>250</v>
      </c>
      <c r="J492" s="11" t="s">
        <v>116</v>
      </c>
      <c r="K492" s="11" t="s">
        <v>23</v>
      </c>
      <c r="L492" s="11" t="s">
        <v>6</v>
      </c>
    </row>
    <row r="493" spans="1:12" x14ac:dyDescent="0.25">
      <c r="A493" s="17">
        <v>74</v>
      </c>
      <c r="B493" s="16">
        <v>45650</v>
      </c>
      <c r="C493" s="15" t="str">
        <f>PROPER(TEXT(B493,"mmm"))</f>
        <v>Dic</v>
      </c>
      <c r="D493" s="14">
        <f>YEAR(B493)</f>
        <v>2024</v>
      </c>
      <c r="E493" s="11" t="s">
        <v>21</v>
      </c>
      <c r="F493" s="11" t="s">
        <v>20</v>
      </c>
      <c r="G493" s="13">
        <v>80</v>
      </c>
      <c r="H493" s="11">
        <v>4</v>
      </c>
      <c r="I493" s="12">
        <f>Tabla3[[#This Row],[Precio Unitario]]*Tabla3[[#This Row],[Cantidad]]</f>
        <v>320</v>
      </c>
      <c r="J493" s="11" t="s">
        <v>112</v>
      </c>
      <c r="K493" s="11" t="s">
        <v>2</v>
      </c>
      <c r="L493" s="11" t="s">
        <v>16</v>
      </c>
    </row>
    <row r="494" spans="1:12" x14ac:dyDescent="0.25">
      <c r="A494" s="21">
        <v>173</v>
      </c>
      <c r="B494" s="20">
        <v>45650</v>
      </c>
      <c r="C494" s="15" t="str">
        <f>PROPER(TEXT(B494,"mmm"))</f>
        <v>Dic</v>
      </c>
      <c r="D494" s="14">
        <f>YEAR(B494)</f>
        <v>2024</v>
      </c>
      <c r="E494" s="18" t="s">
        <v>21</v>
      </c>
      <c r="F494" s="18" t="s">
        <v>20</v>
      </c>
      <c r="G494" s="19">
        <v>80</v>
      </c>
      <c r="H494" s="18">
        <v>4</v>
      </c>
      <c r="I494" s="12">
        <f>Tabla3[[#This Row],[Precio Unitario]]*Tabla3[[#This Row],[Cantidad]]</f>
        <v>320</v>
      </c>
      <c r="J494" s="18" t="s">
        <v>72</v>
      </c>
      <c r="K494" s="18" t="s">
        <v>2</v>
      </c>
      <c r="L494" s="18" t="s">
        <v>1</v>
      </c>
    </row>
    <row r="495" spans="1:12" x14ac:dyDescent="0.25">
      <c r="A495" s="21">
        <v>197</v>
      </c>
      <c r="B495" s="20">
        <v>45650</v>
      </c>
      <c r="C495" s="15" t="str">
        <f>PROPER(TEXT(B495,"mmm"))</f>
        <v>Dic</v>
      </c>
      <c r="D495" s="14">
        <f>YEAR(B495)</f>
        <v>2024</v>
      </c>
      <c r="E495" s="18" t="s">
        <v>34</v>
      </c>
      <c r="F495" s="18" t="s">
        <v>20</v>
      </c>
      <c r="G495" s="19">
        <v>40</v>
      </c>
      <c r="H495" s="18">
        <v>1</v>
      </c>
      <c r="I495" s="12">
        <f>Tabla3[[#This Row],[Precio Unitario]]*Tabla3[[#This Row],[Cantidad]]</f>
        <v>40</v>
      </c>
      <c r="J495" s="18" t="s">
        <v>35</v>
      </c>
      <c r="K495" s="18" t="s">
        <v>11</v>
      </c>
      <c r="L495" s="18" t="s">
        <v>16</v>
      </c>
    </row>
    <row r="496" spans="1:12" x14ac:dyDescent="0.25">
      <c r="A496" s="17">
        <v>324</v>
      </c>
      <c r="B496" s="16">
        <v>45650</v>
      </c>
      <c r="C496" s="15" t="str">
        <f>PROPER(TEXT(B496,"mmm"))</f>
        <v>Dic</v>
      </c>
      <c r="D496" s="14">
        <f>YEAR(B496)</f>
        <v>2024</v>
      </c>
      <c r="E496" s="11" t="s">
        <v>30</v>
      </c>
      <c r="F496" s="11" t="s">
        <v>20</v>
      </c>
      <c r="G496" s="13">
        <v>10</v>
      </c>
      <c r="H496" s="11">
        <v>4</v>
      </c>
      <c r="I496" s="12">
        <f>Tabla3[[#This Row],[Precio Unitario]]*Tabla3[[#This Row],[Cantidad]]</f>
        <v>40</v>
      </c>
      <c r="J496" s="11" t="s">
        <v>99</v>
      </c>
      <c r="K496" s="11" t="s">
        <v>23</v>
      </c>
      <c r="L496" s="11" t="s">
        <v>1</v>
      </c>
    </row>
    <row r="497" spans="1:12" x14ac:dyDescent="0.25">
      <c r="A497" s="21">
        <v>109</v>
      </c>
      <c r="B497" s="20">
        <v>45652</v>
      </c>
      <c r="C497" s="15" t="str">
        <f>PROPER(TEXT(B497,"mmm"))</f>
        <v>Dic</v>
      </c>
      <c r="D497" s="14">
        <f>YEAR(B497)</f>
        <v>2024</v>
      </c>
      <c r="E497" s="18" t="s">
        <v>15</v>
      </c>
      <c r="F497" s="18" t="s">
        <v>4</v>
      </c>
      <c r="G497" s="19">
        <v>400</v>
      </c>
      <c r="H497" s="18">
        <v>4</v>
      </c>
      <c r="I497" s="12">
        <f>Tabla3[[#This Row],[Precio Unitario]]*Tabla3[[#This Row],[Cantidad]]</f>
        <v>1600</v>
      </c>
      <c r="J497" s="18" t="s">
        <v>54</v>
      </c>
      <c r="K497" s="18" t="s">
        <v>7</v>
      </c>
      <c r="L497" s="18" t="s">
        <v>1</v>
      </c>
    </row>
    <row r="498" spans="1:12" x14ac:dyDescent="0.25">
      <c r="A498" s="17">
        <v>244</v>
      </c>
      <c r="B498" s="16">
        <v>45652</v>
      </c>
      <c r="C498" s="15" t="str">
        <f>PROPER(TEXT(B498,"mmm"))</f>
        <v>Dic</v>
      </c>
      <c r="D498" s="14">
        <f>YEAR(B498)</f>
        <v>2024</v>
      </c>
      <c r="E498" s="11" t="s">
        <v>18</v>
      </c>
      <c r="F498" s="11" t="s">
        <v>4</v>
      </c>
      <c r="G498" s="13">
        <v>900</v>
      </c>
      <c r="H498" s="11">
        <v>5</v>
      </c>
      <c r="I498" s="12">
        <f>Tabla3[[#This Row],[Precio Unitario]]*Tabla3[[#This Row],[Cantidad]]</f>
        <v>4500</v>
      </c>
      <c r="J498" s="11" t="s">
        <v>67</v>
      </c>
      <c r="K498" s="11" t="s">
        <v>11</v>
      </c>
      <c r="L498" s="11" t="s">
        <v>16</v>
      </c>
    </row>
    <row r="499" spans="1:12" x14ac:dyDescent="0.25">
      <c r="A499" s="21">
        <v>497</v>
      </c>
      <c r="B499" s="20">
        <v>45652</v>
      </c>
      <c r="C499" s="15" t="str">
        <f>PROPER(TEXT(B499,"mmm"))</f>
        <v>Dic</v>
      </c>
      <c r="D499" s="14">
        <f>YEAR(B499)</f>
        <v>2024</v>
      </c>
      <c r="E499" s="18" t="s">
        <v>15</v>
      </c>
      <c r="F499" s="18" t="s">
        <v>4</v>
      </c>
      <c r="G499" s="19">
        <v>400</v>
      </c>
      <c r="H499" s="18">
        <v>4</v>
      </c>
      <c r="I499" s="12">
        <f>Tabla3[[#This Row],[Precio Unitario]]*Tabla3[[#This Row],[Cantidad]]</f>
        <v>1600</v>
      </c>
      <c r="J499" s="18" t="s">
        <v>14</v>
      </c>
      <c r="K499" s="18" t="s">
        <v>2</v>
      </c>
      <c r="L499" s="18" t="s">
        <v>6</v>
      </c>
    </row>
    <row r="500" spans="1:12" x14ac:dyDescent="0.25">
      <c r="A500" s="17">
        <v>362</v>
      </c>
      <c r="B500" s="16">
        <v>45653</v>
      </c>
      <c r="C500" s="15" t="str">
        <f>PROPER(TEXT(B500,"mmm"))</f>
        <v>Dic</v>
      </c>
      <c r="D500" s="14">
        <f>YEAR(B500)</f>
        <v>2024</v>
      </c>
      <c r="E500" s="11" t="s">
        <v>15</v>
      </c>
      <c r="F500" s="11" t="s">
        <v>4</v>
      </c>
      <c r="G500" s="13">
        <v>400</v>
      </c>
      <c r="H500" s="11">
        <v>2</v>
      </c>
      <c r="I500" s="12">
        <f>Tabla3[[#This Row],[Precio Unitario]]*Tabla3[[#This Row],[Cantidad]]</f>
        <v>800</v>
      </c>
      <c r="J500" s="11" t="s">
        <v>24</v>
      </c>
      <c r="K500" s="11" t="s">
        <v>11</v>
      </c>
      <c r="L500" s="11" t="s">
        <v>6</v>
      </c>
    </row>
    <row r="501" spans="1:12" x14ac:dyDescent="0.25">
      <c r="A501" s="21">
        <v>141</v>
      </c>
      <c r="B501" s="20">
        <v>45654</v>
      </c>
      <c r="C501" s="15" t="str">
        <f>PROPER(TEXT(B501,"mmm"))</f>
        <v>Dic</v>
      </c>
      <c r="D501" s="14">
        <f>YEAR(B501)</f>
        <v>2024</v>
      </c>
      <c r="E501" s="18" t="s">
        <v>5</v>
      </c>
      <c r="F501" s="18" t="s">
        <v>4</v>
      </c>
      <c r="G501" s="19">
        <v>600</v>
      </c>
      <c r="H501" s="18">
        <v>2</v>
      </c>
      <c r="I501" s="12">
        <f>Tabla3[[#This Row],[Precio Unitario]]*Tabla3[[#This Row],[Cantidad]]</f>
        <v>1200</v>
      </c>
      <c r="J501" s="18" t="s">
        <v>73</v>
      </c>
      <c r="K501" s="18" t="s">
        <v>7</v>
      </c>
      <c r="L501" s="18" t="s">
        <v>1</v>
      </c>
    </row>
    <row r="502" spans="1:12" x14ac:dyDescent="0.25">
      <c r="A502" s="5" t="s">
        <v>0</v>
      </c>
      <c r="B502" s="8"/>
      <c r="C502" s="10"/>
      <c r="D502" s="9"/>
      <c r="E502" s="8"/>
      <c r="F502" s="5"/>
      <c r="G502" s="5"/>
      <c r="H502" s="7">
        <f>AVERAGE(Tabla3[Cantidad])</f>
        <v>2.9780000000000002</v>
      </c>
      <c r="I502" s="6">
        <f>SUM(Tabla3[Total Venta])</f>
        <v>368600</v>
      </c>
      <c r="J502" s="5"/>
      <c r="K502" s="5"/>
      <c r="L502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Cristhofer Ureña</dc:creator>
  <cp:lastModifiedBy>Cristhofer Ureña</cp:lastModifiedBy>
  <dcterms:created xsi:type="dcterms:W3CDTF">2025-09-06T23:45:26Z</dcterms:created>
  <dcterms:modified xsi:type="dcterms:W3CDTF">2025-09-07T03:53:21Z</dcterms:modified>
</cp:coreProperties>
</file>