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2035" windowHeight="10545" activeTab="4"/>
  </bookViews>
  <sheets>
    <sheet name="Table" sheetId="1" r:id="rId1"/>
    <sheet name="Table2" sheetId="2" r:id="rId2"/>
    <sheet name="(0)ProductionFct" sheetId="12" r:id="rId3"/>
    <sheet name="(0)ProductionFctR" sheetId="11" r:id="rId4"/>
    <sheet name="(0)ProdUnprodInvestment" sheetId="13" r:id="rId5"/>
    <sheet name="(1)SteadyState" sheetId="4" r:id="rId6"/>
    <sheet name="(2)SavingsRate" sheetId="5" r:id="rId7"/>
    <sheet name="(3)GoldenRule" sheetId="6" r:id="rId8"/>
    <sheet name="(4)PopGrowth" sheetId="7" r:id="rId9"/>
    <sheet name="(5)Productivity" sheetId="8" r:id="rId10"/>
    <sheet name="(6)GrowthRatesStSt" sheetId="9" r:id="rId11"/>
  </sheets>
  <calcPr calcId="145621"/>
</workbook>
</file>

<file path=xl/calcChain.xml><?xml version="1.0" encoding="utf-8"?>
<calcChain xmlns="http://schemas.openxmlformats.org/spreadsheetml/2006/main">
  <c r="D31" i="1" l="1"/>
  <c r="E31" i="1"/>
  <c r="F31" i="1"/>
  <c r="G31" i="1"/>
  <c r="H31" i="1"/>
  <c r="I31" i="1"/>
  <c r="J31" i="1"/>
  <c r="K31" i="1"/>
  <c r="L31" i="1"/>
  <c r="M31" i="1"/>
  <c r="N31" i="1"/>
  <c r="O31" i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D32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D21" i="1"/>
  <c r="E21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F8" i="2" l="1"/>
  <c r="G8" i="2" s="1"/>
  <c r="H8" i="2" s="1"/>
  <c r="I8" i="2" s="1"/>
  <c r="J8" i="2" s="1"/>
  <c r="K8" i="2" s="1"/>
  <c r="L8" i="2" s="1"/>
  <c r="M8" i="2" s="1"/>
  <c r="E8" i="2"/>
  <c r="E7" i="2"/>
  <c r="F7" i="2" s="1"/>
  <c r="G7" i="2" s="1"/>
  <c r="H7" i="2" s="1"/>
  <c r="I7" i="2" s="1"/>
  <c r="J7" i="2" s="1"/>
  <c r="K7" i="2" s="1"/>
  <c r="L7" i="2" s="1"/>
  <c r="M7" i="2" s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D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E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D24" i="1"/>
  <c r="D23" i="1"/>
  <c r="D22" i="1"/>
  <c r="D20" i="1"/>
  <c r="AK17" i="1" l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D18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D17" i="1"/>
  <c r="E16" i="1"/>
  <c r="E20" i="1" s="1"/>
  <c r="E23" i="1" l="1"/>
  <c r="E22" i="1"/>
  <c r="E18" i="1"/>
  <c r="F16" i="1"/>
  <c r="F18" i="1" l="1"/>
  <c r="F20" i="1"/>
  <c r="G16" i="1"/>
  <c r="G20" i="1" s="1"/>
  <c r="G23" i="1" l="1"/>
  <c r="G21" i="1"/>
  <c r="F23" i="1"/>
  <c r="F21" i="1"/>
  <c r="G18" i="1"/>
  <c r="H16" i="1"/>
  <c r="H20" i="1" s="1"/>
  <c r="F22" i="1" l="1"/>
  <c r="F24" i="1"/>
  <c r="G22" i="1"/>
  <c r="G24" i="1"/>
  <c r="H18" i="1"/>
  <c r="I16" i="1"/>
  <c r="I20" i="1" s="1"/>
  <c r="I23" i="1" s="1"/>
  <c r="H23" i="1"/>
  <c r="H21" i="1"/>
  <c r="H22" i="1" l="1"/>
  <c r="H24" i="1"/>
  <c r="I18" i="1"/>
  <c r="J16" i="1"/>
  <c r="J20" i="1" s="1"/>
  <c r="J23" i="1" s="1"/>
  <c r="I21" i="1"/>
  <c r="J21" i="1"/>
  <c r="J22" i="1" l="1"/>
  <c r="J24" i="1"/>
  <c r="I22" i="1"/>
  <c r="I24" i="1"/>
  <c r="J18" i="1"/>
  <c r="K16" i="1"/>
  <c r="K20" i="1" s="1"/>
  <c r="K21" i="1"/>
  <c r="K23" i="1"/>
  <c r="L16" i="1"/>
  <c r="L20" i="1" s="1"/>
  <c r="K18" i="1"/>
  <c r="K22" i="1" l="1"/>
  <c r="K24" i="1"/>
  <c r="L23" i="1"/>
  <c r="L21" i="1"/>
  <c r="M16" i="1"/>
  <c r="M20" i="1" s="1"/>
  <c r="L18" i="1"/>
  <c r="L22" i="1" l="1"/>
  <c r="L24" i="1"/>
  <c r="M23" i="1"/>
  <c r="M21" i="1"/>
  <c r="N16" i="1"/>
  <c r="N20" i="1" s="1"/>
  <c r="M18" i="1"/>
  <c r="M22" i="1" l="1"/>
  <c r="M24" i="1"/>
  <c r="N23" i="1"/>
  <c r="N21" i="1"/>
  <c r="O16" i="1"/>
  <c r="O20" i="1" s="1"/>
  <c r="N18" i="1"/>
  <c r="N22" i="1" l="1"/>
  <c r="N24" i="1"/>
  <c r="O23" i="1"/>
  <c r="O21" i="1"/>
  <c r="P16" i="1"/>
  <c r="P20" i="1" s="1"/>
  <c r="O18" i="1"/>
  <c r="O22" i="1" l="1"/>
  <c r="O24" i="1"/>
  <c r="P23" i="1"/>
  <c r="P21" i="1"/>
  <c r="Q16" i="1"/>
  <c r="Q20" i="1" s="1"/>
  <c r="P18" i="1"/>
  <c r="P22" i="1" l="1"/>
  <c r="P24" i="1"/>
  <c r="Q23" i="1"/>
  <c r="Q21" i="1"/>
  <c r="R16" i="1"/>
  <c r="R20" i="1" s="1"/>
  <c r="Q18" i="1"/>
  <c r="Q22" i="1" l="1"/>
  <c r="Q24" i="1"/>
  <c r="R23" i="1"/>
  <c r="R21" i="1"/>
  <c r="R18" i="1"/>
  <c r="S16" i="1"/>
  <c r="S20" i="1" s="1"/>
  <c r="R22" i="1" l="1"/>
  <c r="R24" i="1"/>
  <c r="S21" i="1"/>
  <c r="S23" i="1"/>
  <c r="T16" i="1"/>
  <c r="T20" i="1" s="1"/>
  <c r="S18" i="1"/>
  <c r="S22" i="1" l="1"/>
  <c r="S24" i="1"/>
  <c r="T23" i="1"/>
  <c r="T21" i="1"/>
  <c r="T18" i="1"/>
  <c r="U16" i="1"/>
  <c r="U20" i="1" s="1"/>
  <c r="T22" i="1" l="1"/>
  <c r="T24" i="1"/>
  <c r="U23" i="1"/>
  <c r="U21" i="1"/>
  <c r="U18" i="1"/>
  <c r="V16" i="1"/>
  <c r="V20" i="1" s="1"/>
  <c r="U22" i="1" l="1"/>
  <c r="U24" i="1"/>
  <c r="V23" i="1"/>
  <c r="V21" i="1"/>
  <c r="W16" i="1"/>
  <c r="W20" i="1" s="1"/>
  <c r="V18" i="1"/>
  <c r="V22" i="1" l="1"/>
  <c r="V24" i="1"/>
  <c r="W23" i="1"/>
  <c r="W21" i="1"/>
  <c r="W18" i="1"/>
  <c r="X16" i="1"/>
  <c r="X20" i="1" s="1"/>
  <c r="W22" i="1" l="1"/>
  <c r="W24" i="1"/>
  <c r="X23" i="1"/>
  <c r="X21" i="1"/>
  <c r="X18" i="1"/>
  <c r="Y16" i="1"/>
  <c r="Y20" i="1" s="1"/>
  <c r="X22" i="1" l="1"/>
  <c r="X24" i="1"/>
  <c r="Y23" i="1"/>
  <c r="Y21" i="1"/>
  <c r="Y18" i="1"/>
  <c r="Z16" i="1"/>
  <c r="Z20" i="1" s="1"/>
  <c r="Y22" i="1" l="1"/>
  <c r="Y24" i="1"/>
  <c r="Z23" i="1"/>
  <c r="Z21" i="1"/>
  <c r="Z18" i="1"/>
  <c r="AA16" i="1"/>
  <c r="AA20" i="1" s="1"/>
  <c r="Z22" i="1" l="1"/>
  <c r="Z24" i="1"/>
  <c r="AA23" i="1"/>
  <c r="AA21" i="1"/>
  <c r="AB16" i="1"/>
  <c r="AB20" i="1" s="1"/>
  <c r="AA18" i="1"/>
  <c r="AA22" i="1" l="1"/>
  <c r="AA24" i="1"/>
  <c r="AB23" i="1"/>
  <c r="AB21" i="1"/>
  <c r="AC16" i="1"/>
  <c r="AC20" i="1" s="1"/>
  <c r="AB18" i="1"/>
  <c r="AB22" i="1" l="1"/>
  <c r="AB24" i="1"/>
  <c r="AC23" i="1"/>
  <c r="AC21" i="1"/>
  <c r="AC18" i="1"/>
  <c r="AD16" i="1"/>
  <c r="AD20" i="1" s="1"/>
  <c r="AC22" i="1" l="1"/>
  <c r="AC24" i="1"/>
  <c r="AD23" i="1"/>
  <c r="AD21" i="1"/>
  <c r="AE16" i="1"/>
  <c r="AE20" i="1" s="1"/>
  <c r="AD18" i="1"/>
  <c r="AD22" i="1" l="1"/>
  <c r="AD24" i="1"/>
  <c r="AE21" i="1"/>
  <c r="AE23" i="1"/>
  <c r="AE18" i="1"/>
  <c r="AF16" i="1"/>
  <c r="AF20" i="1" s="1"/>
  <c r="AE22" i="1" l="1"/>
  <c r="AE24" i="1"/>
  <c r="AF23" i="1"/>
  <c r="AF21" i="1"/>
  <c r="AF18" i="1"/>
  <c r="AG16" i="1"/>
  <c r="AG20" i="1" s="1"/>
  <c r="AF22" i="1" l="1"/>
  <c r="AF24" i="1"/>
  <c r="AG23" i="1"/>
  <c r="AG21" i="1"/>
  <c r="AH16" i="1"/>
  <c r="AH20" i="1" s="1"/>
  <c r="AG18" i="1"/>
  <c r="AG22" i="1" l="1"/>
  <c r="AG24" i="1"/>
  <c r="AH23" i="1"/>
  <c r="AH21" i="1"/>
  <c r="AI16" i="1"/>
  <c r="AI20" i="1" s="1"/>
  <c r="AH18" i="1"/>
  <c r="AH22" i="1" l="1"/>
  <c r="AH24" i="1"/>
  <c r="AI23" i="1"/>
  <c r="AI21" i="1"/>
  <c r="AJ16" i="1"/>
  <c r="AI18" i="1"/>
  <c r="AI22" i="1" l="1"/>
  <c r="AI24" i="1"/>
  <c r="AJ18" i="1"/>
  <c r="AJ20" i="1"/>
  <c r="AK16" i="1"/>
  <c r="AL16" i="1" l="1"/>
  <c r="AK20" i="1"/>
  <c r="AK18" i="1"/>
  <c r="AJ23" i="1"/>
  <c r="AJ21" i="1"/>
  <c r="AJ22" i="1" s="1"/>
  <c r="AK23" i="1" l="1"/>
  <c r="AK21" i="1"/>
  <c r="AK22" i="1" s="1"/>
  <c r="AL20" i="1"/>
  <c r="AM16" i="1"/>
  <c r="AL18" i="1"/>
  <c r="AL23" i="1" l="1"/>
  <c r="AL21" i="1"/>
  <c r="AL22" i="1" s="1"/>
  <c r="AM20" i="1"/>
  <c r="AM18" i="1"/>
  <c r="AN16" i="1"/>
  <c r="AM21" i="1" l="1"/>
  <c r="AM22" i="1" s="1"/>
  <c r="AM23" i="1"/>
  <c r="AN20" i="1"/>
  <c r="AO16" i="1"/>
  <c r="AN18" i="1"/>
  <c r="AO20" i="1" l="1"/>
  <c r="AO18" i="1"/>
  <c r="AP16" i="1"/>
  <c r="AN23" i="1"/>
  <c r="AN21" i="1"/>
  <c r="AN22" i="1" s="1"/>
  <c r="AP20" i="1" l="1"/>
  <c r="AQ16" i="1"/>
  <c r="AP18" i="1"/>
  <c r="AO23" i="1"/>
  <c r="AO21" i="1"/>
  <c r="AO22" i="1" s="1"/>
  <c r="AQ20" i="1" l="1"/>
  <c r="AQ18" i="1"/>
  <c r="AR16" i="1"/>
  <c r="AP23" i="1"/>
  <c r="AP21" i="1"/>
  <c r="AP22" i="1" s="1"/>
  <c r="AR20" i="1" l="1"/>
  <c r="AR18" i="1"/>
  <c r="AS16" i="1"/>
  <c r="AQ23" i="1"/>
  <c r="AQ21" i="1"/>
  <c r="AQ22" i="1" s="1"/>
  <c r="AS20" i="1" l="1"/>
  <c r="AT16" i="1"/>
  <c r="AS18" i="1"/>
  <c r="AR23" i="1"/>
  <c r="AR21" i="1"/>
  <c r="AR22" i="1" s="1"/>
  <c r="AT20" i="1" l="1"/>
  <c r="AT18" i="1"/>
  <c r="AU16" i="1"/>
  <c r="AS23" i="1"/>
  <c r="AS21" i="1"/>
  <c r="AS22" i="1" s="1"/>
  <c r="AU20" i="1" l="1"/>
  <c r="AV16" i="1"/>
  <c r="AU18" i="1"/>
  <c r="AT23" i="1"/>
  <c r="AT21" i="1"/>
  <c r="AT22" i="1" s="1"/>
  <c r="AV20" i="1" l="1"/>
  <c r="AW16" i="1"/>
  <c r="AV18" i="1"/>
  <c r="AU21" i="1"/>
  <c r="AU22" i="1" s="1"/>
  <c r="AU23" i="1"/>
  <c r="AW20" i="1" l="1"/>
  <c r="AX16" i="1"/>
  <c r="AW18" i="1"/>
  <c r="AV23" i="1"/>
  <c r="AV21" i="1"/>
  <c r="AV22" i="1" s="1"/>
  <c r="AX20" i="1" l="1"/>
  <c r="AY16" i="1"/>
  <c r="AX18" i="1"/>
  <c r="AW23" i="1"/>
  <c r="AW21" i="1"/>
  <c r="AW22" i="1" s="1"/>
  <c r="AY20" i="1" l="1"/>
  <c r="AY18" i="1"/>
  <c r="AZ16" i="1"/>
  <c r="AX23" i="1"/>
  <c r="AX21" i="1"/>
  <c r="AX22" i="1" s="1"/>
  <c r="AZ20" i="1" l="1"/>
  <c r="BA16" i="1"/>
  <c r="AZ18" i="1"/>
  <c r="AY23" i="1"/>
  <c r="AY21" i="1"/>
  <c r="AY22" i="1" s="1"/>
  <c r="BA20" i="1" l="1"/>
  <c r="BA18" i="1"/>
  <c r="AZ23" i="1"/>
  <c r="AZ21" i="1"/>
  <c r="AZ22" i="1" s="1"/>
  <c r="BA23" i="1" l="1"/>
  <c r="BA21" i="1"/>
  <c r="BA22" i="1" s="1"/>
</calcChain>
</file>

<file path=xl/sharedStrings.xml><?xml version="1.0" encoding="utf-8"?>
<sst xmlns="http://schemas.openxmlformats.org/spreadsheetml/2006/main" count="31" uniqueCount="31">
  <si>
    <t>K</t>
  </si>
  <si>
    <t>L</t>
  </si>
  <si>
    <t>alpha</t>
  </si>
  <si>
    <t>step</t>
  </si>
  <si>
    <t>Y</t>
  </si>
  <si>
    <t>count</t>
  </si>
  <si>
    <t>Production function</t>
  </si>
  <si>
    <t>Intensive form</t>
  </si>
  <si>
    <t>k</t>
  </si>
  <si>
    <t>parameters</t>
  </si>
  <si>
    <t xml:space="preserve">s </t>
  </si>
  <si>
    <t>delta</t>
  </si>
  <si>
    <t>production function, y=f(k)</t>
  </si>
  <si>
    <t>saving, sf(k)</t>
  </si>
  <si>
    <r>
      <t>depreciation, (</t>
    </r>
    <r>
      <rPr>
        <sz val="11"/>
        <color theme="1"/>
        <rFont val="Calibri"/>
        <family val="2"/>
      </rPr>
      <t>δk)</t>
    </r>
  </si>
  <si>
    <t>s'</t>
  </si>
  <si>
    <t>savings, s' f(k)</t>
  </si>
  <si>
    <t>n1</t>
  </si>
  <si>
    <t>n2</t>
  </si>
  <si>
    <r>
      <t>capital-widening, (</t>
    </r>
    <r>
      <rPr>
        <sz val="11"/>
        <color theme="1"/>
        <rFont val="Calibri"/>
        <family val="2"/>
      </rPr>
      <t>δ+n)k</t>
    </r>
  </si>
  <si>
    <r>
      <t>capital-widening, (</t>
    </r>
    <r>
      <rPr>
        <sz val="11"/>
        <color theme="1"/>
        <rFont val="Calibri"/>
        <family val="2"/>
      </rPr>
      <t>δ+n')k</t>
    </r>
  </si>
  <si>
    <t>Time</t>
  </si>
  <si>
    <t>Growth rate = 0</t>
  </si>
  <si>
    <t>Growth rate = a</t>
  </si>
  <si>
    <t>Growth rate = a+n</t>
  </si>
  <si>
    <t>interest</t>
  </si>
  <si>
    <t>r</t>
  </si>
  <si>
    <t>production function, unproductive</t>
  </si>
  <si>
    <t>u</t>
  </si>
  <si>
    <t>interest2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</si>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</sst>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Table!$D$21:$BA$21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0.70710678118654757</c:v>
                </c:pt>
                <c:pt idx="3">
                  <c:v>0.8660254037844386</c:v>
                </c:pt>
                <c:pt idx="4">
                  <c:v>1</c:v>
                </c:pt>
                <c:pt idx="5">
                  <c:v>1.1180339887498949</c:v>
                </c:pt>
                <c:pt idx="6">
                  <c:v>1.2247448713915889</c:v>
                </c:pt>
                <c:pt idx="7">
                  <c:v>1.3228756555322954</c:v>
                </c:pt>
                <c:pt idx="8">
                  <c:v>1.4142135623730951</c:v>
                </c:pt>
                <c:pt idx="9">
                  <c:v>1.5</c:v>
                </c:pt>
                <c:pt idx="10">
                  <c:v>1.5811388300841898</c:v>
                </c:pt>
                <c:pt idx="11">
                  <c:v>1.6583123951776999</c:v>
                </c:pt>
                <c:pt idx="12">
                  <c:v>1.7320508075688772</c:v>
                </c:pt>
                <c:pt idx="13">
                  <c:v>1.8027756377319946</c:v>
                </c:pt>
                <c:pt idx="14">
                  <c:v>1.8708286933869707</c:v>
                </c:pt>
                <c:pt idx="15">
                  <c:v>1.9364916731037085</c:v>
                </c:pt>
                <c:pt idx="16">
                  <c:v>2</c:v>
                </c:pt>
                <c:pt idx="17">
                  <c:v>2.0615528128088303</c:v>
                </c:pt>
                <c:pt idx="18">
                  <c:v>2.1213203435596424</c:v>
                </c:pt>
                <c:pt idx="19">
                  <c:v>2.179449471770337</c:v>
                </c:pt>
                <c:pt idx="20">
                  <c:v>2.2360679774997898</c:v>
                </c:pt>
                <c:pt idx="21">
                  <c:v>2.2912878474779199</c:v>
                </c:pt>
                <c:pt idx="22">
                  <c:v>2.3452078799117149</c:v>
                </c:pt>
                <c:pt idx="23">
                  <c:v>2.3979157616563596</c:v>
                </c:pt>
                <c:pt idx="24">
                  <c:v>2.4494897427831779</c:v>
                </c:pt>
                <c:pt idx="25">
                  <c:v>2.5</c:v>
                </c:pt>
                <c:pt idx="26">
                  <c:v>2.5495097567963922</c:v>
                </c:pt>
                <c:pt idx="27">
                  <c:v>2.598076211353316</c:v>
                </c:pt>
                <c:pt idx="28">
                  <c:v>2.6457513110645907</c:v>
                </c:pt>
                <c:pt idx="29">
                  <c:v>2.6925824035672519</c:v>
                </c:pt>
                <c:pt idx="30">
                  <c:v>2.7386127875258306</c:v>
                </c:pt>
                <c:pt idx="31">
                  <c:v>2.7838821814150108</c:v>
                </c:pt>
                <c:pt idx="32">
                  <c:v>2.8284271247461903</c:v>
                </c:pt>
                <c:pt idx="33">
                  <c:v>2.8722813232690143</c:v>
                </c:pt>
                <c:pt idx="34">
                  <c:v>2.9154759474226504</c:v>
                </c:pt>
                <c:pt idx="35">
                  <c:v>2.9580398915498081</c:v>
                </c:pt>
                <c:pt idx="36">
                  <c:v>3</c:v>
                </c:pt>
                <c:pt idx="37">
                  <c:v>3.0413812651491097</c:v>
                </c:pt>
                <c:pt idx="38">
                  <c:v>3.082207001484488</c:v>
                </c:pt>
                <c:pt idx="39">
                  <c:v>3.1224989991991992</c:v>
                </c:pt>
                <c:pt idx="40">
                  <c:v>3.1622776601683795</c:v>
                </c:pt>
                <c:pt idx="41">
                  <c:v>3.2015621187164243</c:v>
                </c:pt>
                <c:pt idx="42">
                  <c:v>3.2403703492039302</c:v>
                </c:pt>
                <c:pt idx="43">
                  <c:v>3.2787192621510002</c:v>
                </c:pt>
                <c:pt idx="44">
                  <c:v>3.3166247903553998</c:v>
                </c:pt>
                <c:pt idx="45">
                  <c:v>3.3541019662496847</c:v>
                </c:pt>
                <c:pt idx="46">
                  <c:v>3.3911649915626341</c:v>
                </c:pt>
                <c:pt idx="47">
                  <c:v>3.427827300200522</c:v>
                </c:pt>
                <c:pt idx="48">
                  <c:v>3.4641016151377544</c:v>
                </c:pt>
                <c:pt idx="49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Table!$B$25</c:f>
              <c:strCache>
                <c:ptCount val="1"/>
                <c:pt idx="0">
                  <c:v>interest</c:v>
                </c:pt>
              </c:strCache>
            </c:strRef>
          </c:tx>
          <c:marker>
            <c:symbol val="none"/>
          </c:marker>
          <c:val>
            <c:numRef>
              <c:f>Table!$D$25:$BA$25</c:f>
              <c:numCache>
                <c:formatCode>General</c:formatCode>
                <c:ptCount val="50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0.48000000000000004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0.79999999999999993</c:v>
                </c:pt>
                <c:pt idx="11">
                  <c:v>0.87999999999999989</c:v>
                </c:pt>
                <c:pt idx="12">
                  <c:v>0.95999999999999985</c:v>
                </c:pt>
                <c:pt idx="13">
                  <c:v>1.0399999999999998</c:v>
                </c:pt>
                <c:pt idx="14">
                  <c:v>1.1199999999999999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1.4400000000000002</c:v>
                </c:pt>
                <c:pt idx="19">
                  <c:v>1.5200000000000002</c:v>
                </c:pt>
                <c:pt idx="20">
                  <c:v>1.6000000000000003</c:v>
                </c:pt>
                <c:pt idx="21">
                  <c:v>1.6800000000000004</c:v>
                </c:pt>
                <c:pt idx="22">
                  <c:v>1.7600000000000005</c:v>
                </c:pt>
                <c:pt idx="23">
                  <c:v>1.8400000000000005</c:v>
                </c:pt>
                <c:pt idx="24">
                  <c:v>1.9200000000000006</c:v>
                </c:pt>
                <c:pt idx="25">
                  <c:v>2.0000000000000004</c:v>
                </c:pt>
                <c:pt idx="26">
                  <c:v>2.0800000000000005</c:v>
                </c:pt>
                <c:pt idx="27">
                  <c:v>2.1600000000000006</c:v>
                </c:pt>
                <c:pt idx="28">
                  <c:v>2.2400000000000007</c:v>
                </c:pt>
                <c:pt idx="29">
                  <c:v>2.3200000000000007</c:v>
                </c:pt>
                <c:pt idx="30">
                  <c:v>2.4000000000000008</c:v>
                </c:pt>
                <c:pt idx="31">
                  <c:v>2.4800000000000009</c:v>
                </c:pt>
                <c:pt idx="32">
                  <c:v>2.5600000000000009</c:v>
                </c:pt>
                <c:pt idx="33">
                  <c:v>2.640000000000001</c:v>
                </c:pt>
                <c:pt idx="34">
                  <c:v>2.7200000000000011</c:v>
                </c:pt>
                <c:pt idx="35">
                  <c:v>2.8000000000000012</c:v>
                </c:pt>
                <c:pt idx="36">
                  <c:v>2.8800000000000012</c:v>
                </c:pt>
                <c:pt idx="37">
                  <c:v>2.9600000000000013</c:v>
                </c:pt>
                <c:pt idx="38">
                  <c:v>3.0400000000000014</c:v>
                </c:pt>
                <c:pt idx="39">
                  <c:v>3.1200000000000014</c:v>
                </c:pt>
                <c:pt idx="40">
                  <c:v>3.2000000000000015</c:v>
                </c:pt>
                <c:pt idx="41">
                  <c:v>3.2800000000000016</c:v>
                </c:pt>
                <c:pt idx="42">
                  <c:v>3.3600000000000017</c:v>
                </c:pt>
                <c:pt idx="43">
                  <c:v>3.4400000000000017</c:v>
                </c:pt>
                <c:pt idx="44">
                  <c:v>3.5200000000000018</c:v>
                </c:pt>
                <c:pt idx="45">
                  <c:v>3.6000000000000019</c:v>
                </c:pt>
                <c:pt idx="46">
                  <c:v>3.6800000000000019</c:v>
                </c:pt>
                <c:pt idx="47">
                  <c:v>3.760000000000002</c:v>
                </c:pt>
                <c:pt idx="48">
                  <c:v>3.8400000000000021</c:v>
                </c:pt>
                <c:pt idx="49">
                  <c:v>3.9200000000000021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Table!$B$31</c:f>
              <c:strCache>
                <c:ptCount val="1"/>
                <c:pt idx="0">
                  <c:v>production function, unproductive</c:v>
                </c:pt>
              </c:strCache>
            </c:strRef>
          </c:tx>
          <c:marker>
            <c:symbol val="none"/>
          </c:marker>
          <c:val>
            <c:numRef>
              <c:f>Table!$D$31:$BA$31</c:f>
              <c:numCache>
                <c:formatCode>General</c:formatCode>
                <c:ptCount val="50"/>
                <c:pt idx="0">
                  <c:v>0</c:v>
                </c:pt>
                <c:pt idx="1">
                  <c:v>0.17677669529663689</c:v>
                </c:pt>
                <c:pt idx="2">
                  <c:v>0.25</c:v>
                </c:pt>
                <c:pt idx="3">
                  <c:v>0.30618621784789724</c:v>
                </c:pt>
                <c:pt idx="4">
                  <c:v>0.35355339059327379</c:v>
                </c:pt>
                <c:pt idx="5">
                  <c:v>0.39528470752104744</c:v>
                </c:pt>
                <c:pt idx="6">
                  <c:v>0.4330127018922193</c:v>
                </c:pt>
                <c:pt idx="7">
                  <c:v>0.46770717334674267</c:v>
                </c:pt>
                <c:pt idx="8">
                  <c:v>0.5</c:v>
                </c:pt>
                <c:pt idx="9">
                  <c:v>0.5303300858899106</c:v>
                </c:pt>
                <c:pt idx="10">
                  <c:v>0.55901699437494745</c:v>
                </c:pt>
                <c:pt idx="11">
                  <c:v>0.58630196997792872</c:v>
                </c:pt>
                <c:pt idx="12">
                  <c:v>0.61237243569579447</c:v>
                </c:pt>
                <c:pt idx="13">
                  <c:v>0.63737743919909806</c:v>
                </c:pt>
                <c:pt idx="14">
                  <c:v>0.66143782776614768</c:v>
                </c:pt>
                <c:pt idx="15">
                  <c:v>0.68465319688145765</c:v>
                </c:pt>
                <c:pt idx="16">
                  <c:v>0.70710678118654757</c:v>
                </c:pt>
                <c:pt idx="17">
                  <c:v>0.72886898685566259</c:v>
                </c:pt>
                <c:pt idx="18">
                  <c:v>0.75</c:v>
                </c:pt>
                <c:pt idx="19">
                  <c:v>0.770551750371122</c:v>
                </c:pt>
                <c:pt idx="20">
                  <c:v>0.79056941504209488</c:v>
                </c:pt>
                <c:pt idx="21">
                  <c:v>0.81009258730098255</c:v>
                </c:pt>
                <c:pt idx="22">
                  <c:v>0.82915619758884995</c:v>
                </c:pt>
                <c:pt idx="23">
                  <c:v>0.84779124789065852</c:v>
                </c:pt>
                <c:pt idx="24">
                  <c:v>0.8660254037844386</c:v>
                </c:pt>
                <c:pt idx="25">
                  <c:v>0.88388347648318444</c:v>
                </c:pt>
                <c:pt idx="26">
                  <c:v>0.90138781886599728</c:v>
                </c:pt>
                <c:pt idx="27">
                  <c:v>0.91855865354369182</c:v>
                </c:pt>
                <c:pt idx="28">
                  <c:v>0.93541434669348533</c:v>
                </c:pt>
                <c:pt idx="29">
                  <c:v>0.95197163823298858</c:v>
                </c:pt>
                <c:pt idx="30">
                  <c:v>0.96824583655185426</c:v>
                </c:pt>
                <c:pt idx="31">
                  <c:v>0.98425098425147639</c:v>
                </c:pt>
                <c:pt idx="32">
                  <c:v>1</c:v>
                </c:pt>
                <c:pt idx="33">
                  <c:v>1.0155048005794951</c:v>
                </c:pt>
                <c:pt idx="34">
                  <c:v>1.0307764064044151</c:v>
                </c:pt>
                <c:pt idx="35">
                  <c:v>1.0458250331675945</c:v>
                </c:pt>
                <c:pt idx="36">
                  <c:v>1.0606601717798212</c:v>
                </c:pt>
                <c:pt idx="37">
                  <c:v>1.0752906583803283</c:v>
                </c:pt>
                <c:pt idx="38">
                  <c:v>1.0897247358851685</c:v>
                </c:pt>
                <c:pt idx="39">
                  <c:v>1.103970108290981</c:v>
                </c:pt>
                <c:pt idx="40">
                  <c:v>1.1180339887498949</c:v>
                </c:pt>
                <c:pt idx="41">
                  <c:v>1.1319231422671772</c:v>
                </c:pt>
                <c:pt idx="42">
                  <c:v>1.14564392373896</c:v>
                </c:pt>
                <c:pt idx="43">
                  <c:v>1.159202311936963</c:v>
                </c:pt>
                <c:pt idx="44">
                  <c:v>1.1726039399558574</c:v>
                </c:pt>
                <c:pt idx="45">
                  <c:v>1.1858541225631423</c:v>
                </c:pt>
                <c:pt idx="46">
                  <c:v>1.1989578808281798</c:v>
                </c:pt>
                <c:pt idx="47">
                  <c:v>1.2119199643540823</c:v>
                </c:pt>
                <c:pt idx="48">
                  <c:v>1.2247448713915889</c:v>
                </c:pt>
                <c:pt idx="49">
                  <c:v>1.2374368670764582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Table!$B$32</c:f>
              <c:strCache>
                <c:ptCount val="1"/>
                <c:pt idx="0">
                  <c:v>interest2</c:v>
                </c:pt>
              </c:strCache>
            </c:strRef>
          </c:tx>
          <c:marker>
            <c:symbol val="none"/>
          </c:marker>
          <c:val>
            <c:numRef>
              <c:f>Table!$D$32:$BA$32</c:f>
              <c:numCache>
                <c:formatCode>General</c:formatCode>
                <c:ptCount val="50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175040"/>
        <c:axId val="250867712"/>
      </c:lineChart>
      <c:catAx>
        <c:axId val="24917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+mj-lt"/>
                  </a:defRPr>
                </a:pPr>
                <a:r>
                  <a:rPr lang="en-US" sz="1400">
                    <a:latin typeface="+mj-lt"/>
                  </a:rPr>
                  <a:t>capital-labour ratio</a:t>
                </a:r>
                <a:r>
                  <a:rPr lang="en-US" sz="1400" baseline="0">
                    <a:latin typeface="+mj-lt"/>
                  </a:rPr>
                  <a:t> (k)</a:t>
                </a:r>
                <a:endParaRPr lang="en-US" sz="1400">
                  <a:latin typeface="+mj-lt"/>
                </a:endParaRPr>
              </a:p>
            </c:rich>
          </c:tx>
          <c:layout/>
          <c:overlay val="0"/>
        </c:title>
        <c:majorTickMark val="out"/>
        <c:minorTickMark val="none"/>
        <c:tickLblPos val="none"/>
        <c:crossAx val="250867712"/>
        <c:crosses val="autoZero"/>
        <c:auto val="1"/>
        <c:lblAlgn val="ctr"/>
        <c:lblOffset val="100"/>
        <c:tickMarkSkip val="1"/>
        <c:noMultiLvlLbl val="0"/>
      </c:catAx>
      <c:valAx>
        <c:axId val="25086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+mj-lt"/>
                  </a:defRPr>
                </a:pPr>
                <a:r>
                  <a:rPr lang="en-US" sz="1400">
                    <a:latin typeface="+mj-lt"/>
                  </a:rPr>
                  <a:t>output-labour ratio 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2491750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Table2!$C$6</c:f>
              <c:strCache>
                <c:ptCount val="1"/>
                <c:pt idx="0">
                  <c:v>Growth rate = 0</c:v>
                </c:pt>
              </c:strCache>
            </c:strRef>
          </c:tx>
          <c:spPr>
            <a:ln w="4445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Table2!$D$6:$M$6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Table2!$C$7</c:f>
              <c:strCache>
                <c:ptCount val="1"/>
                <c:pt idx="0">
                  <c:v>Growth rate = a</c:v>
                </c:pt>
              </c:strCache>
            </c:strRef>
          </c:tx>
          <c:spPr>
            <a:ln w="444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Table2!$D$7:$M$7</c:f>
              <c:numCache>
                <c:formatCode>General</c:formatCode>
                <c:ptCount val="10"/>
                <c:pt idx="0">
                  <c:v>5</c:v>
                </c:pt>
                <c:pt idx="1">
                  <c:v>5.375</c:v>
                </c:pt>
                <c:pt idx="2">
                  <c:v>5.7781250000000002</c:v>
                </c:pt>
                <c:pt idx="3">
                  <c:v>6.2114843749999995</c:v>
                </c:pt>
                <c:pt idx="4">
                  <c:v>6.677345703124999</c:v>
                </c:pt>
                <c:pt idx="5">
                  <c:v>7.1781466308593735</c:v>
                </c:pt>
                <c:pt idx="6">
                  <c:v>7.7165076281738259</c:v>
                </c:pt>
                <c:pt idx="7">
                  <c:v>8.2952457002868627</c:v>
                </c:pt>
                <c:pt idx="8">
                  <c:v>8.9173891278083772</c:v>
                </c:pt>
                <c:pt idx="9">
                  <c:v>9.5861933123940055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Table2!$C$8</c:f>
              <c:strCache>
                <c:ptCount val="1"/>
                <c:pt idx="0">
                  <c:v>Growth rate = a+n</c:v>
                </c:pt>
              </c:strCache>
            </c:strRef>
          </c:tx>
          <c:spPr>
            <a:ln w="44450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Table2!$D$8:$M$8</c:f>
              <c:numCache>
                <c:formatCode>General</c:formatCode>
                <c:ptCount val="10"/>
                <c:pt idx="0">
                  <c:v>1</c:v>
                </c:pt>
                <c:pt idx="1">
                  <c:v>1.28</c:v>
                </c:pt>
                <c:pt idx="2">
                  <c:v>1.6384000000000001</c:v>
                </c:pt>
                <c:pt idx="3">
                  <c:v>2.0971520000000003</c:v>
                </c:pt>
                <c:pt idx="4">
                  <c:v>2.6843545600000005</c:v>
                </c:pt>
                <c:pt idx="5">
                  <c:v>3.4359738368000006</c:v>
                </c:pt>
                <c:pt idx="6">
                  <c:v>4.3980465111040008</c:v>
                </c:pt>
                <c:pt idx="7">
                  <c:v>5.6294995342131209</c:v>
                </c:pt>
                <c:pt idx="8">
                  <c:v>7.2057594037927952</c:v>
                </c:pt>
                <c:pt idx="9">
                  <c:v>9.2233720368547782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68480"/>
        <c:axId val="121274752"/>
      </c:lineChart>
      <c:catAx>
        <c:axId val="12126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2000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txPr>
          <a:bodyPr/>
          <a:lstStyle/>
          <a:p>
            <a:pPr>
              <a:defRPr sz="2000"/>
            </a:pPr>
            <a:endParaRPr lang="en-US"/>
          </a:p>
        </c:txPr>
        <c:crossAx val="121274752"/>
        <c:crosses val="autoZero"/>
        <c:auto val="1"/>
        <c:lblAlgn val="ctr"/>
        <c:lblOffset val="100"/>
        <c:noMultiLvlLbl val="0"/>
      </c:catAx>
      <c:valAx>
        <c:axId val="121274752"/>
        <c:scaling>
          <c:orientation val="minMax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none"/>
        <c:crossAx val="12126848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6562545066481"/>
          <c:y val="7.667087620386065E-2"/>
          <c:w val="0.62324536356032423"/>
          <c:h val="0.831912528475541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Table!$D$18:$BA$18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0.70710678118654757</c:v>
                </c:pt>
                <c:pt idx="3">
                  <c:v>0.8660254037844386</c:v>
                </c:pt>
                <c:pt idx="4">
                  <c:v>1</c:v>
                </c:pt>
                <c:pt idx="5">
                  <c:v>1.1180339887498949</c:v>
                </c:pt>
                <c:pt idx="6">
                  <c:v>1.2247448713915889</c:v>
                </c:pt>
                <c:pt idx="7">
                  <c:v>1.3228756555322954</c:v>
                </c:pt>
                <c:pt idx="8">
                  <c:v>1.4142135623730951</c:v>
                </c:pt>
                <c:pt idx="9">
                  <c:v>1.5</c:v>
                </c:pt>
                <c:pt idx="10">
                  <c:v>1.5811388300841898</c:v>
                </c:pt>
                <c:pt idx="11">
                  <c:v>1.6583123951776999</c:v>
                </c:pt>
                <c:pt idx="12">
                  <c:v>1.7320508075688772</c:v>
                </c:pt>
                <c:pt idx="13">
                  <c:v>1.8027756377319946</c:v>
                </c:pt>
                <c:pt idx="14">
                  <c:v>1.8708286933869707</c:v>
                </c:pt>
                <c:pt idx="15">
                  <c:v>1.9364916731037085</c:v>
                </c:pt>
                <c:pt idx="16">
                  <c:v>2</c:v>
                </c:pt>
                <c:pt idx="17">
                  <c:v>2.0615528128088303</c:v>
                </c:pt>
                <c:pt idx="18">
                  <c:v>2.1213203435596424</c:v>
                </c:pt>
                <c:pt idx="19">
                  <c:v>2.179449471770337</c:v>
                </c:pt>
                <c:pt idx="20">
                  <c:v>2.2360679774997898</c:v>
                </c:pt>
                <c:pt idx="21">
                  <c:v>2.2912878474779199</c:v>
                </c:pt>
                <c:pt idx="22">
                  <c:v>2.3452078799117149</c:v>
                </c:pt>
                <c:pt idx="23">
                  <c:v>2.3979157616563596</c:v>
                </c:pt>
                <c:pt idx="24">
                  <c:v>2.4494897427831779</c:v>
                </c:pt>
                <c:pt idx="25">
                  <c:v>2.5</c:v>
                </c:pt>
                <c:pt idx="26">
                  <c:v>2.5495097567963922</c:v>
                </c:pt>
                <c:pt idx="27">
                  <c:v>2.598076211353316</c:v>
                </c:pt>
                <c:pt idx="28">
                  <c:v>2.6457513110645907</c:v>
                </c:pt>
                <c:pt idx="29">
                  <c:v>2.6925824035672519</c:v>
                </c:pt>
                <c:pt idx="30">
                  <c:v>2.7386127875258306</c:v>
                </c:pt>
                <c:pt idx="31">
                  <c:v>2.7838821814150108</c:v>
                </c:pt>
                <c:pt idx="32">
                  <c:v>2.8284271247461903</c:v>
                </c:pt>
                <c:pt idx="33">
                  <c:v>2.8722813232690143</c:v>
                </c:pt>
                <c:pt idx="34">
                  <c:v>2.9154759474226504</c:v>
                </c:pt>
                <c:pt idx="35">
                  <c:v>2.9580398915498081</c:v>
                </c:pt>
                <c:pt idx="36">
                  <c:v>3</c:v>
                </c:pt>
                <c:pt idx="37">
                  <c:v>3.0413812651491097</c:v>
                </c:pt>
                <c:pt idx="38">
                  <c:v>3.082207001484488</c:v>
                </c:pt>
                <c:pt idx="39">
                  <c:v>3.1224989991991992</c:v>
                </c:pt>
                <c:pt idx="40">
                  <c:v>3.1622776601683795</c:v>
                </c:pt>
                <c:pt idx="41">
                  <c:v>3.2015621187164243</c:v>
                </c:pt>
                <c:pt idx="42">
                  <c:v>3.2403703492039302</c:v>
                </c:pt>
                <c:pt idx="43">
                  <c:v>3.2787192621510002</c:v>
                </c:pt>
                <c:pt idx="44">
                  <c:v>3.3166247903553998</c:v>
                </c:pt>
                <c:pt idx="45">
                  <c:v>3.3541019662496847</c:v>
                </c:pt>
                <c:pt idx="46">
                  <c:v>3.3911649915626341</c:v>
                </c:pt>
                <c:pt idx="47">
                  <c:v>3.427827300200522</c:v>
                </c:pt>
                <c:pt idx="48">
                  <c:v>3.4641016151377544</c:v>
                </c:pt>
                <c:pt idx="49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09952"/>
        <c:axId val="112981504"/>
      </c:lineChart>
      <c:catAx>
        <c:axId val="25610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+mj-lt"/>
                  </a:defRPr>
                </a:pPr>
                <a:r>
                  <a:rPr lang="en-US" sz="2400">
                    <a:latin typeface="+mj-lt"/>
                  </a:rPr>
                  <a:t>capital stock</a:t>
                </a:r>
                <a:r>
                  <a:rPr lang="en-US" sz="2400" baseline="0">
                    <a:latin typeface="+mj-lt"/>
                  </a:rPr>
                  <a:t> (K)</a:t>
                </a:r>
                <a:endParaRPr lang="en-US" sz="2400">
                  <a:latin typeface="+mj-lt"/>
                </a:endParaRPr>
              </a:p>
            </c:rich>
          </c:tx>
          <c:layout/>
          <c:overlay val="0"/>
        </c:title>
        <c:majorTickMark val="out"/>
        <c:minorTickMark val="none"/>
        <c:tickLblPos val="none"/>
        <c:spPr>
          <a:ln w="25400">
            <a:solidFill>
              <a:schemeClr val="tx1"/>
            </a:solidFill>
          </a:ln>
        </c:spPr>
        <c:crossAx val="112981504"/>
        <c:crosses val="autoZero"/>
        <c:auto val="1"/>
        <c:lblAlgn val="ctr"/>
        <c:lblOffset val="100"/>
        <c:tickMarkSkip val="1"/>
        <c:noMultiLvlLbl val="0"/>
      </c:catAx>
      <c:valAx>
        <c:axId val="112981504"/>
        <c:scaling>
          <c:orientation val="minMax"/>
          <c:max val="4.5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>
                    <a:latin typeface="+mj-lt"/>
                  </a:defRPr>
                </a:pPr>
                <a:r>
                  <a:rPr lang="en-US" sz="2400">
                    <a:latin typeface="+mj-lt"/>
                  </a:rPr>
                  <a:t>output 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spPr>
          <a:ln w="25400">
            <a:solidFill>
              <a:schemeClr val="tx1"/>
            </a:solidFill>
          </a:ln>
        </c:spPr>
        <c:crossAx val="2561099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6562545066481"/>
          <c:y val="7.667087620386065E-2"/>
          <c:w val="0.62324536356032423"/>
          <c:h val="0.831912528475541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Table!$D$18:$BA$18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0.70710678118654757</c:v>
                </c:pt>
                <c:pt idx="3">
                  <c:v>0.8660254037844386</c:v>
                </c:pt>
                <c:pt idx="4">
                  <c:v>1</c:v>
                </c:pt>
                <c:pt idx="5">
                  <c:v>1.1180339887498949</c:v>
                </c:pt>
                <c:pt idx="6">
                  <c:v>1.2247448713915889</c:v>
                </c:pt>
                <c:pt idx="7">
                  <c:v>1.3228756555322954</c:v>
                </c:pt>
                <c:pt idx="8">
                  <c:v>1.4142135623730951</c:v>
                </c:pt>
                <c:pt idx="9">
                  <c:v>1.5</c:v>
                </c:pt>
                <c:pt idx="10">
                  <c:v>1.5811388300841898</c:v>
                </c:pt>
                <c:pt idx="11">
                  <c:v>1.6583123951776999</c:v>
                </c:pt>
                <c:pt idx="12">
                  <c:v>1.7320508075688772</c:v>
                </c:pt>
                <c:pt idx="13">
                  <c:v>1.8027756377319946</c:v>
                </c:pt>
                <c:pt idx="14">
                  <c:v>1.8708286933869707</c:v>
                </c:pt>
                <c:pt idx="15">
                  <c:v>1.9364916731037085</c:v>
                </c:pt>
                <c:pt idx="16">
                  <c:v>2</c:v>
                </c:pt>
                <c:pt idx="17">
                  <c:v>2.0615528128088303</c:v>
                </c:pt>
                <c:pt idx="18">
                  <c:v>2.1213203435596424</c:v>
                </c:pt>
                <c:pt idx="19">
                  <c:v>2.179449471770337</c:v>
                </c:pt>
                <c:pt idx="20">
                  <c:v>2.2360679774997898</c:v>
                </c:pt>
                <c:pt idx="21">
                  <c:v>2.2912878474779199</c:v>
                </c:pt>
                <c:pt idx="22">
                  <c:v>2.3452078799117149</c:v>
                </c:pt>
                <c:pt idx="23">
                  <c:v>2.3979157616563596</c:v>
                </c:pt>
                <c:pt idx="24">
                  <c:v>2.4494897427831779</c:v>
                </c:pt>
                <c:pt idx="25">
                  <c:v>2.5</c:v>
                </c:pt>
                <c:pt idx="26">
                  <c:v>2.5495097567963922</c:v>
                </c:pt>
                <c:pt idx="27">
                  <c:v>2.598076211353316</c:v>
                </c:pt>
                <c:pt idx="28">
                  <c:v>2.6457513110645907</c:v>
                </c:pt>
                <c:pt idx="29">
                  <c:v>2.6925824035672519</c:v>
                </c:pt>
                <c:pt idx="30">
                  <c:v>2.7386127875258306</c:v>
                </c:pt>
                <c:pt idx="31">
                  <c:v>2.7838821814150108</c:v>
                </c:pt>
                <c:pt idx="32">
                  <c:v>2.8284271247461903</c:v>
                </c:pt>
                <c:pt idx="33">
                  <c:v>2.8722813232690143</c:v>
                </c:pt>
                <c:pt idx="34">
                  <c:v>2.9154759474226504</c:v>
                </c:pt>
                <c:pt idx="35">
                  <c:v>2.9580398915498081</c:v>
                </c:pt>
                <c:pt idx="36">
                  <c:v>3</c:v>
                </c:pt>
                <c:pt idx="37">
                  <c:v>3.0413812651491097</c:v>
                </c:pt>
                <c:pt idx="38">
                  <c:v>3.082207001484488</c:v>
                </c:pt>
                <c:pt idx="39">
                  <c:v>3.1224989991991992</c:v>
                </c:pt>
                <c:pt idx="40">
                  <c:v>3.1622776601683795</c:v>
                </c:pt>
                <c:pt idx="41">
                  <c:v>3.2015621187164243</c:v>
                </c:pt>
                <c:pt idx="42">
                  <c:v>3.2403703492039302</c:v>
                </c:pt>
                <c:pt idx="43">
                  <c:v>3.2787192621510002</c:v>
                </c:pt>
                <c:pt idx="44">
                  <c:v>3.3166247903553998</c:v>
                </c:pt>
                <c:pt idx="45">
                  <c:v>3.3541019662496847</c:v>
                </c:pt>
                <c:pt idx="46">
                  <c:v>3.3911649915626341</c:v>
                </c:pt>
                <c:pt idx="47">
                  <c:v>3.427827300200522</c:v>
                </c:pt>
                <c:pt idx="48">
                  <c:v>3.4641016151377544</c:v>
                </c:pt>
                <c:pt idx="49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Table!$B$25</c:f>
              <c:strCache>
                <c:ptCount val="1"/>
                <c:pt idx="0">
                  <c:v>interest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Table!$D$25:$BA$25</c:f>
              <c:numCache>
                <c:formatCode>General</c:formatCode>
                <c:ptCount val="50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0.48000000000000004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0.79999999999999993</c:v>
                </c:pt>
                <c:pt idx="11">
                  <c:v>0.87999999999999989</c:v>
                </c:pt>
                <c:pt idx="12">
                  <c:v>0.95999999999999985</c:v>
                </c:pt>
                <c:pt idx="13">
                  <c:v>1.0399999999999998</c:v>
                </c:pt>
                <c:pt idx="14">
                  <c:v>1.1199999999999999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1.4400000000000002</c:v>
                </c:pt>
                <c:pt idx="19">
                  <c:v>1.5200000000000002</c:v>
                </c:pt>
                <c:pt idx="20">
                  <c:v>1.6000000000000003</c:v>
                </c:pt>
                <c:pt idx="21">
                  <c:v>1.6800000000000004</c:v>
                </c:pt>
                <c:pt idx="22">
                  <c:v>1.7600000000000005</c:v>
                </c:pt>
                <c:pt idx="23">
                  <c:v>1.8400000000000005</c:v>
                </c:pt>
                <c:pt idx="24">
                  <c:v>1.9200000000000006</c:v>
                </c:pt>
                <c:pt idx="25">
                  <c:v>2.0000000000000004</c:v>
                </c:pt>
                <c:pt idx="26">
                  <c:v>2.0800000000000005</c:v>
                </c:pt>
                <c:pt idx="27">
                  <c:v>2.1600000000000006</c:v>
                </c:pt>
                <c:pt idx="28">
                  <c:v>2.2400000000000007</c:v>
                </c:pt>
                <c:pt idx="29">
                  <c:v>2.3200000000000007</c:v>
                </c:pt>
                <c:pt idx="30">
                  <c:v>2.4000000000000008</c:v>
                </c:pt>
                <c:pt idx="31">
                  <c:v>2.4800000000000009</c:v>
                </c:pt>
                <c:pt idx="32">
                  <c:v>2.5600000000000009</c:v>
                </c:pt>
                <c:pt idx="33">
                  <c:v>2.640000000000001</c:v>
                </c:pt>
                <c:pt idx="34">
                  <c:v>2.7200000000000011</c:v>
                </c:pt>
                <c:pt idx="35">
                  <c:v>2.8000000000000012</c:v>
                </c:pt>
                <c:pt idx="36">
                  <c:v>2.8800000000000012</c:v>
                </c:pt>
                <c:pt idx="37">
                  <c:v>2.9600000000000013</c:v>
                </c:pt>
                <c:pt idx="38">
                  <c:v>3.0400000000000014</c:v>
                </c:pt>
                <c:pt idx="39">
                  <c:v>3.1200000000000014</c:v>
                </c:pt>
                <c:pt idx="40">
                  <c:v>3.2000000000000015</c:v>
                </c:pt>
                <c:pt idx="41">
                  <c:v>3.2800000000000016</c:v>
                </c:pt>
                <c:pt idx="42">
                  <c:v>3.3600000000000017</c:v>
                </c:pt>
                <c:pt idx="43">
                  <c:v>3.4400000000000017</c:v>
                </c:pt>
                <c:pt idx="44">
                  <c:v>3.5200000000000018</c:v>
                </c:pt>
                <c:pt idx="45">
                  <c:v>3.6000000000000019</c:v>
                </c:pt>
                <c:pt idx="46">
                  <c:v>3.6800000000000019</c:v>
                </c:pt>
                <c:pt idx="47">
                  <c:v>3.760000000000002</c:v>
                </c:pt>
                <c:pt idx="48">
                  <c:v>3.8400000000000021</c:v>
                </c:pt>
                <c:pt idx="49">
                  <c:v>3.9200000000000021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91584"/>
        <c:axId val="150293504"/>
      </c:lineChart>
      <c:catAx>
        <c:axId val="15029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+mj-lt"/>
                  </a:defRPr>
                </a:pPr>
                <a:r>
                  <a:rPr lang="en-US" sz="2400">
                    <a:latin typeface="+mj-lt"/>
                  </a:rPr>
                  <a:t>capital stock</a:t>
                </a:r>
                <a:r>
                  <a:rPr lang="en-US" sz="2400" baseline="0">
                    <a:latin typeface="+mj-lt"/>
                  </a:rPr>
                  <a:t> (K)</a:t>
                </a:r>
                <a:endParaRPr lang="en-US" sz="2400">
                  <a:latin typeface="+mj-lt"/>
                </a:endParaRPr>
              </a:p>
            </c:rich>
          </c:tx>
          <c:layout/>
          <c:overlay val="0"/>
        </c:title>
        <c:majorTickMark val="out"/>
        <c:minorTickMark val="none"/>
        <c:tickLblPos val="none"/>
        <c:spPr>
          <a:ln w="25400">
            <a:solidFill>
              <a:schemeClr val="tx1"/>
            </a:solidFill>
          </a:ln>
        </c:spPr>
        <c:crossAx val="150293504"/>
        <c:crosses val="autoZero"/>
        <c:auto val="1"/>
        <c:lblAlgn val="ctr"/>
        <c:lblOffset val="100"/>
        <c:tickMarkSkip val="1"/>
        <c:noMultiLvlLbl val="0"/>
      </c:catAx>
      <c:valAx>
        <c:axId val="150293504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>
                    <a:latin typeface="+mj-lt"/>
                  </a:defRPr>
                </a:pPr>
                <a:r>
                  <a:rPr lang="en-US" sz="2400">
                    <a:latin typeface="+mj-lt"/>
                  </a:rPr>
                  <a:t>output 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spPr>
          <a:ln w="25400">
            <a:solidFill>
              <a:schemeClr val="tx1"/>
            </a:solidFill>
          </a:ln>
        </c:spPr>
        <c:crossAx val="15029158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6562545066481"/>
          <c:y val="7.667087620386065E-2"/>
          <c:w val="0.62324536356032423"/>
          <c:h val="0.8319125284755412"/>
        </c:manualLayout>
      </c:layout>
      <c:lineChart>
        <c:grouping val="standard"/>
        <c:varyColors val="0"/>
        <c:ser>
          <c:idx val="2"/>
          <c:order val="2"/>
          <c:spPr>
            <a:ln w="38100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Table!$D$18:$BA$18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0.70710678118654757</c:v>
                </c:pt>
                <c:pt idx="3">
                  <c:v>0.8660254037844386</c:v>
                </c:pt>
                <c:pt idx="4">
                  <c:v>1</c:v>
                </c:pt>
                <c:pt idx="5">
                  <c:v>1.1180339887498949</c:v>
                </c:pt>
                <c:pt idx="6">
                  <c:v>1.2247448713915889</c:v>
                </c:pt>
                <c:pt idx="7">
                  <c:v>1.3228756555322954</c:v>
                </c:pt>
                <c:pt idx="8">
                  <c:v>1.4142135623730951</c:v>
                </c:pt>
                <c:pt idx="9">
                  <c:v>1.5</c:v>
                </c:pt>
                <c:pt idx="10">
                  <c:v>1.5811388300841898</c:v>
                </c:pt>
                <c:pt idx="11">
                  <c:v>1.6583123951776999</c:v>
                </c:pt>
                <c:pt idx="12">
                  <c:v>1.7320508075688772</c:v>
                </c:pt>
                <c:pt idx="13">
                  <c:v>1.8027756377319946</c:v>
                </c:pt>
                <c:pt idx="14">
                  <c:v>1.8708286933869707</c:v>
                </c:pt>
                <c:pt idx="15">
                  <c:v>1.9364916731037085</c:v>
                </c:pt>
                <c:pt idx="16">
                  <c:v>2</c:v>
                </c:pt>
                <c:pt idx="17">
                  <c:v>2.0615528128088303</c:v>
                </c:pt>
                <c:pt idx="18">
                  <c:v>2.1213203435596424</c:v>
                </c:pt>
                <c:pt idx="19">
                  <c:v>2.179449471770337</c:v>
                </c:pt>
                <c:pt idx="20">
                  <c:v>2.2360679774997898</c:v>
                </c:pt>
                <c:pt idx="21">
                  <c:v>2.2912878474779199</c:v>
                </c:pt>
                <c:pt idx="22">
                  <c:v>2.3452078799117149</c:v>
                </c:pt>
                <c:pt idx="23">
                  <c:v>2.3979157616563596</c:v>
                </c:pt>
                <c:pt idx="24">
                  <c:v>2.4494897427831779</c:v>
                </c:pt>
                <c:pt idx="25">
                  <c:v>2.5</c:v>
                </c:pt>
                <c:pt idx="26">
                  <c:v>2.5495097567963922</c:v>
                </c:pt>
                <c:pt idx="27">
                  <c:v>2.598076211353316</c:v>
                </c:pt>
                <c:pt idx="28">
                  <c:v>2.6457513110645907</c:v>
                </c:pt>
                <c:pt idx="29">
                  <c:v>2.6925824035672519</c:v>
                </c:pt>
                <c:pt idx="30">
                  <c:v>2.7386127875258306</c:v>
                </c:pt>
                <c:pt idx="31">
                  <c:v>2.7838821814150108</c:v>
                </c:pt>
                <c:pt idx="32">
                  <c:v>2.8284271247461903</c:v>
                </c:pt>
                <c:pt idx="33">
                  <c:v>2.8722813232690143</c:v>
                </c:pt>
                <c:pt idx="34">
                  <c:v>2.9154759474226504</c:v>
                </c:pt>
                <c:pt idx="35">
                  <c:v>2.9580398915498081</c:v>
                </c:pt>
                <c:pt idx="36">
                  <c:v>3</c:v>
                </c:pt>
                <c:pt idx="37">
                  <c:v>3.0413812651491097</c:v>
                </c:pt>
                <c:pt idx="38">
                  <c:v>3.082207001484488</c:v>
                </c:pt>
                <c:pt idx="39">
                  <c:v>3.1224989991991992</c:v>
                </c:pt>
                <c:pt idx="40">
                  <c:v>3.1622776601683795</c:v>
                </c:pt>
                <c:pt idx="41">
                  <c:v>3.2015621187164243</c:v>
                </c:pt>
                <c:pt idx="42">
                  <c:v>3.2403703492039302</c:v>
                </c:pt>
                <c:pt idx="43">
                  <c:v>3.2787192621510002</c:v>
                </c:pt>
                <c:pt idx="44">
                  <c:v>3.3166247903553998</c:v>
                </c:pt>
                <c:pt idx="45">
                  <c:v>3.3541019662496847</c:v>
                </c:pt>
                <c:pt idx="46">
                  <c:v>3.3911649915626341</c:v>
                </c:pt>
                <c:pt idx="47">
                  <c:v>3.427827300200522</c:v>
                </c:pt>
                <c:pt idx="48">
                  <c:v>3.4641016151377544</c:v>
                </c:pt>
                <c:pt idx="49">
                  <c:v>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Table!$B$25</c:f>
              <c:strCache>
                <c:ptCount val="1"/>
                <c:pt idx="0">
                  <c:v>interest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Table!$D$25:$BA$25</c:f>
              <c:numCache>
                <c:formatCode>General</c:formatCode>
                <c:ptCount val="50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0.48000000000000004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0.79999999999999993</c:v>
                </c:pt>
                <c:pt idx="11">
                  <c:v>0.87999999999999989</c:v>
                </c:pt>
                <c:pt idx="12">
                  <c:v>0.95999999999999985</c:v>
                </c:pt>
                <c:pt idx="13">
                  <c:v>1.0399999999999998</c:v>
                </c:pt>
                <c:pt idx="14">
                  <c:v>1.1199999999999999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1.4400000000000002</c:v>
                </c:pt>
                <c:pt idx="19">
                  <c:v>1.5200000000000002</c:v>
                </c:pt>
                <c:pt idx="20">
                  <c:v>1.6000000000000003</c:v>
                </c:pt>
                <c:pt idx="21">
                  <c:v>1.6800000000000004</c:v>
                </c:pt>
                <c:pt idx="22">
                  <c:v>1.7600000000000005</c:v>
                </c:pt>
                <c:pt idx="23">
                  <c:v>1.8400000000000005</c:v>
                </c:pt>
                <c:pt idx="24">
                  <c:v>1.9200000000000006</c:v>
                </c:pt>
                <c:pt idx="25">
                  <c:v>2.0000000000000004</c:v>
                </c:pt>
                <c:pt idx="26">
                  <c:v>2.0800000000000005</c:v>
                </c:pt>
                <c:pt idx="27">
                  <c:v>2.1600000000000006</c:v>
                </c:pt>
                <c:pt idx="28">
                  <c:v>2.2400000000000007</c:v>
                </c:pt>
                <c:pt idx="29">
                  <c:v>2.3200000000000007</c:v>
                </c:pt>
                <c:pt idx="30">
                  <c:v>2.4000000000000008</c:v>
                </c:pt>
                <c:pt idx="31">
                  <c:v>2.4800000000000009</c:v>
                </c:pt>
                <c:pt idx="32">
                  <c:v>2.5600000000000009</c:v>
                </c:pt>
                <c:pt idx="33">
                  <c:v>2.640000000000001</c:v>
                </c:pt>
                <c:pt idx="34">
                  <c:v>2.7200000000000011</c:v>
                </c:pt>
                <c:pt idx="35">
                  <c:v>2.8000000000000012</c:v>
                </c:pt>
                <c:pt idx="36">
                  <c:v>2.8800000000000012</c:v>
                </c:pt>
                <c:pt idx="37">
                  <c:v>2.9600000000000013</c:v>
                </c:pt>
                <c:pt idx="38">
                  <c:v>3.0400000000000014</c:v>
                </c:pt>
                <c:pt idx="39">
                  <c:v>3.1200000000000014</c:v>
                </c:pt>
                <c:pt idx="40">
                  <c:v>3.2000000000000015</c:v>
                </c:pt>
                <c:pt idx="41">
                  <c:v>3.2800000000000016</c:v>
                </c:pt>
                <c:pt idx="42">
                  <c:v>3.3600000000000017</c:v>
                </c:pt>
                <c:pt idx="43">
                  <c:v>3.4400000000000017</c:v>
                </c:pt>
                <c:pt idx="44">
                  <c:v>3.5200000000000018</c:v>
                </c:pt>
                <c:pt idx="45">
                  <c:v>3.6000000000000019</c:v>
                </c:pt>
                <c:pt idx="46">
                  <c:v>3.6800000000000019</c:v>
                </c:pt>
                <c:pt idx="47">
                  <c:v>3.760000000000002</c:v>
                </c:pt>
                <c:pt idx="48">
                  <c:v>3.8400000000000021</c:v>
                </c:pt>
                <c:pt idx="49">
                  <c:v>3.9200000000000021</c:v>
                </c:pt>
              </c:numCache>
            </c:numRef>
          </c:val>
          <c:smooth val="0"/>
        </c:ser>
        <c:ser>
          <c:idx val="0"/>
          <c:order val="0"/>
          <c:spPr>
            <a:ln w="38100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Table!$D$18:$BA$18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0.70710678118654757</c:v>
                </c:pt>
                <c:pt idx="3">
                  <c:v>0.8660254037844386</c:v>
                </c:pt>
                <c:pt idx="4">
                  <c:v>1</c:v>
                </c:pt>
                <c:pt idx="5">
                  <c:v>1.1180339887498949</c:v>
                </c:pt>
                <c:pt idx="6">
                  <c:v>1.2247448713915889</c:v>
                </c:pt>
                <c:pt idx="7">
                  <c:v>1.3228756555322954</c:v>
                </c:pt>
                <c:pt idx="8">
                  <c:v>1.4142135623730951</c:v>
                </c:pt>
                <c:pt idx="9">
                  <c:v>1.5</c:v>
                </c:pt>
                <c:pt idx="10">
                  <c:v>1.5811388300841898</c:v>
                </c:pt>
                <c:pt idx="11">
                  <c:v>1.6583123951776999</c:v>
                </c:pt>
                <c:pt idx="12">
                  <c:v>1.7320508075688772</c:v>
                </c:pt>
                <c:pt idx="13">
                  <c:v>1.8027756377319946</c:v>
                </c:pt>
                <c:pt idx="14">
                  <c:v>1.8708286933869707</c:v>
                </c:pt>
                <c:pt idx="15">
                  <c:v>1.9364916731037085</c:v>
                </c:pt>
                <c:pt idx="16">
                  <c:v>2</c:v>
                </c:pt>
                <c:pt idx="17">
                  <c:v>2.0615528128088303</c:v>
                </c:pt>
                <c:pt idx="18">
                  <c:v>2.1213203435596424</c:v>
                </c:pt>
                <c:pt idx="19">
                  <c:v>2.179449471770337</c:v>
                </c:pt>
                <c:pt idx="20">
                  <c:v>2.2360679774997898</c:v>
                </c:pt>
                <c:pt idx="21">
                  <c:v>2.2912878474779199</c:v>
                </c:pt>
                <c:pt idx="22">
                  <c:v>2.3452078799117149</c:v>
                </c:pt>
                <c:pt idx="23">
                  <c:v>2.3979157616563596</c:v>
                </c:pt>
                <c:pt idx="24">
                  <c:v>2.4494897427831779</c:v>
                </c:pt>
                <c:pt idx="25">
                  <c:v>2.5</c:v>
                </c:pt>
                <c:pt idx="26">
                  <c:v>2.5495097567963922</c:v>
                </c:pt>
                <c:pt idx="27">
                  <c:v>2.598076211353316</c:v>
                </c:pt>
                <c:pt idx="28">
                  <c:v>2.6457513110645907</c:v>
                </c:pt>
                <c:pt idx="29">
                  <c:v>2.6925824035672519</c:v>
                </c:pt>
                <c:pt idx="30">
                  <c:v>2.7386127875258306</c:v>
                </c:pt>
                <c:pt idx="31">
                  <c:v>2.7838821814150108</c:v>
                </c:pt>
                <c:pt idx="32">
                  <c:v>2.8284271247461903</c:v>
                </c:pt>
                <c:pt idx="33">
                  <c:v>2.8722813232690143</c:v>
                </c:pt>
                <c:pt idx="34">
                  <c:v>2.9154759474226504</c:v>
                </c:pt>
                <c:pt idx="35">
                  <c:v>2.9580398915498081</c:v>
                </c:pt>
                <c:pt idx="36">
                  <c:v>3</c:v>
                </c:pt>
                <c:pt idx="37">
                  <c:v>3.0413812651491097</c:v>
                </c:pt>
                <c:pt idx="38">
                  <c:v>3.082207001484488</c:v>
                </c:pt>
                <c:pt idx="39">
                  <c:v>3.1224989991991992</c:v>
                </c:pt>
                <c:pt idx="40">
                  <c:v>3.1622776601683795</c:v>
                </c:pt>
                <c:pt idx="41">
                  <c:v>3.2015621187164243</c:v>
                </c:pt>
                <c:pt idx="42">
                  <c:v>3.2403703492039302</c:v>
                </c:pt>
                <c:pt idx="43">
                  <c:v>3.2787192621510002</c:v>
                </c:pt>
                <c:pt idx="44">
                  <c:v>3.3166247903553998</c:v>
                </c:pt>
                <c:pt idx="45">
                  <c:v>3.3541019662496847</c:v>
                </c:pt>
                <c:pt idx="46">
                  <c:v>3.3911649915626341</c:v>
                </c:pt>
                <c:pt idx="47">
                  <c:v>3.427827300200522</c:v>
                </c:pt>
                <c:pt idx="48">
                  <c:v>3.4641016151377544</c:v>
                </c:pt>
                <c:pt idx="49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Table!$B$25</c:f>
              <c:strCache>
                <c:ptCount val="1"/>
                <c:pt idx="0">
                  <c:v>interest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Table!$D$25:$BA$25</c:f>
              <c:numCache>
                <c:formatCode>General</c:formatCode>
                <c:ptCount val="50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0.48000000000000004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0.79999999999999993</c:v>
                </c:pt>
                <c:pt idx="11">
                  <c:v>0.87999999999999989</c:v>
                </c:pt>
                <c:pt idx="12">
                  <c:v>0.95999999999999985</c:v>
                </c:pt>
                <c:pt idx="13">
                  <c:v>1.0399999999999998</c:v>
                </c:pt>
                <c:pt idx="14">
                  <c:v>1.1199999999999999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1.4400000000000002</c:v>
                </c:pt>
                <c:pt idx="19">
                  <c:v>1.5200000000000002</c:v>
                </c:pt>
                <c:pt idx="20">
                  <c:v>1.6000000000000003</c:v>
                </c:pt>
                <c:pt idx="21">
                  <c:v>1.6800000000000004</c:v>
                </c:pt>
                <c:pt idx="22">
                  <c:v>1.7600000000000005</c:v>
                </c:pt>
                <c:pt idx="23">
                  <c:v>1.8400000000000005</c:v>
                </c:pt>
                <c:pt idx="24">
                  <c:v>1.9200000000000006</c:v>
                </c:pt>
                <c:pt idx="25">
                  <c:v>2.0000000000000004</c:v>
                </c:pt>
                <c:pt idx="26">
                  <c:v>2.0800000000000005</c:v>
                </c:pt>
                <c:pt idx="27">
                  <c:v>2.1600000000000006</c:v>
                </c:pt>
                <c:pt idx="28">
                  <c:v>2.2400000000000007</c:v>
                </c:pt>
                <c:pt idx="29">
                  <c:v>2.3200000000000007</c:v>
                </c:pt>
                <c:pt idx="30">
                  <c:v>2.4000000000000008</c:v>
                </c:pt>
                <c:pt idx="31">
                  <c:v>2.4800000000000009</c:v>
                </c:pt>
                <c:pt idx="32">
                  <c:v>2.5600000000000009</c:v>
                </c:pt>
                <c:pt idx="33">
                  <c:v>2.640000000000001</c:v>
                </c:pt>
                <c:pt idx="34">
                  <c:v>2.7200000000000011</c:v>
                </c:pt>
                <c:pt idx="35">
                  <c:v>2.8000000000000012</c:v>
                </c:pt>
                <c:pt idx="36">
                  <c:v>2.8800000000000012</c:v>
                </c:pt>
                <c:pt idx="37">
                  <c:v>2.9600000000000013</c:v>
                </c:pt>
                <c:pt idx="38">
                  <c:v>3.0400000000000014</c:v>
                </c:pt>
                <c:pt idx="39">
                  <c:v>3.1200000000000014</c:v>
                </c:pt>
                <c:pt idx="40">
                  <c:v>3.2000000000000015</c:v>
                </c:pt>
                <c:pt idx="41">
                  <c:v>3.2800000000000016</c:v>
                </c:pt>
                <c:pt idx="42">
                  <c:v>3.3600000000000017</c:v>
                </c:pt>
                <c:pt idx="43">
                  <c:v>3.4400000000000017</c:v>
                </c:pt>
                <c:pt idx="44">
                  <c:v>3.5200000000000018</c:v>
                </c:pt>
                <c:pt idx="45">
                  <c:v>3.6000000000000019</c:v>
                </c:pt>
                <c:pt idx="46">
                  <c:v>3.6800000000000019</c:v>
                </c:pt>
                <c:pt idx="47">
                  <c:v>3.760000000000002</c:v>
                </c:pt>
                <c:pt idx="48">
                  <c:v>3.8400000000000021</c:v>
                </c:pt>
                <c:pt idx="49">
                  <c:v>3.9200000000000021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27680"/>
        <c:axId val="256873216"/>
      </c:lineChart>
      <c:catAx>
        <c:axId val="2567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+mj-lt"/>
                  </a:defRPr>
                </a:pPr>
                <a:r>
                  <a:rPr lang="en-US" sz="2400">
                    <a:latin typeface="+mj-lt"/>
                  </a:rPr>
                  <a:t>capital stock</a:t>
                </a:r>
                <a:r>
                  <a:rPr lang="en-US" sz="2400" baseline="0">
                    <a:latin typeface="+mj-lt"/>
                  </a:rPr>
                  <a:t> (K)</a:t>
                </a:r>
                <a:endParaRPr lang="en-US" sz="2400">
                  <a:latin typeface="+mj-lt"/>
                </a:endParaRPr>
              </a:p>
            </c:rich>
          </c:tx>
          <c:layout/>
          <c:overlay val="0"/>
        </c:title>
        <c:majorTickMark val="out"/>
        <c:minorTickMark val="none"/>
        <c:tickLblPos val="none"/>
        <c:spPr>
          <a:ln w="25400">
            <a:solidFill>
              <a:schemeClr val="tx1"/>
            </a:solidFill>
          </a:ln>
        </c:spPr>
        <c:crossAx val="256873216"/>
        <c:crosses val="autoZero"/>
        <c:auto val="1"/>
        <c:lblAlgn val="ctr"/>
        <c:lblOffset val="100"/>
        <c:tickMarkSkip val="1"/>
        <c:noMultiLvlLbl val="0"/>
      </c:catAx>
      <c:valAx>
        <c:axId val="25687321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>
                    <a:latin typeface="+mj-lt"/>
                  </a:defRPr>
                </a:pPr>
                <a:r>
                  <a:rPr lang="en-US" sz="2400">
                    <a:latin typeface="+mj-lt"/>
                  </a:rPr>
                  <a:t>output 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spPr>
          <a:ln w="25400">
            <a:solidFill>
              <a:schemeClr val="tx1"/>
            </a:solidFill>
          </a:ln>
        </c:spPr>
        <c:crossAx val="256727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0506859241511E-2"/>
          <c:y val="9.974902439540155E-2"/>
          <c:w val="0.93379719712794651"/>
          <c:h val="0.81434748590645356"/>
        </c:manualLayout>
      </c:layout>
      <c:lineChart>
        <c:grouping val="standard"/>
        <c:varyColors val="0"/>
        <c:ser>
          <c:idx val="0"/>
          <c:order val="0"/>
          <c:tx>
            <c:strRef>
              <c:f>Table!$B$21</c:f>
              <c:strCache>
                <c:ptCount val="1"/>
                <c:pt idx="0">
                  <c:v>production function, y=f(k)</c:v>
                </c:pt>
              </c:strCache>
            </c:strRef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Table!$D$21:$AQ$21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0.70710678118654757</c:v>
                </c:pt>
                <c:pt idx="3">
                  <c:v>0.8660254037844386</c:v>
                </c:pt>
                <c:pt idx="4">
                  <c:v>1</c:v>
                </c:pt>
                <c:pt idx="5">
                  <c:v>1.1180339887498949</c:v>
                </c:pt>
                <c:pt idx="6">
                  <c:v>1.2247448713915889</c:v>
                </c:pt>
                <c:pt idx="7">
                  <c:v>1.3228756555322954</c:v>
                </c:pt>
                <c:pt idx="8">
                  <c:v>1.4142135623730951</c:v>
                </c:pt>
                <c:pt idx="9">
                  <c:v>1.5</c:v>
                </c:pt>
                <c:pt idx="10">
                  <c:v>1.5811388300841898</c:v>
                </c:pt>
                <c:pt idx="11">
                  <c:v>1.6583123951776999</c:v>
                </c:pt>
                <c:pt idx="12">
                  <c:v>1.7320508075688772</c:v>
                </c:pt>
                <c:pt idx="13">
                  <c:v>1.8027756377319946</c:v>
                </c:pt>
                <c:pt idx="14">
                  <c:v>1.8708286933869707</c:v>
                </c:pt>
                <c:pt idx="15">
                  <c:v>1.9364916731037085</c:v>
                </c:pt>
                <c:pt idx="16">
                  <c:v>2</c:v>
                </c:pt>
                <c:pt idx="17">
                  <c:v>2.0615528128088303</c:v>
                </c:pt>
                <c:pt idx="18">
                  <c:v>2.1213203435596424</c:v>
                </c:pt>
                <c:pt idx="19">
                  <c:v>2.179449471770337</c:v>
                </c:pt>
                <c:pt idx="20">
                  <c:v>2.2360679774997898</c:v>
                </c:pt>
                <c:pt idx="21">
                  <c:v>2.2912878474779199</c:v>
                </c:pt>
                <c:pt idx="22">
                  <c:v>2.3452078799117149</c:v>
                </c:pt>
                <c:pt idx="23">
                  <c:v>2.3979157616563596</c:v>
                </c:pt>
                <c:pt idx="24">
                  <c:v>2.4494897427831779</c:v>
                </c:pt>
                <c:pt idx="25">
                  <c:v>2.5</c:v>
                </c:pt>
                <c:pt idx="26">
                  <c:v>2.5495097567963922</c:v>
                </c:pt>
                <c:pt idx="27">
                  <c:v>2.598076211353316</c:v>
                </c:pt>
                <c:pt idx="28">
                  <c:v>2.6457513110645907</c:v>
                </c:pt>
                <c:pt idx="29">
                  <c:v>2.6925824035672519</c:v>
                </c:pt>
                <c:pt idx="30">
                  <c:v>2.7386127875258306</c:v>
                </c:pt>
                <c:pt idx="31">
                  <c:v>2.7838821814150108</c:v>
                </c:pt>
                <c:pt idx="32">
                  <c:v>2.8284271247461903</c:v>
                </c:pt>
                <c:pt idx="33">
                  <c:v>2.8722813232690143</c:v>
                </c:pt>
                <c:pt idx="34">
                  <c:v>2.9154759474226504</c:v>
                </c:pt>
                <c:pt idx="35">
                  <c:v>2.9580398915498081</c:v>
                </c:pt>
                <c:pt idx="36">
                  <c:v>3</c:v>
                </c:pt>
                <c:pt idx="37">
                  <c:v>3.0413812651491097</c:v>
                </c:pt>
                <c:pt idx="38">
                  <c:v>3.082207001484488</c:v>
                </c:pt>
                <c:pt idx="39">
                  <c:v>3.1224989991991992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Table!$B$22</c:f>
              <c:strCache>
                <c:ptCount val="1"/>
                <c:pt idx="0">
                  <c:v>saving, sf(k)</c:v>
                </c:pt>
              </c:strCache>
            </c:strRef>
          </c:tx>
          <c:spPr>
            <a:ln w="38100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Table!$D$22:$AQ$22</c:f>
              <c:numCache>
                <c:formatCode>General</c:formatCode>
                <c:ptCount val="40"/>
                <c:pt idx="0">
                  <c:v>0</c:v>
                </c:pt>
                <c:pt idx="1">
                  <c:v>0.3</c:v>
                </c:pt>
                <c:pt idx="2">
                  <c:v>0.42426406871192851</c:v>
                </c:pt>
                <c:pt idx="3">
                  <c:v>0.51961524227066314</c:v>
                </c:pt>
                <c:pt idx="4">
                  <c:v>0.6</c:v>
                </c:pt>
                <c:pt idx="5">
                  <c:v>0.67082039324993692</c:v>
                </c:pt>
                <c:pt idx="6">
                  <c:v>0.73484692283495334</c:v>
                </c:pt>
                <c:pt idx="7">
                  <c:v>0.79372539331937719</c:v>
                </c:pt>
                <c:pt idx="8">
                  <c:v>0.84852813742385702</c:v>
                </c:pt>
                <c:pt idx="9">
                  <c:v>0.89999999999999991</c:v>
                </c:pt>
                <c:pt idx="10">
                  <c:v>0.94868329805051377</c:v>
                </c:pt>
                <c:pt idx="11">
                  <c:v>0.99498743710661985</c:v>
                </c:pt>
                <c:pt idx="12">
                  <c:v>1.0392304845413263</c:v>
                </c:pt>
                <c:pt idx="13">
                  <c:v>1.0816653826391966</c:v>
                </c:pt>
                <c:pt idx="14">
                  <c:v>1.1224972160321824</c:v>
                </c:pt>
                <c:pt idx="15">
                  <c:v>1.1618950038622251</c:v>
                </c:pt>
                <c:pt idx="16">
                  <c:v>1.2</c:v>
                </c:pt>
                <c:pt idx="17">
                  <c:v>1.236931687685298</c:v>
                </c:pt>
                <c:pt idx="18">
                  <c:v>1.2727922061357855</c:v>
                </c:pt>
                <c:pt idx="19">
                  <c:v>1.3076696830622021</c:v>
                </c:pt>
                <c:pt idx="20">
                  <c:v>1.3416407864998738</c:v>
                </c:pt>
                <c:pt idx="21">
                  <c:v>1.3747727084867518</c:v>
                </c:pt>
                <c:pt idx="22">
                  <c:v>1.4071247279470289</c:v>
                </c:pt>
                <c:pt idx="23">
                  <c:v>1.4387494569938157</c:v>
                </c:pt>
                <c:pt idx="24">
                  <c:v>1.4696938456699067</c:v>
                </c:pt>
                <c:pt idx="25">
                  <c:v>1.5</c:v>
                </c:pt>
                <c:pt idx="26">
                  <c:v>1.5297058540778352</c:v>
                </c:pt>
                <c:pt idx="27">
                  <c:v>1.5588457268119895</c:v>
                </c:pt>
                <c:pt idx="28">
                  <c:v>1.5874507866387544</c:v>
                </c:pt>
                <c:pt idx="29">
                  <c:v>1.6155494421403511</c:v>
                </c:pt>
                <c:pt idx="30">
                  <c:v>1.6431676725154982</c:v>
                </c:pt>
                <c:pt idx="31">
                  <c:v>1.6703293088490063</c:v>
                </c:pt>
                <c:pt idx="32">
                  <c:v>1.697056274847714</c:v>
                </c:pt>
                <c:pt idx="33">
                  <c:v>1.7233687939614086</c:v>
                </c:pt>
                <c:pt idx="34">
                  <c:v>1.7492855684535902</c:v>
                </c:pt>
                <c:pt idx="35">
                  <c:v>1.7748239349298849</c:v>
                </c:pt>
                <c:pt idx="36">
                  <c:v>1.7999999999999998</c:v>
                </c:pt>
                <c:pt idx="37">
                  <c:v>1.8248287590894656</c:v>
                </c:pt>
                <c:pt idx="38">
                  <c:v>1.8493242008906927</c:v>
                </c:pt>
                <c:pt idx="39">
                  <c:v>1.8734993995195195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Table!$B$23</c:f>
              <c:strCache>
                <c:ptCount val="1"/>
                <c:pt idx="0">
                  <c:v>depreciation, (δk)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Table!$D$23:$AQ$23</c:f>
              <c:numCache>
                <c:formatCode>General</c:formatCode>
                <c:ptCount val="40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0.44999999999999996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0.89999999999999991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1.3499999999999999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1.7249999999999999</c:v>
                </c:pt>
                <c:pt idx="24">
                  <c:v>1.7999999999999998</c:v>
                </c:pt>
                <c:pt idx="25">
                  <c:v>1.875</c:v>
                </c:pt>
                <c:pt idx="26">
                  <c:v>1.95</c:v>
                </c:pt>
                <c:pt idx="27">
                  <c:v>2.0249999999999999</c:v>
                </c:pt>
                <c:pt idx="28">
                  <c:v>2.1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2.3249999999999997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2.5499999999999998</c:v>
                </c:pt>
                <c:pt idx="35">
                  <c:v>2.625</c:v>
                </c:pt>
                <c:pt idx="36">
                  <c:v>2.6999999999999997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17664"/>
        <c:axId val="98428032"/>
      </c:lineChart>
      <c:catAx>
        <c:axId val="9841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latin typeface="+mj-lt"/>
                  </a:defRPr>
                </a:pPr>
                <a:r>
                  <a:rPr lang="en-US" sz="2000">
                    <a:latin typeface="+mj-lt"/>
                  </a:rPr>
                  <a:t>capital-labour ratio</a:t>
                </a:r>
                <a:r>
                  <a:rPr lang="en-US" sz="2000" baseline="0">
                    <a:latin typeface="+mj-lt"/>
                  </a:rPr>
                  <a:t> (k)</a:t>
                </a:r>
                <a:endParaRPr lang="en-US" sz="20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68203298869910312"/>
              <c:y val="0.93752434120360728"/>
            </c:manualLayout>
          </c:layout>
          <c:overlay val="0"/>
        </c:title>
        <c:majorTickMark val="out"/>
        <c:minorTickMark val="none"/>
        <c:tickLblPos val="none"/>
        <c:crossAx val="98428032"/>
        <c:crosses val="autoZero"/>
        <c:auto val="1"/>
        <c:lblAlgn val="ctr"/>
        <c:lblOffset val="100"/>
        <c:tickMarkSkip val="1"/>
        <c:noMultiLvlLbl val="0"/>
      </c:catAx>
      <c:valAx>
        <c:axId val="9842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>
                    <a:latin typeface="+mj-lt"/>
                  </a:defRPr>
                </a:pPr>
                <a:r>
                  <a:rPr lang="en-US" sz="2000">
                    <a:latin typeface="+mj-lt"/>
                  </a:rPr>
                  <a:t>output-labour ratio 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984176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8.784638483731326E-2"/>
          <c:y val="2.9604897828968611E-2"/>
          <c:w val="0.85163552872457005"/>
          <c:h val="6.3800219888796805E-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0506859241511E-2"/>
          <c:y val="9.974902439540155E-2"/>
          <c:w val="0.93379719712794651"/>
          <c:h val="0.81434748590645356"/>
        </c:manualLayout>
      </c:layout>
      <c:lineChart>
        <c:grouping val="standard"/>
        <c:varyColors val="0"/>
        <c:ser>
          <c:idx val="0"/>
          <c:order val="0"/>
          <c:tx>
            <c:strRef>
              <c:f>Table!$B$21</c:f>
              <c:strCache>
                <c:ptCount val="1"/>
                <c:pt idx="0">
                  <c:v>production function, y=f(k)</c:v>
                </c:pt>
              </c:strCache>
            </c:strRef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Table!$D$21:$AQ$21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0.70710678118654757</c:v>
                </c:pt>
                <c:pt idx="3">
                  <c:v>0.8660254037844386</c:v>
                </c:pt>
                <c:pt idx="4">
                  <c:v>1</c:v>
                </c:pt>
                <c:pt idx="5">
                  <c:v>1.1180339887498949</c:v>
                </c:pt>
                <c:pt idx="6">
                  <c:v>1.2247448713915889</c:v>
                </c:pt>
                <c:pt idx="7">
                  <c:v>1.3228756555322954</c:v>
                </c:pt>
                <c:pt idx="8">
                  <c:v>1.4142135623730951</c:v>
                </c:pt>
                <c:pt idx="9">
                  <c:v>1.5</c:v>
                </c:pt>
                <c:pt idx="10">
                  <c:v>1.5811388300841898</c:v>
                </c:pt>
                <c:pt idx="11">
                  <c:v>1.6583123951776999</c:v>
                </c:pt>
                <c:pt idx="12">
                  <c:v>1.7320508075688772</c:v>
                </c:pt>
                <c:pt idx="13">
                  <c:v>1.8027756377319946</c:v>
                </c:pt>
                <c:pt idx="14">
                  <c:v>1.8708286933869707</c:v>
                </c:pt>
                <c:pt idx="15">
                  <c:v>1.9364916731037085</c:v>
                </c:pt>
                <c:pt idx="16">
                  <c:v>2</c:v>
                </c:pt>
                <c:pt idx="17">
                  <c:v>2.0615528128088303</c:v>
                </c:pt>
                <c:pt idx="18">
                  <c:v>2.1213203435596424</c:v>
                </c:pt>
                <c:pt idx="19">
                  <c:v>2.179449471770337</c:v>
                </c:pt>
                <c:pt idx="20">
                  <c:v>2.2360679774997898</c:v>
                </c:pt>
                <c:pt idx="21">
                  <c:v>2.2912878474779199</c:v>
                </c:pt>
                <c:pt idx="22">
                  <c:v>2.3452078799117149</c:v>
                </c:pt>
                <c:pt idx="23">
                  <c:v>2.3979157616563596</c:v>
                </c:pt>
                <c:pt idx="24">
                  <c:v>2.4494897427831779</c:v>
                </c:pt>
                <c:pt idx="25">
                  <c:v>2.5</c:v>
                </c:pt>
                <c:pt idx="26">
                  <c:v>2.5495097567963922</c:v>
                </c:pt>
                <c:pt idx="27">
                  <c:v>2.598076211353316</c:v>
                </c:pt>
                <c:pt idx="28">
                  <c:v>2.6457513110645907</c:v>
                </c:pt>
                <c:pt idx="29">
                  <c:v>2.6925824035672519</c:v>
                </c:pt>
                <c:pt idx="30">
                  <c:v>2.7386127875258306</c:v>
                </c:pt>
                <c:pt idx="31">
                  <c:v>2.7838821814150108</c:v>
                </c:pt>
                <c:pt idx="32">
                  <c:v>2.8284271247461903</c:v>
                </c:pt>
                <c:pt idx="33">
                  <c:v>2.8722813232690143</c:v>
                </c:pt>
                <c:pt idx="34">
                  <c:v>2.9154759474226504</c:v>
                </c:pt>
                <c:pt idx="35">
                  <c:v>2.9580398915498081</c:v>
                </c:pt>
                <c:pt idx="36">
                  <c:v>3</c:v>
                </c:pt>
                <c:pt idx="37">
                  <c:v>3.0413812651491097</c:v>
                </c:pt>
                <c:pt idx="38">
                  <c:v>3.082207001484488</c:v>
                </c:pt>
                <c:pt idx="39">
                  <c:v>3.1224989991991992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Table!$B$22</c:f>
              <c:strCache>
                <c:ptCount val="1"/>
                <c:pt idx="0">
                  <c:v>saving, sf(k)</c:v>
                </c:pt>
              </c:strCache>
            </c:strRef>
          </c:tx>
          <c:spPr>
            <a:ln w="38100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Table!$D$22:$AQ$22</c:f>
              <c:numCache>
                <c:formatCode>General</c:formatCode>
                <c:ptCount val="40"/>
                <c:pt idx="0">
                  <c:v>0</c:v>
                </c:pt>
                <c:pt idx="1">
                  <c:v>0.3</c:v>
                </c:pt>
                <c:pt idx="2">
                  <c:v>0.42426406871192851</c:v>
                </c:pt>
                <c:pt idx="3">
                  <c:v>0.51961524227066314</c:v>
                </c:pt>
                <c:pt idx="4">
                  <c:v>0.6</c:v>
                </c:pt>
                <c:pt idx="5">
                  <c:v>0.67082039324993692</c:v>
                </c:pt>
                <c:pt idx="6">
                  <c:v>0.73484692283495334</c:v>
                </c:pt>
                <c:pt idx="7">
                  <c:v>0.79372539331937719</c:v>
                </c:pt>
                <c:pt idx="8">
                  <c:v>0.84852813742385702</c:v>
                </c:pt>
                <c:pt idx="9">
                  <c:v>0.89999999999999991</c:v>
                </c:pt>
                <c:pt idx="10">
                  <c:v>0.94868329805051377</c:v>
                </c:pt>
                <c:pt idx="11">
                  <c:v>0.99498743710661985</c:v>
                </c:pt>
                <c:pt idx="12">
                  <c:v>1.0392304845413263</c:v>
                </c:pt>
                <c:pt idx="13">
                  <c:v>1.0816653826391966</c:v>
                </c:pt>
                <c:pt idx="14">
                  <c:v>1.1224972160321824</c:v>
                </c:pt>
                <c:pt idx="15">
                  <c:v>1.1618950038622251</c:v>
                </c:pt>
                <c:pt idx="16">
                  <c:v>1.2</c:v>
                </c:pt>
                <c:pt idx="17">
                  <c:v>1.236931687685298</c:v>
                </c:pt>
                <c:pt idx="18">
                  <c:v>1.2727922061357855</c:v>
                </c:pt>
                <c:pt idx="19">
                  <c:v>1.3076696830622021</c:v>
                </c:pt>
                <c:pt idx="20">
                  <c:v>1.3416407864998738</c:v>
                </c:pt>
                <c:pt idx="21">
                  <c:v>1.3747727084867518</c:v>
                </c:pt>
                <c:pt idx="22">
                  <c:v>1.4071247279470289</c:v>
                </c:pt>
                <c:pt idx="23">
                  <c:v>1.4387494569938157</c:v>
                </c:pt>
                <c:pt idx="24">
                  <c:v>1.4696938456699067</c:v>
                </c:pt>
                <c:pt idx="25">
                  <c:v>1.5</c:v>
                </c:pt>
                <c:pt idx="26">
                  <c:v>1.5297058540778352</c:v>
                </c:pt>
                <c:pt idx="27">
                  <c:v>1.5588457268119895</c:v>
                </c:pt>
                <c:pt idx="28">
                  <c:v>1.5874507866387544</c:v>
                </c:pt>
                <c:pt idx="29">
                  <c:v>1.6155494421403511</c:v>
                </c:pt>
                <c:pt idx="30">
                  <c:v>1.6431676725154982</c:v>
                </c:pt>
                <c:pt idx="31">
                  <c:v>1.6703293088490063</c:v>
                </c:pt>
                <c:pt idx="32">
                  <c:v>1.697056274847714</c:v>
                </c:pt>
                <c:pt idx="33">
                  <c:v>1.7233687939614086</c:v>
                </c:pt>
                <c:pt idx="34">
                  <c:v>1.7492855684535902</c:v>
                </c:pt>
                <c:pt idx="35">
                  <c:v>1.7748239349298849</c:v>
                </c:pt>
                <c:pt idx="36">
                  <c:v>1.7999999999999998</c:v>
                </c:pt>
                <c:pt idx="37">
                  <c:v>1.8248287590894656</c:v>
                </c:pt>
                <c:pt idx="38">
                  <c:v>1.8493242008906927</c:v>
                </c:pt>
                <c:pt idx="39">
                  <c:v>1.8734993995195195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Table!$B$23</c:f>
              <c:strCache>
                <c:ptCount val="1"/>
                <c:pt idx="0">
                  <c:v>depreciation, (δk)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Table!$D$23:$AQ$23</c:f>
              <c:numCache>
                <c:formatCode>General</c:formatCode>
                <c:ptCount val="40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0.44999999999999996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0.89999999999999991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1.3499999999999999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1.7249999999999999</c:v>
                </c:pt>
                <c:pt idx="24">
                  <c:v>1.7999999999999998</c:v>
                </c:pt>
                <c:pt idx="25">
                  <c:v>1.875</c:v>
                </c:pt>
                <c:pt idx="26">
                  <c:v>1.95</c:v>
                </c:pt>
                <c:pt idx="27">
                  <c:v>2.0249999999999999</c:v>
                </c:pt>
                <c:pt idx="28">
                  <c:v>2.1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2.3249999999999997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2.5499999999999998</c:v>
                </c:pt>
                <c:pt idx="35">
                  <c:v>2.625</c:v>
                </c:pt>
                <c:pt idx="36">
                  <c:v>2.6999999999999997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Table!$B$24</c:f>
              <c:strCache>
                <c:ptCount val="1"/>
                <c:pt idx="0">
                  <c:v>savings, s' f(k)</c:v>
                </c:pt>
              </c:strCache>
            </c:strRef>
          </c:tx>
          <c:spPr>
            <a:ln w="44450"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Table!$D$24:$AQ$24</c:f>
              <c:numCache>
                <c:formatCode>General</c:formatCode>
                <c:ptCount val="40"/>
                <c:pt idx="0">
                  <c:v>0</c:v>
                </c:pt>
                <c:pt idx="1">
                  <c:v>0.35</c:v>
                </c:pt>
                <c:pt idx="2">
                  <c:v>0.49497474683058329</c:v>
                </c:pt>
                <c:pt idx="3">
                  <c:v>0.60621778264910697</c:v>
                </c:pt>
                <c:pt idx="4">
                  <c:v>0.7</c:v>
                </c:pt>
                <c:pt idx="5">
                  <c:v>0.78262379212492639</c:v>
                </c:pt>
                <c:pt idx="6">
                  <c:v>0.85732140997411221</c:v>
                </c:pt>
                <c:pt idx="7">
                  <c:v>0.92601295887260671</c:v>
                </c:pt>
                <c:pt idx="8">
                  <c:v>0.98994949366116658</c:v>
                </c:pt>
                <c:pt idx="9">
                  <c:v>1.0499999999999998</c:v>
                </c:pt>
                <c:pt idx="10">
                  <c:v>1.1067971810589328</c:v>
                </c:pt>
                <c:pt idx="11">
                  <c:v>1.1608186766243898</c:v>
                </c:pt>
                <c:pt idx="12">
                  <c:v>1.2124355652982139</c:v>
                </c:pt>
                <c:pt idx="13">
                  <c:v>1.2619429464123961</c:v>
                </c:pt>
                <c:pt idx="14">
                  <c:v>1.3095800853708794</c:v>
                </c:pt>
                <c:pt idx="15">
                  <c:v>1.355544171172596</c:v>
                </c:pt>
                <c:pt idx="16">
                  <c:v>1.4</c:v>
                </c:pt>
                <c:pt idx="17">
                  <c:v>1.4430869689661812</c:v>
                </c:pt>
                <c:pt idx="18">
                  <c:v>1.4849242404917495</c:v>
                </c:pt>
                <c:pt idx="19">
                  <c:v>1.5256146302392357</c:v>
                </c:pt>
                <c:pt idx="20">
                  <c:v>1.5652475842498528</c:v>
                </c:pt>
                <c:pt idx="21">
                  <c:v>1.6039014932345439</c:v>
                </c:pt>
                <c:pt idx="22">
                  <c:v>1.6416455159382004</c:v>
                </c:pt>
                <c:pt idx="23">
                  <c:v>1.6785410331594517</c:v>
                </c:pt>
                <c:pt idx="24">
                  <c:v>1.7146428199482244</c:v>
                </c:pt>
                <c:pt idx="25">
                  <c:v>1.75</c:v>
                </c:pt>
                <c:pt idx="26">
                  <c:v>1.7846568297574745</c:v>
                </c:pt>
                <c:pt idx="27">
                  <c:v>1.818653347947321</c:v>
                </c:pt>
                <c:pt idx="28">
                  <c:v>1.8520259177452134</c:v>
                </c:pt>
                <c:pt idx="29">
                  <c:v>1.8848076824970761</c:v>
                </c:pt>
                <c:pt idx="30">
                  <c:v>1.9170289512680814</c:v>
                </c:pt>
                <c:pt idx="31">
                  <c:v>1.9487175269905075</c:v>
                </c:pt>
                <c:pt idx="32">
                  <c:v>1.9798989873223332</c:v>
                </c:pt>
                <c:pt idx="33">
                  <c:v>2.0105969262883101</c:v>
                </c:pt>
                <c:pt idx="34">
                  <c:v>2.0408331631958552</c:v>
                </c:pt>
                <c:pt idx="35">
                  <c:v>2.0706279240848655</c:v>
                </c:pt>
                <c:pt idx="36">
                  <c:v>2.0999999999999996</c:v>
                </c:pt>
                <c:pt idx="37">
                  <c:v>2.1289668856043766</c:v>
                </c:pt>
                <c:pt idx="38">
                  <c:v>2.1575449010391416</c:v>
                </c:pt>
                <c:pt idx="39">
                  <c:v>2.1857492994394394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67296"/>
        <c:axId val="98569216"/>
      </c:lineChart>
      <c:catAx>
        <c:axId val="9856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latin typeface="+mj-lt"/>
                  </a:defRPr>
                </a:pPr>
                <a:r>
                  <a:rPr lang="en-US" sz="2000">
                    <a:latin typeface="+mj-lt"/>
                  </a:rPr>
                  <a:t>capital-labour ratio</a:t>
                </a:r>
                <a:r>
                  <a:rPr lang="en-US" sz="2000" baseline="0">
                    <a:latin typeface="+mj-lt"/>
                  </a:rPr>
                  <a:t> (k)</a:t>
                </a:r>
                <a:endParaRPr lang="en-US" sz="20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68203298869910312"/>
              <c:y val="0.93752434120360728"/>
            </c:manualLayout>
          </c:layout>
          <c:overlay val="0"/>
        </c:title>
        <c:majorTickMark val="out"/>
        <c:minorTickMark val="none"/>
        <c:tickLblPos val="none"/>
        <c:crossAx val="98569216"/>
        <c:crosses val="autoZero"/>
        <c:auto val="1"/>
        <c:lblAlgn val="ctr"/>
        <c:lblOffset val="100"/>
        <c:tickMarkSkip val="1"/>
        <c:noMultiLvlLbl val="0"/>
      </c:catAx>
      <c:valAx>
        <c:axId val="9856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>
                    <a:latin typeface="+mj-lt"/>
                  </a:defRPr>
                </a:pPr>
                <a:r>
                  <a:rPr lang="en-US" sz="2000">
                    <a:latin typeface="+mj-lt"/>
                  </a:rPr>
                  <a:t>output-labour ratio 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985672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8.784638483731326E-2"/>
          <c:y val="2.9604897828968611E-2"/>
          <c:w val="0.87080374785018277"/>
          <c:h val="0.12463655427181013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2"/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Table!$D$21:$BA$21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0.70710678118654757</c:v>
                </c:pt>
                <c:pt idx="3">
                  <c:v>0.8660254037844386</c:v>
                </c:pt>
                <c:pt idx="4">
                  <c:v>1</c:v>
                </c:pt>
                <c:pt idx="5">
                  <c:v>1.1180339887498949</c:v>
                </c:pt>
                <c:pt idx="6">
                  <c:v>1.2247448713915889</c:v>
                </c:pt>
                <c:pt idx="7">
                  <c:v>1.3228756555322954</c:v>
                </c:pt>
                <c:pt idx="8">
                  <c:v>1.4142135623730951</c:v>
                </c:pt>
                <c:pt idx="9">
                  <c:v>1.5</c:v>
                </c:pt>
                <c:pt idx="10">
                  <c:v>1.5811388300841898</c:v>
                </c:pt>
                <c:pt idx="11">
                  <c:v>1.6583123951776999</c:v>
                </c:pt>
                <c:pt idx="12">
                  <c:v>1.7320508075688772</c:v>
                </c:pt>
                <c:pt idx="13">
                  <c:v>1.8027756377319946</c:v>
                </c:pt>
                <c:pt idx="14">
                  <c:v>1.8708286933869707</c:v>
                </c:pt>
                <c:pt idx="15">
                  <c:v>1.9364916731037085</c:v>
                </c:pt>
                <c:pt idx="16">
                  <c:v>2</c:v>
                </c:pt>
                <c:pt idx="17">
                  <c:v>2.0615528128088303</c:v>
                </c:pt>
                <c:pt idx="18">
                  <c:v>2.1213203435596424</c:v>
                </c:pt>
                <c:pt idx="19">
                  <c:v>2.179449471770337</c:v>
                </c:pt>
                <c:pt idx="20">
                  <c:v>2.2360679774997898</c:v>
                </c:pt>
                <c:pt idx="21">
                  <c:v>2.2912878474779199</c:v>
                </c:pt>
                <c:pt idx="22">
                  <c:v>2.3452078799117149</c:v>
                </c:pt>
                <c:pt idx="23">
                  <c:v>2.3979157616563596</c:v>
                </c:pt>
                <c:pt idx="24">
                  <c:v>2.4494897427831779</c:v>
                </c:pt>
                <c:pt idx="25">
                  <c:v>2.5</c:v>
                </c:pt>
                <c:pt idx="26">
                  <c:v>2.5495097567963922</c:v>
                </c:pt>
                <c:pt idx="27">
                  <c:v>2.598076211353316</c:v>
                </c:pt>
                <c:pt idx="28">
                  <c:v>2.6457513110645907</c:v>
                </c:pt>
                <c:pt idx="29">
                  <c:v>2.6925824035672519</c:v>
                </c:pt>
                <c:pt idx="30">
                  <c:v>2.7386127875258306</c:v>
                </c:pt>
                <c:pt idx="31">
                  <c:v>2.7838821814150108</c:v>
                </c:pt>
                <c:pt idx="32">
                  <c:v>2.8284271247461903</c:v>
                </c:pt>
                <c:pt idx="33">
                  <c:v>2.8722813232690143</c:v>
                </c:pt>
                <c:pt idx="34">
                  <c:v>2.9154759474226504</c:v>
                </c:pt>
                <c:pt idx="35">
                  <c:v>2.9580398915498081</c:v>
                </c:pt>
                <c:pt idx="36">
                  <c:v>3</c:v>
                </c:pt>
                <c:pt idx="37">
                  <c:v>3.0413812651491097</c:v>
                </c:pt>
                <c:pt idx="38">
                  <c:v>3.082207001484488</c:v>
                </c:pt>
                <c:pt idx="39">
                  <c:v>3.1224989991991992</c:v>
                </c:pt>
                <c:pt idx="40">
                  <c:v>3.1622776601683795</c:v>
                </c:pt>
                <c:pt idx="41">
                  <c:v>3.2015621187164243</c:v>
                </c:pt>
                <c:pt idx="42">
                  <c:v>3.2403703492039302</c:v>
                </c:pt>
                <c:pt idx="43">
                  <c:v>3.2787192621510002</c:v>
                </c:pt>
                <c:pt idx="44">
                  <c:v>3.3166247903553998</c:v>
                </c:pt>
                <c:pt idx="45">
                  <c:v>3.3541019662496847</c:v>
                </c:pt>
                <c:pt idx="46">
                  <c:v>3.3911649915626341</c:v>
                </c:pt>
                <c:pt idx="47">
                  <c:v>3.427827300200522</c:v>
                </c:pt>
                <c:pt idx="48">
                  <c:v>3.4641016151377544</c:v>
                </c:pt>
                <c:pt idx="49">
                  <c:v>3.5</c:v>
                </c:pt>
              </c:numCache>
            </c:numRef>
          </c:val>
          <c:smooth val="0"/>
        </c:ser>
        <c:ser>
          <c:idx val="3"/>
          <c:order val="3"/>
          <c:spPr>
            <a:ln w="22225">
              <a:solidFill>
                <a:schemeClr val="dk1">
                  <a:shade val="50000"/>
                </a:schemeClr>
              </a:solidFill>
            </a:ln>
          </c:spPr>
          <c:marker>
            <c:symbol val="none"/>
          </c:marker>
          <c:val>
            <c:numRef>
              <c:f>Table!$D$23:$BA$23</c:f>
              <c:numCache>
                <c:formatCode>General</c:formatCode>
                <c:ptCount val="50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0.44999999999999996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0.89999999999999991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1.3499999999999999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1.7249999999999999</c:v>
                </c:pt>
                <c:pt idx="24">
                  <c:v>1.7999999999999998</c:v>
                </c:pt>
                <c:pt idx="25">
                  <c:v>1.875</c:v>
                </c:pt>
                <c:pt idx="26">
                  <c:v>1.95</c:v>
                </c:pt>
                <c:pt idx="27">
                  <c:v>2.0249999999999999</c:v>
                </c:pt>
                <c:pt idx="28">
                  <c:v>2.1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2.3249999999999997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2.5499999999999998</c:v>
                </c:pt>
                <c:pt idx="35">
                  <c:v>2.625</c:v>
                </c:pt>
                <c:pt idx="36">
                  <c:v>2.6999999999999997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  <c:pt idx="41">
                  <c:v>3.0749999999999997</c:v>
                </c:pt>
                <c:pt idx="42">
                  <c:v>3.15</c:v>
                </c:pt>
                <c:pt idx="43">
                  <c:v>3.2250000000000001</c:v>
                </c:pt>
                <c:pt idx="44">
                  <c:v>3.3</c:v>
                </c:pt>
                <c:pt idx="45">
                  <c:v>3.375</c:v>
                </c:pt>
                <c:pt idx="46">
                  <c:v>3.4499999999999997</c:v>
                </c:pt>
                <c:pt idx="47">
                  <c:v>3.5249999999999999</c:v>
                </c:pt>
                <c:pt idx="48">
                  <c:v>3.5999999999999996</c:v>
                </c:pt>
                <c:pt idx="49">
                  <c:v>3.6749999999999998</c:v>
                </c:pt>
              </c:numCache>
            </c:numRef>
          </c:val>
          <c:smooth val="0"/>
        </c:ser>
        <c:ser>
          <c:idx val="0"/>
          <c:order val="0"/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Table!$D$21:$BA$21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0.70710678118654757</c:v>
                </c:pt>
                <c:pt idx="3">
                  <c:v>0.8660254037844386</c:v>
                </c:pt>
                <c:pt idx="4">
                  <c:v>1</c:v>
                </c:pt>
                <c:pt idx="5">
                  <c:v>1.1180339887498949</c:v>
                </c:pt>
                <c:pt idx="6">
                  <c:v>1.2247448713915889</c:v>
                </c:pt>
                <c:pt idx="7">
                  <c:v>1.3228756555322954</c:v>
                </c:pt>
                <c:pt idx="8">
                  <c:v>1.4142135623730951</c:v>
                </c:pt>
                <c:pt idx="9">
                  <c:v>1.5</c:v>
                </c:pt>
                <c:pt idx="10">
                  <c:v>1.5811388300841898</c:v>
                </c:pt>
                <c:pt idx="11">
                  <c:v>1.6583123951776999</c:v>
                </c:pt>
                <c:pt idx="12">
                  <c:v>1.7320508075688772</c:v>
                </c:pt>
                <c:pt idx="13">
                  <c:v>1.8027756377319946</c:v>
                </c:pt>
                <c:pt idx="14">
                  <c:v>1.8708286933869707</c:v>
                </c:pt>
                <c:pt idx="15">
                  <c:v>1.9364916731037085</c:v>
                </c:pt>
                <c:pt idx="16">
                  <c:v>2</c:v>
                </c:pt>
                <c:pt idx="17">
                  <c:v>2.0615528128088303</c:v>
                </c:pt>
                <c:pt idx="18">
                  <c:v>2.1213203435596424</c:v>
                </c:pt>
                <c:pt idx="19">
                  <c:v>2.179449471770337</c:v>
                </c:pt>
                <c:pt idx="20">
                  <c:v>2.2360679774997898</c:v>
                </c:pt>
                <c:pt idx="21">
                  <c:v>2.2912878474779199</c:v>
                </c:pt>
                <c:pt idx="22">
                  <c:v>2.3452078799117149</c:v>
                </c:pt>
                <c:pt idx="23">
                  <c:v>2.3979157616563596</c:v>
                </c:pt>
                <c:pt idx="24">
                  <c:v>2.4494897427831779</c:v>
                </c:pt>
                <c:pt idx="25">
                  <c:v>2.5</c:v>
                </c:pt>
                <c:pt idx="26">
                  <c:v>2.5495097567963922</c:v>
                </c:pt>
                <c:pt idx="27">
                  <c:v>2.598076211353316</c:v>
                </c:pt>
                <c:pt idx="28">
                  <c:v>2.6457513110645907</c:v>
                </c:pt>
                <c:pt idx="29">
                  <c:v>2.6925824035672519</c:v>
                </c:pt>
                <c:pt idx="30">
                  <c:v>2.7386127875258306</c:v>
                </c:pt>
                <c:pt idx="31">
                  <c:v>2.7838821814150108</c:v>
                </c:pt>
                <c:pt idx="32">
                  <c:v>2.8284271247461903</c:v>
                </c:pt>
                <c:pt idx="33">
                  <c:v>2.8722813232690143</c:v>
                </c:pt>
                <c:pt idx="34">
                  <c:v>2.9154759474226504</c:v>
                </c:pt>
                <c:pt idx="35">
                  <c:v>2.9580398915498081</c:v>
                </c:pt>
                <c:pt idx="36">
                  <c:v>3</c:v>
                </c:pt>
                <c:pt idx="37">
                  <c:v>3.0413812651491097</c:v>
                </c:pt>
                <c:pt idx="38">
                  <c:v>3.082207001484488</c:v>
                </c:pt>
                <c:pt idx="39">
                  <c:v>3.1224989991991992</c:v>
                </c:pt>
                <c:pt idx="40">
                  <c:v>3.1622776601683795</c:v>
                </c:pt>
                <c:pt idx="41">
                  <c:v>3.2015621187164243</c:v>
                </c:pt>
                <c:pt idx="42">
                  <c:v>3.2403703492039302</c:v>
                </c:pt>
                <c:pt idx="43">
                  <c:v>3.2787192621510002</c:v>
                </c:pt>
                <c:pt idx="44">
                  <c:v>3.3166247903553998</c:v>
                </c:pt>
                <c:pt idx="45">
                  <c:v>3.3541019662496847</c:v>
                </c:pt>
                <c:pt idx="46">
                  <c:v>3.3911649915626341</c:v>
                </c:pt>
                <c:pt idx="47">
                  <c:v>3.427827300200522</c:v>
                </c:pt>
                <c:pt idx="48">
                  <c:v>3.4641016151377544</c:v>
                </c:pt>
                <c:pt idx="49">
                  <c:v>3.5</c:v>
                </c:pt>
              </c:numCache>
            </c:numRef>
          </c:val>
          <c:smooth val="0"/>
        </c:ser>
        <c:ser>
          <c:idx val="2"/>
          <c:order val="1"/>
          <c:spPr>
            <a:ln w="22225">
              <a:solidFill>
                <a:schemeClr val="dk1">
                  <a:shade val="50000"/>
                </a:schemeClr>
              </a:solidFill>
            </a:ln>
          </c:spPr>
          <c:marker>
            <c:symbol val="none"/>
          </c:marker>
          <c:val>
            <c:numRef>
              <c:f>Table!$D$23:$BA$23</c:f>
              <c:numCache>
                <c:formatCode>General</c:formatCode>
                <c:ptCount val="50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0.44999999999999996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0.89999999999999991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1.3499999999999999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1.7249999999999999</c:v>
                </c:pt>
                <c:pt idx="24">
                  <c:v>1.7999999999999998</c:v>
                </c:pt>
                <c:pt idx="25">
                  <c:v>1.875</c:v>
                </c:pt>
                <c:pt idx="26">
                  <c:v>1.95</c:v>
                </c:pt>
                <c:pt idx="27">
                  <c:v>2.0249999999999999</c:v>
                </c:pt>
                <c:pt idx="28">
                  <c:v>2.1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2.3249999999999997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2.5499999999999998</c:v>
                </c:pt>
                <c:pt idx="35">
                  <c:v>2.625</c:v>
                </c:pt>
                <c:pt idx="36">
                  <c:v>2.6999999999999997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  <c:pt idx="41">
                  <c:v>3.0749999999999997</c:v>
                </c:pt>
                <c:pt idx="42">
                  <c:v>3.15</c:v>
                </c:pt>
                <c:pt idx="43">
                  <c:v>3.2250000000000001</c:v>
                </c:pt>
                <c:pt idx="44">
                  <c:v>3.3</c:v>
                </c:pt>
                <c:pt idx="45">
                  <c:v>3.375</c:v>
                </c:pt>
                <c:pt idx="46">
                  <c:v>3.4499999999999997</c:v>
                </c:pt>
                <c:pt idx="47">
                  <c:v>3.5249999999999999</c:v>
                </c:pt>
                <c:pt idx="48">
                  <c:v>3.5999999999999996</c:v>
                </c:pt>
                <c:pt idx="49">
                  <c:v>3.6749999999999998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61280"/>
        <c:axId val="106163200"/>
      </c:lineChart>
      <c:catAx>
        <c:axId val="1061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latin typeface="+mj-lt"/>
                  </a:defRPr>
                </a:pPr>
                <a:r>
                  <a:rPr lang="en-US" sz="2000">
                    <a:latin typeface="+mj-lt"/>
                  </a:rPr>
                  <a:t>capital-labour ratio</a:t>
                </a:r>
                <a:r>
                  <a:rPr lang="en-US" sz="2000" baseline="0">
                    <a:latin typeface="+mj-lt"/>
                  </a:rPr>
                  <a:t> (k)</a:t>
                </a:r>
                <a:endParaRPr lang="en-US" sz="20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6806571057072569"/>
              <c:y val="0.92926544054435711"/>
            </c:manualLayout>
          </c:layout>
          <c:overlay val="0"/>
        </c:title>
        <c:majorTickMark val="out"/>
        <c:minorTickMark val="none"/>
        <c:tickLblPos val="none"/>
        <c:crossAx val="106163200"/>
        <c:crosses val="autoZero"/>
        <c:auto val="1"/>
        <c:lblAlgn val="ctr"/>
        <c:lblOffset val="100"/>
        <c:tickMarkSkip val="1"/>
        <c:noMultiLvlLbl val="0"/>
      </c:catAx>
      <c:valAx>
        <c:axId val="106163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>
                    <a:latin typeface="+mj-lt"/>
                  </a:defRPr>
                </a:pPr>
                <a:r>
                  <a:rPr lang="en-US" sz="2000">
                    <a:latin typeface="+mj-lt"/>
                  </a:rPr>
                  <a:t>output-labour ratio (y)</a:t>
                </a:r>
              </a:p>
            </c:rich>
          </c:tx>
          <c:layout>
            <c:manualLayout>
              <c:xMode val="edge"/>
              <c:yMode val="edge"/>
              <c:x val="6.8320745997991266E-3"/>
              <c:y val="1.9699245541324226E-2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crossAx val="106161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0506859241511E-2"/>
          <c:y val="2.3338914959308926E-2"/>
          <c:w val="0.93379719712794651"/>
          <c:h val="0.89046982054429291"/>
        </c:manualLayout>
      </c:layout>
      <c:lineChart>
        <c:grouping val="standard"/>
        <c:varyColors val="0"/>
        <c:ser>
          <c:idx val="1"/>
          <c:order val="0"/>
          <c:spPr>
            <a:ln w="44450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Table!$D$22:$W$22</c:f>
              <c:numCache>
                <c:formatCode>General</c:formatCode>
                <c:ptCount val="20"/>
                <c:pt idx="0">
                  <c:v>0</c:v>
                </c:pt>
                <c:pt idx="1">
                  <c:v>0.3</c:v>
                </c:pt>
                <c:pt idx="2">
                  <c:v>0.42426406871192851</c:v>
                </c:pt>
                <c:pt idx="3">
                  <c:v>0.51961524227066314</c:v>
                </c:pt>
                <c:pt idx="4">
                  <c:v>0.6</c:v>
                </c:pt>
                <c:pt idx="5">
                  <c:v>0.67082039324993692</c:v>
                </c:pt>
                <c:pt idx="6">
                  <c:v>0.73484692283495334</c:v>
                </c:pt>
                <c:pt idx="7">
                  <c:v>0.79372539331937719</c:v>
                </c:pt>
                <c:pt idx="8">
                  <c:v>0.84852813742385702</c:v>
                </c:pt>
                <c:pt idx="9">
                  <c:v>0.89999999999999991</c:v>
                </c:pt>
                <c:pt idx="10">
                  <c:v>0.94868329805051377</c:v>
                </c:pt>
                <c:pt idx="11">
                  <c:v>0.99498743710661985</c:v>
                </c:pt>
                <c:pt idx="12">
                  <c:v>1.0392304845413263</c:v>
                </c:pt>
                <c:pt idx="13">
                  <c:v>1.0816653826391966</c:v>
                </c:pt>
                <c:pt idx="14">
                  <c:v>1.1224972160321824</c:v>
                </c:pt>
                <c:pt idx="15">
                  <c:v>1.1618950038622251</c:v>
                </c:pt>
                <c:pt idx="16">
                  <c:v>1.2</c:v>
                </c:pt>
                <c:pt idx="17">
                  <c:v>1.236931687685298</c:v>
                </c:pt>
                <c:pt idx="18">
                  <c:v>1.2727922061357855</c:v>
                </c:pt>
                <c:pt idx="19">
                  <c:v>1.3076696830622021</c:v>
                </c:pt>
              </c:numCache>
            </c:numRef>
          </c:val>
          <c:smooth val="0"/>
        </c:ser>
        <c:ser>
          <c:idx val="5"/>
          <c:order val="1"/>
          <c:spPr>
            <a:ln w="444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Table!$D$27:$W$27</c:f>
              <c:numCache>
                <c:formatCode>General</c:formatCode>
                <c:ptCount val="20"/>
                <c:pt idx="0">
                  <c:v>0</c:v>
                </c:pt>
                <c:pt idx="1">
                  <c:v>8.4999999999999992E-2</c:v>
                </c:pt>
                <c:pt idx="2">
                  <c:v>0.16999999999999998</c:v>
                </c:pt>
                <c:pt idx="3">
                  <c:v>0.255</c:v>
                </c:pt>
                <c:pt idx="4">
                  <c:v>0.33999999999999997</c:v>
                </c:pt>
                <c:pt idx="5">
                  <c:v>0.42499999999999993</c:v>
                </c:pt>
                <c:pt idx="6">
                  <c:v>0.51</c:v>
                </c:pt>
                <c:pt idx="7">
                  <c:v>0.59499999999999997</c:v>
                </c:pt>
                <c:pt idx="8">
                  <c:v>0.67999999999999994</c:v>
                </c:pt>
                <c:pt idx="9">
                  <c:v>0.7649999999999999</c:v>
                </c:pt>
                <c:pt idx="10">
                  <c:v>0.84999999999999987</c:v>
                </c:pt>
                <c:pt idx="11">
                  <c:v>0.93499999999999994</c:v>
                </c:pt>
                <c:pt idx="12">
                  <c:v>1.02</c:v>
                </c:pt>
                <c:pt idx="13">
                  <c:v>1.105</c:v>
                </c:pt>
                <c:pt idx="14">
                  <c:v>1.19</c:v>
                </c:pt>
                <c:pt idx="15">
                  <c:v>1.2749999999999999</c:v>
                </c:pt>
                <c:pt idx="16">
                  <c:v>1.3599999999999999</c:v>
                </c:pt>
                <c:pt idx="17">
                  <c:v>1.4449999999999998</c:v>
                </c:pt>
                <c:pt idx="18">
                  <c:v>1.5299999999999998</c:v>
                </c:pt>
                <c:pt idx="19">
                  <c:v>1.6149999999999998</c:v>
                </c:pt>
              </c:numCache>
            </c:numRef>
          </c:val>
          <c:smooth val="0"/>
        </c:ser>
        <c:ser>
          <c:idx val="6"/>
          <c:order val="2"/>
          <c:spPr>
            <a:ln w="41275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Table!$D$28:$W$28</c:f>
              <c:numCache>
                <c:formatCode>General</c:formatCode>
                <c:ptCount val="20"/>
                <c:pt idx="0">
                  <c:v>0</c:v>
                </c:pt>
                <c:pt idx="1">
                  <c:v>0.105</c:v>
                </c:pt>
                <c:pt idx="2">
                  <c:v>0.21</c:v>
                </c:pt>
                <c:pt idx="3">
                  <c:v>0.315</c:v>
                </c:pt>
                <c:pt idx="4">
                  <c:v>0.42</c:v>
                </c:pt>
                <c:pt idx="5">
                  <c:v>0.52500000000000002</c:v>
                </c:pt>
                <c:pt idx="6">
                  <c:v>0.63</c:v>
                </c:pt>
                <c:pt idx="7">
                  <c:v>0.73499999999999999</c:v>
                </c:pt>
                <c:pt idx="8">
                  <c:v>0.84</c:v>
                </c:pt>
                <c:pt idx="9">
                  <c:v>0.94499999999999995</c:v>
                </c:pt>
                <c:pt idx="10">
                  <c:v>1.05</c:v>
                </c:pt>
                <c:pt idx="11">
                  <c:v>1.155</c:v>
                </c:pt>
                <c:pt idx="12">
                  <c:v>1.26</c:v>
                </c:pt>
                <c:pt idx="13">
                  <c:v>1.365</c:v>
                </c:pt>
                <c:pt idx="14">
                  <c:v>1.47</c:v>
                </c:pt>
                <c:pt idx="15">
                  <c:v>1.575</c:v>
                </c:pt>
                <c:pt idx="16">
                  <c:v>1.68</c:v>
                </c:pt>
                <c:pt idx="17">
                  <c:v>1.7849999999999999</c:v>
                </c:pt>
                <c:pt idx="18">
                  <c:v>1.89</c:v>
                </c:pt>
                <c:pt idx="19">
                  <c:v>1.9949999999999999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65184"/>
        <c:axId val="112767360"/>
      </c:lineChart>
      <c:catAx>
        <c:axId val="11276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latin typeface="+mj-lt"/>
                  </a:defRPr>
                </a:pPr>
                <a:r>
                  <a:rPr lang="en-US" sz="2000">
                    <a:latin typeface="+mj-lt"/>
                  </a:rPr>
                  <a:t>capital-labour ratio</a:t>
                </a:r>
                <a:r>
                  <a:rPr lang="en-US" sz="2000" baseline="0">
                    <a:latin typeface="+mj-lt"/>
                  </a:rPr>
                  <a:t> (k)</a:t>
                </a:r>
                <a:endParaRPr lang="en-US" sz="20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68612276538709616"/>
              <c:y val="0.92292153386672104"/>
            </c:manualLayout>
          </c:layout>
          <c:overlay val="0"/>
        </c:title>
        <c:majorTickMark val="out"/>
        <c:minorTickMark val="none"/>
        <c:tickLblPos val="none"/>
        <c:crossAx val="112767360"/>
        <c:crosses val="autoZero"/>
        <c:auto val="1"/>
        <c:lblAlgn val="ctr"/>
        <c:lblOffset val="100"/>
        <c:tickMarkSkip val="1"/>
        <c:noMultiLvlLbl val="0"/>
      </c:catAx>
      <c:valAx>
        <c:axId val="11276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>
                    <a:latin typeface="+mj-lt"/>
                  </a:defRPr>
                </a:pPr>
                <a:r>
                  <a:rPr lang="en-US" sz="2000">
                    <a:latin typeface="+mj-lt"/>
                  </a:rPr>
                  <a:t>output-labour ratio 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1127651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44450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Table!$D$22:$W$22</c:f>
              <c:numCache>
                <c:formatCode>General</c:formatCode>
                <c:ptCount val="20"/>
                <c:pt idx="0">
                  <c:v>0</c:v>
                </c:pt>
                <c:pt idx="1">
                  <c:v>0.3</c:v>
                </c:pt>
                <c:pt idx="2">
                  <c:v>0.42426406871192851</c:v>
                </c:pt>
                <c:pt idx="3">
                  <c:v>0.51961524227066314</c:v>
                </c:pt>
                <c:pt idx="4">
                  <c:v>0.6</c:v>
                </c:pt>
                <c:pt idx="5">
                  <c:v>0.67082039324993692</c:v>
                </c:pt>
                <c:pt idx="6">
                  <c:v>0.73484692283495334</c:v>
                </c:pt>
                <c:pt idx="7">
                  <c:v>0.79372539331937719</c:v>
                </c:pt>
                <c:pt idx="8">
                  <c:v>0.84852813742385702</c:v>
                </c:pt>
                <c:pt idx="9">
                  <c:v>0.89999999999999991</c:v>
                </c:pt>
                <c:pt idx="10">
                  <c:v>0.94868329805051377</c:v>
                </c:pt>
                <c:pt idx="11">
                  <c:v>0.99498743710661985</c:v>
                </c:pt>
                <c:pt idx="12">
                  <c:v>1.0392304845413263</c:v>
                </c:pt>
                <c:pt idx="13">
                  <c:v>1.0816653826391966</c:v>
                </c:pt>
                <c:pt idx="14">
                  <c:v>1.1224972160321824</c:v>
                </c:pt>
                <c:pt idx="15">
                  <c:v>1.1618950038622251</c:v>
                </c:pt>
                <c:pt idx="16">
                  <c:v>1.2</c:v>
                </c:pt>
                <c:pt idx="17">
                  <c:v>1.236931687685298</c:v>
                </c:pt>
                <c:pt idx="18">
                  <c:v>1.2727922061357855</c:v>
                </c:pt>
                <c:pt idx="19">
                  <c:v>1.3076696830622021</c:v>
                </c:pt>
              </c:numCache>
            </c:numRef>
          </c:val>
          <c:smooth val="0"/>
        </c:ser>
        <c:ser>
          <c:idx val="5"/>
          <c:order val="1"/>
          <c:spPr>
            <a:ln w="444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Table!$D$27:$W$27</c:f>
              <c:numCache>
                <c:formatCode>General</c:formatCode>
                <c:ptCount val="20"/>
                <c:pt idx="0">
                  <c:v>0</c:v>
                </c:pt>
                <c:pt idx="1">
                  <c:v>8.4999999999999992E-2</c:v>
                </c:pt>
                <c:pt idx="2">
                  <c:v>0.16999999999999998</c:v>
                </c:pt>
                <c:pt idx="3">
                  <c:v>0.255</c:v>
                </c:pt>
                <c:pt idx="4">
                  <c:v>0.33999999999999997</c:v>
                </c:pt>
                <c:pt idx="5">
                  <c:v>0.42499999999999993</c:v>
                </c:pt>
                <c:pt idx="6">
                  <c:v>0.51</c:v>
                </c:pt>
                <c:pt idx="7">
                  <c:v>0.59499999999999997</c:v>
                </c:pt>
                <c:pt idx="8">
                  <c:v>0.67999999999999994</c:v>
                </c:pt>
                <c:pt idx="9">
                  <c:v>0.7649999999999999</c:v>
                </c:pt>
                <c:pt idx="10">
                  <c:v>0.84999999999999987</c:v>
                </c:pt>
                <c:pt idx="11">
                  <c:v>0.93499999999999994</c:v>
                </c:pt>
                <c:pt idx="12">
                  <c:v>1.02</c:v>
                </c:pt>
                <c:pt idx="13">
                  <c:v>1.105</c:v>
                </c:pt>
                <c:pt idx="14">
                  <c:v>1.19</c:v>
                </c:pt>
                <c:pt idx="15">
                  <c:v>1.2749999999999999</c:v>
                </c:pt>
                <c:pt idx="16">
                  <c:v>1.3599999999999999</c:v>
                </c:pt>
                <c:pt idx="17">
                  <c:v>1.4449999999999998</c:v>
                </c:pt>
                <c:pt idx="18">
                  <c:v>1.5299999999999998</c:v>
                </c:pt>
                <c:pt idx="19">
                  <c:v>1.6149999999999998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23392"/>
        <c:axId val="112925312"/>
      </c:lineChart>
      <c:catAx>
        <c:axId val="11292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latin typeface="+mj-lt"/>
                  </a:defRPr>
                </a:pPr>
                <a:r>
                  <a:rPr lang="en-US" sz="2000">
                    <a:latin typeface="+mj-lt"/>
                  </a:rPr>
                  <a:t>capital-effective labour ratio</a:t>
                </a:r>
                <a:r>
                  <a:rPr lang="en-US" sz="2000" baseline="0">
                    <a:latin typeface="+mj-lt"/>
                  </a:rPr>
                  <a:t> (k=K/</a:t>
                </a:r>
                <a:r>
                  <a:rPr lang="en-US" sz="2000" baseline="0">
                    <a:solidFill>
                      <a:srgbClr val="FF0000"/>
                    </a:solidFill>
                    <a:latin typeface="+mj-lt"/>
                  </a:rPr>
                  <a:t>A</a:t>
                </a:r>
                <a:r>
                  <a:rPr lang="en-US" sz="2000" baseline="0">
                    <a:latin typeface="+mj-lt"/>
                  </a:rPr>
                  <a:t>L)</a:t>
                </a:r>
                <a:endParaRPr lang="en-US" sz="20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8.7633030444692742E-2"/>
              <c:y val="0.92716504355121721"/>
            </c:manualLayout>
          </c:layout>
          <c:overlay val="0"/>
        </c:title>
        <c:majorTickMark val="out"/>
        <c:minorTickMark val="none"/>
        <c:tickLblPos val="none"/>
        <c:crossAx val="112925312"/>
        <c:crosses val="autoZero"/>
        <c:auto val="1"/>
        <c:lblAlgn val="ctr"/>
        <c:lblOffset val="100"/>
        <c:tickMarkSkip val="1"/>
        <c:noMultiLvlLbl val="0"/>
      </c:catAx>
      <c:valAx>
        <c:axId val="11292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>
                    <a:latin typeface="+mj-lt"/>
                  </a:defRPr>
                </a:pPr>
                <a:r>
                  <a:rPr lang="en-US" sz="2000">
                    <a:latin typeface="+mj-lt"/>
                  </a:rPr>
                  <a:t>output-effective labour ratio (y=Y/</a:t>
                </a:r>
                <a:r>
                  <a:rPr lang="en-US" sz="2000">
                    <a:solidFill>
                      <a:srgbClr val="FF0000"/>
                    </a:solidFill>
                    <a:latin typeface="+mj-lt"/>
                  </a:rPr>
                  <a:t>A</a:t>
                </a:r>
                <a:r>
                  <a:rPr lang="en-US" sz="2000">
                    <a:latin typeface="+mj-lt"/>
                  </a:rPr>
                  <a:t>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112923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530046</xdr:colOff>
      <xdr:row>36</xdr:row>
      <xdr:rowOff>12307</xdr:rowOff>
    </xdr:from>
    <xdr:to>
      <xdr:col>16</xdr:col>
      <xdr:colOff>425595</xdr:colOff>
      <xdr:row>38</xdr:row>
      <xdr:rowOff>166973</xdr:rowOff>
    </xdr:to>
    <xdr:grpSp>
      <xdr:nvGrpSpPr>
        <xdr:cNvPr id="5" name="Gruppieren 4"/>
        <xdr:cNvGrpSpPr/>
      </xdr:nvGrpSpPr>
      <xdr:grpSpPr>
        <a:xfrm>
          <a:off x="8174894" y="6754350"/>
          <a:ext cx="1659744" cy="535666"/>
          <a:chOff x="10182225" y="3503295"/>
          <a:chExt cx="1716624" cy="513346"/>
        </a:xfrm>
      </xdr:grpSpPr>
      <xdr:sp macro="" textlink="">
        <xdr:nvSpPr>
          <xdr:cNvPr id="3" name="TextBox 2"/>
          <xdr:cNvSpPr txBox="1"/>
        </xdr:nvSpPr>
        <xdr:spPr>
          <a:xfrm>
            <a:off x="10182225" y="3503295"/>
            <a:ext cx="1716624" cy="513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>
                <a:latin typeface="+mj-lt"/>
              </a:rPr>
              <a:t>production function</a:t>
            </a:r>
          </a:p>
          <a:p>
            <a:r>
              <a:rPr lang="en-US" sz="1400">
                <a:latin typeface="+mj-lt"/>
              </a:rPr>
              <a:t>Y=F(K,L)</a:t>
            </a:r>
          </a:p>
        </xdr:txBody>
      </xdr:sp>
    </xdr:grpSp>
    <xdr:clientData/>
  </xdr:twoCellAnchor>
  <xdr:twoCellAnchor>
    <xdr:from>
      <xdr:col>4</xdr:col>
      <xdr:colOff>259773</xdr:colOff>
      <xdr:row>37</xdr:row>
      <xdr:rowOff>1386</xdr:rowOff>
    </xdr:from>
    <xdr:to>
      <xdr:col>12</xdr:col>
      <xdr:colOff>86591</xdr:colOff>
      <xdr:row>62</xdr:row>
      <xdr:rowOff>138546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173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0.43566</cdr:x>
      <cdr:y>0.44649</cdr:y>
    </cdr:from>
    <cdr:to>
      <cdr:x>0.43581</cdr:x>
      <cdr:y>0.91741</cdr:y>
    </cdr:to>
    <cdr:cxnSp macro="">
      <cdr:nvCxnSpPr>
        <cdr:cNvPr id="3" name="Gerade Verbindung 2"/>
        <cdr:cNvCxnSpPr/>
      </cdr:nvCxnSpPr>
      <cdr:spPr>
        <a:xfrm xmlns:a="http://schemas.openxmlformats.org/drawingml/2006/main" flipH="1">
          <a:off x="4049160" y="2677026"/>
          <a:ext cx="1472" cy="282350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0.56687</cdr:x>
      <cdr:y>0.37793</cdr:y>
    </cdr:from>
    <cdr:to>
      <cdr:x>0.5685</cdr:x>
      <cdr:y>0.90736</cdr:y>
    </cdr:to>
    <cdr:cxnSp macro="">
      <cdr:nvCxnSpPr>
        <cdr:cNvPr id="5" name="Gerade Verbindung 4"/>
        <cdr:cNvCxnSpPr/>
      </cdr:nvCxnSpPr>
      <cdr:spPr>
        <a:xfrm xmlns:a="http://schemas.openxmlformats.org/drawingml/2006/main" flipH="1">
          <a:off x="5268689" y="2265947"/>
          <a:ext cx="15179" cy="317433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0.41669</cdr:x>
      <cdr:y>0.3788</cdr:y>
    </cdr:from>
    <cdr:to>
      <cdr:x>0.49178</cdr:x>
      <cdr:y>0.46696</cdr:y>
    </cdr:to>
    <cdr:sp macro="" textlink="">
      <cdr:nvSpPr>
        <cdr:cNvPr id="9" name="Textfeld 8"/>
        <cdr:cNvSpPr txBox="1"/>
      </cdr:nvSpPr>
      <cdr:spPr>
        <a:xfrm xmlns:a="http://schemas.openxmlformats.org/drawingml/2006/main">
          <a:off x="3872891" y="2271199"/>
          <a:ext cx="697916" cy="528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2000"/>
            <a:t>A</a:t>
          </a:r>
        </a:p>
      </cdr:txBody>
    </cdr:sp>
  </cdr:relSizeAnchor>
  <cdr:relSizeAnchor xmlns:cdr="http://schemas.openxmlformats.org/drawingml/2006/chartDrawing">
    <cdr:from>
      <cdr:x>0.54553</cdr:x>
      <cdr:y>0.30159</cdr:y>
    </cdr:from>
    <cdr:to>
      <cdr:x>0.62062</cdr:x>
      <cdr:y>0.38975</cdr:y>
    </cdr:to>
    <cdr:sp macro="" textlink="">
      <cdr:nvSpPr>
        <cdr:cNvPr id="10" name="Textfeld 1"/>
        <cdr:cNvSpPr txBox="1"/>
      </cdr:nvSpPr>
      <cdr:spPr>
        <a:xfrm xmlns:a="http://schemas.openxmlformats.org/drawingml/2006/main">
          <a:off x="5070391" y="1808271"/>
          <a:ext cx="697916" cy="528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/>
            <a:t>B</a:t>
          </a:r>
        </a:p>
      </cdr:txBody>
    </cdr:sp>
  </cdr:relSizeAnchor>
  <cdr:relSizeAnchor xmlns:cdr="http://schemas.openxmlformats.org/drawingml/2006/chartDrawing">
    <cdr:from>
      <cdr:x>0.47855</cdr:x>
      <cdr:y>0.57078</cdr:y>
    </cdr:from>
    <cdr:to>
      <cdr:x>0.52503</cdr:x>
      <cdr:y>0.60422</cdr:y>
    </cdr:to>
    <cdr:sp macro="" textlink="">
      <cdr:nvSpPr>
        <cdr:cNvPr id="6" name="Pfeil nach rechts 5"/>
        <cdr:cNvSpPr/>
      </cdr:nvSpPr>
      <cdr:spPr>
        <a:xfrm xmlns:a="http://schemas.openxmlformats.org/drawingml/2006/main" rot="-5400000">
          <a:off x="4563595" y="3306495"/>
          <a:ext cx="200527" cy="432000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0.05933</cdr:x>
      <cdr:y>0.37625</cdr:y>
    </cdr:from>
    <cdr:to>
      <cdr:x>0.56203</cdr:x>
      <cdr:y>0.37625</cdr:y>
    </cdr:to>
    <cdr:cxnSp macro="">
      <cdr:nvCxnSpPr>
        <cdr:cNvPr id="21" name="Gerade Verbindung 20"/>
        <cdr:cNvCxnSpPr/>
      </cdr:nvCxnSpPr>
      <cdr:spPr>
        <a:xfrm xmlns:a="http://schemas.openxmlformats.org/drawingml/2006/main" flipH="1">
          <a:off x="551447" y="2255921"/>
          <a:ext cx="4672265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0.04962</cdr:x>
      <cdr:y>0.45318</cdr:y>
    </cdr:from>
    <cdr:to>
      <cdr:x>0.43689</cdr:x>
      <cdr:y>0.45485</cdr:y>
    </cdr:to>
    <cdr:cxnSp macro="">
      <cdr:nvCxnSpPr>
        <cdr:cNvPr id="25" name="Gerade Verbindung 24"/>
        <cdr:cNvCxnSpPr/>
      </cdr:nvCxnSpPr>
      <cdr:spPr>
        <a:xfrm xmlns:a="http://schemas.openxmlformats.org/drawingml/2006/main" flipH="1">
          <a:off x="461211" y="2717133"/>
          <a:ext cx="3599448" cy="1002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173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0.2794</cdr:x>
      <cdr:y>0.52922</cdr:y>
    </cdr:from>
    <cdr:to>
      <cdr:x>0.28155</cdr:x>
      <cdr:y>0.93489</cdr:y>
    </cdr:to>
    <cdr:cxnSp macro="">
      <cdr:nvCxnSpPr>
        <cdr:cNvPr id="7" name="Gerade Verbindung 1"/>
        <cdr:cNvCxnSpPr/>
      </cdr:nvCxnSpPr>
      <cdr:spPr>
        <a:xfrm xmlns:a="http://schemas.openxmlformats.org/drawingml/2006/main">
          <a:off x="2596816" y="3178342"/>
          <a:ext cx="20053" cy="243639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0.25574</cdr:x>
      <cdr:y>0.47424</cdr:y>
    </cdr:from>
    <cdr:to>
      <cdr:x>0.33083</cdr:x>
      <cdr:y>0.56225</cdr:y>
    </cdr:to>
    <cdr:sp macro="" textlink="">
      <cdr:nvSpPr>
        <cdr:cNvPr id="8" name="Textfeld 1"/>
        <cdr:cNvSpPr txBox="1"/>
      </cdr:nvSpPr>
      <cdr:spPr>
        <a:xfrm xmlns:a="http://schemas.openxmlformats.org/drawingml/2006/main">
          <a:off x="2376915" y="2848148"/>
          <a:ext cx="697916" cy="5285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/>
            <a:t>A</a:t>
          </a:r>
        </a:p>
      </cdr:txBody>
    </cdr:sp>
  </cdr:relSizeAnchor>
  <cdr:relSizeAnchor xmlns:cdr="http://schemas.openxmlformats.org/drawingml/2006/chartDrawing">
    <cdr:from>
      <cdr:x>0.29774</cdr:x>
      <cdr:y>0.54591</cdr:y>
    </cdr:from>
    <cdr:to>
      <cdr:x>0.33873</cdr:x>
      <cdr:y>0.70952</cdr:y>
    </cdr:to>
    <cdr:sp macro="" textlink="">
      <cdr:nvSpPr>
        <cdr:cNvPr id="9" name="Geschweifte Klammer rechts 3"/>
        <cdr:cNvSpPr/>
      </cdr:nvSpPr>
      <cdr:spPr>
        <a:xfrm xmlns:a="http://schemas.openxmlformats.org/drawingml/2006/main">
          <a:off x="2767281" y="3278579"/>
          <a:ext cx="380977" cy="982603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0.29889</cdr:x>
      <cdr:y>0.72621</cdr:y>
    </cdr:from>
    <cdr:to>
      <cdr:x>0.33225</cdr:x>
      <cdr:y>0.91486</cdr:y>
    </cdr:to>
    <cdr:sp macro="" textlink="">
      <cdr:nvSpPr>
        <cdr:cNvPr id="10" name="Geschweifte Klammer rechts 4"/>
        <cdr:cNvSpPr/>
      </cdr:nvSpPr>
      <cdr:spPr>
        <a:xfrm xmlns:a="http://schemas.openxmlformats.org/drawingml/2006/main">
          <a:off x="2777956" y="4361447"/>
          <a:ext cx="310149" cy="1132974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0.35282</cdr:x>
      <cdr:y>0.59443</cdr:y>
    </cdr:from>
    <cdr:to>
      <cdr:x>0.42791</cdr:x>
      <cdr:y>0.68244</cdr:y>
    </cdr:to>
    <cdr:sp macro="" textlink="">
      <cdr:nvSpPr>
        <cdr:cNvPr id="11" name="Textfeld 1"/>
        <cdr:cNvSpPr txBox="1"/>
      </cdr:nvSpPr>
      <cdr:spPr>
        <a:xfrm xmlns:a="http://schemas.openxmlformats.org/drawingml/2006/main">
          <a:off x="3279272" y="3570025"/>
          <a:ext cx="697917" cy="528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>
              <a:latin typeface="+mj-lt"/>
            </a:rPr>
            <a:t>max consumption</a:t>
          </a:r>
        </a:p>
      </cdr:txBody>
    </cdr:sp>
  </cdr:relSizeAnchor>
  <cdr:relSizeAnchor xmlns:cdr="http://schemas.openxmlformats.org/drawingml/2006/chartDrawing">
    <cdr:from>
      <cdr:x>0.33556</cdr:x>
      <cdr:y>0.79644</cdr:y>
    </cdr:from>
    <cdr:to>
      <cdr:x>0.41065</cdr:x>
      <cdr:y>0.88445</cdr:y>
    </cdr:to>
    <cdr:sp macro="" textlink="">
      <cdr:nvSpPr>
        <cdr:cNvPr id="12" name="Textfeld 1"/>
        <cdr:cNvSpPr txBox="1"/>
      </cdr:nvSpPr>
      <cdr:spPr>
        <a:xfrm xmlns:a="http://schemas.openxmlformats.org/drawingml/2006/main">
          <a:off x="3118853" y="4783221"/>
          <a:ext cx="697917" cy="528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>
              <a:latin typeface="+mj-lt"/>
            </a:rPr>
            <a:t>Investment</a:t>
          </a:r>
        </a:p>
      </cdr:txBody>
    </cdr:sp>
  </cdr:relSizeAnchor>
  <cdr:relSizeAnchor xmlns:cdr="http://schemas.openxmlformats.org/drawingml/2006/chartDrawing">
    <cdr:from>
      <cdr:x>0.0507</cdr:x>
      <cdr:y>0.53088</cdr:y>
    </cdr:from>
    <cdr:to>
      <cdr:x>0.28803</cdr:x>
      <cdr:y>0.53255</cdr:y>
    </cdr:to>
    <cdr:cxnSp macro="">
      <cdr:nvCxnSpPr>
        <cdr:cNvPr id="14" name="Gerade Verbindung 13"/>
        <cdr:cNvCxnSpPr/>
      </cdr:nvCxnSpPr>
      <cdr:spPr>
        <a:xfrm xmlns:a="http://schemas.openxmlformats.org/drawingml/2006/main" flipH="1">
          <a:off x="471238" y="3188368"/>
          <a:ext cx="2205788" cy="1002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0.76275</cdr:x>
      <cdr:y>0.26221</cdr:y>
    </cdr:from>
    <cdr:to>
      <cdr:x>0.83784</cdr:x>
      <cdr:y>0.35022</cdr:y>
    </cdr:to>
    <cdr:sp macro="" textlink="">
      <cdr:nvSpPr>
        <cdr:cNvPr id="18" name="Textfeld 1"/>
        <cdr:cNvSpPr txBox="1"/>
      </cdr:nvSpPr>
      <cdr:spPr>
        <a:xfrm xmlns:a="http://schemas.openxmlformats.org/drawingml/2006/main">
          <a:off x="7089273" y="1574799"/>
          <a:ext cx="697916" cy="5285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>
              <a:latin typeface="+mj-lt"/>
            </a:rPr>
            <a:t>depreciation</a:t>
          </a:r>
        </a:p>
      </cdr:txBody>
    </cdr:sp>
  </cdr:relSizeAnchor>
  <cdr:relSizeAnchor xmlns:cdr="http://schemas.openxmlformats.org/drawingml/2006/chartDrawing">
    <cdr:from>
      <cdr:x>0.76706</cdr:x>
      <cdr:y>0.132</cdr:y>
    </cdr:from>
    <cdr:to>
      <cdr:x>0.86408</cdr:x>
      <cdr:y>0.22001</cdr:y>
    </cdr:to>
    <cdr:sp macro="" textlink="">
      <cdr:nvSpPr>
        <cdr:cNvPr id="19" name="Textfeld 1"/>
        <cdr:cNvSpPr txBox="1"/>
      </cdr:nvSpPr>
      <cdr:spPr>
        <a:xfrm xmlns:a="http://schemas.openxmlformats.org/drawingml/2006/main">
          <a:off x="7129380" y="792747"/>
          <a:ext cx="901700" cy="5285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>
              <a:solidFill>
                <a:srgbClr val="FFC000"/>
              </a:solidFill>
              <a:latin typeface="+mj-lt"/>
            </a:rPr>
            <a:t>y=f(k)</a:t>
          </a:r>
        </a:p>
      </cdr:txBody>
    </cdr:sp>
  </cdr:relSizeAnchor>
  <cdr:relSizeAnchor xmlns:cdr="http://schemas.openxmlformats.org/drawingml/2006/chartDrawing">
    <cdr:from>
      <cdr:x>0.2589</cdr:x>
      <cdr:y>0.92988</cdr:y>
    </cdr:from>
    <cdr:to>
      <cdr:x>0.34951</cdr:x>
      <cdr:y>1</cdr:y>
    </cdr:to>
    <cdr:sp macro="" textlink="">
      <cdr:nvSpPr>
        <cdr:cNvPr id="20" name="Textfeld 1"/>
        <cdr:cNvSpPr txBox="1"/>
      </cdr:nvSpPr>
      <cdr:spPr>
        <a:xfrm xmlns:a="http://schemas.openxmlformats.org/drawingml/2006/main">
          <a:off x="2406316" y="5584658"/>
          <a:ext cx="842210" cy="4211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>
              <a:solidFill>
                <a:sysClr val="windowText" lastClr="000000"/>
              </a:solidFill>
              <a:latin typeface="+mj-lt"/>
            </a:rPr>
            <a:t>k'</a:t>
          </a:r>
        </a:p>
      </cdr:txBody>
    </cdr:sp>
  </cdr:relSizeAnchor>
  <cdr:relSizeAnchor xmlns:cdr="http://schemas.openxmlformats.org/drawingml/2006/chartDrawing">
    <cdr:from>
      <cdr:x>0.01086</cdr:x>
      <cdr:y>0.49761</cdr:y>
    </cdr:from>
    <cdr:to>
      <cdr:x>0.10787</cdr:x>
      <cdr:y>0.58562</cdr:y>
    </cdr:to>
    <cdr:sp macro="" textlink="">
      <cdr:nvSpPr>
        <cdr:cNvPr id="21" name="Textfeld 1"/>
        <cdr:cNvSpPr txBox="1"/>
      </cdr:nvSpPr>
      <cdr:spPr>
        <a:xfrm xmlns:a="http://schemas.openxmlformats.org/drawingml/2006/main">
          <a:off x="100931" y="2988510"/>
          <a:ext cx="901700" cy="5285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>
              <a:solidFill>
                <a:sysClr val="windowText" lastClr="000000"/>
              </a:solidFill>
              <a:latin typeface="+mj-lt"/>
            </a:rPr>
            <a:t>y'</a:t>
          </a:r>
        </a:p>
      </cdr:txBody>
    </cdr:sp>
  </cdr:relSizeAnchor>
  <cdr:relSizeAnchor xmlns:cdr="http://schemas.openxmlformats.org/drawingml/2006/chartDrawing">
    <cdr:from>
      <cdr:x>0.10895</cdr:x>
      <cdr:y>0.34224</cdr:y>
    </cdr:from>
    <cdr:to>
      <cdr:x>0.49299</cdr:x>
      <cdr:y>0.68447</cdr:y>
    </cdr:to>
    <cdr:cxnSp macro="">
      <cdr:nvCxnSpPr>
        <cdr:cNvPr id="22" name="Gerade Verbindung 21"/>
        <cdr:cNvCxnSpPr/>
      </cdr:nvCxnSpPr>
      <cdr:spPr>
        <a:xfrm xmlns:a="http://schemas.openxmlformats.org/drawingml/2006/main" flipH="1">
          <a:off x="1012659" y="2055395"/>
          <a:ext cx="3569367" cy="20553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00FF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173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0.77238</cdr:x>
      <cdr:y>0.10518</cdr:y>
    </cdr:from>
    <cdr:to>
      <cdr:x>0.95685</cdr:x>
      <cdr:y>0.29048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feld 1"/>
            <cdr:cNvSpPr txBox="1"/>
          </cdr:nvSpPr>
          <cdr:spPr>
            <a:xfrm xmlns:a="http://schemas.openxmlformats.org/drawingml/2006/main">
              <a:off x="7178842" y="631658"/>
              <a:ext cx="1714499" cy="111292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de-DE" sz="2000" b="0">
                  <a:latin typeface="+mj-lt"/>
                </a:rPr>
                <a:t>capital widening,</a:t>
              </a:r>
            </a:p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de-DE" sz="2000" b="0" i="1">
                            <a:latin typeface="Cambria Math"/>
                          </a:rPr>
                        </m:ctrlPr>
                      </m:dPr>
                      <m:e>
                        <m:r>
                          <a:rPr lang="de-DE" sz="2000" b="0" i="1">
                            <a:latin typeface="Cambria Math"/>
                          </a:rPr>
                          <m:t>𝛿</m:t>
                        </m:r>
                        <m:r>
                          <a:rPr lang="de-DE" sz="20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lang="de-DE" sz="20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de-DE" sz="20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𝒏</m:t>
                            </m:r>
                          </m:e>
                          <m:sub>
                            <m:r>
                              <a:rPr lang="de-DE" sz="20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𝟐</m:t>
                            </m:r>
                          </m:sub>
                        </m:sSub>
                      </m:e>
                    </m:d>
                    <m:r>
                      <a:rPr lang="de-DE" sz="2000" b="0" i="1">
                        <a:latin typeface="Cambria Math"/>
                      </a:rPr>
                      <m:t>𝑘</m:t>
                    </m:r>
                  </m:oMath>
                </m:oMathPara>
              </a14:m>
              <a:endParaRPr lang="de-DE" sz="2000">
                <a:latin typeface="+mj-lt"/>
              </a:endParaRPr>
            </a:p>
          </cdr:txBody>
        </cdr:sp>
      </mc:Choice>
      <mc:Fallback xmlns="">
        <cdr:sp macro="" textlink="">
          <cdr:nvSpPr>
            <cdr:cNvPr id="2" name="Textfeld 1"/>
            <cdr:cNvSpPr txBox="1"/>
          </cdr:nvSpPr>
          <cdr:spPr>
            <a:xfrm xmlns:a="http://schemas.openxmlformats.org/drawingml/2006/main">
              <a:off x="7178842" y="631658"/>
              <a:ext cx="1714499" cy="111292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de-DE" sz="2000" b="0">
                  <a:latin typeface="+mj-lt"/>
                </a:rPr>
                <a:t>capital widening,</a:t>
              </a:r>
            </a:p>
            <a:p xmlns:a="http://schemas.openxmlformats.org/drawingml/2006/main">
              <a:r>
                <a:rPr lang="de-DE" sz="2000" b="0" i="0">
                  <a:latin typeface="+mj-lt"/>
                </a:rPr>
                <a:t>(𝛿+</a:t>
              </a:r>
              <a:r>
                <a:rPr lang="de-DE" sz="2000" b="1" i="0">
                  <a:solidFill>
                    <a:srgbClr val="FF0000"/>
                  </a:solidFill>
                  <a:latin typeface="+mj-lt"/>
                </a:rPr>
                <a:t>𝒏_𝟐</a:t>
              </a:r>
              <a:r>
                <a:rPr lang="de-DE" sz="2000" b="0" i="0">
                  <a:solidFill>
                    <a:srgbClr val="FF0000"/>
                  </a:solidFill>
                  <a:latin typeface="+mj-lt"/>
                </a:rPr>
                <a:t> )</a:t>
              </a:r>
              <a:r>
                <a:rPr lang="de-DE" sz="2000" b="0" i="0">
                  <a:latin typeface="+mj-lt"/>
                </a:rPr>
                <a:t>𝑘</a:t>
              </a:r>
              <a:endParaRPr lang="de-DE" sz="2000">
                <a:latin typeface="+mj-lt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0.78432</cdr:x>
      <cdr:y>0.30729</cdr:y>
    </cdr:from>
    <cdr:to>
      <cdr:x>0.95584</cdr:x>
      <cdr:y>0.38742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feld 1"/>
            <cdr:cNvSpPr txBox="1"/>
          </cdr:nvSpPr>
          <cdr:spPr>
            <a:xfrm xmlns:a="http://schemas.openxmlformats.org/drawingml/2006/main">
              <a:off x="7289801" y="1845510"/>
              <a:ext cx="1594184" cy="48126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de-DE" sz="2000" b="0" i="1">
                            <a:latin typeface="Cambria Math"/>
                          </a:rPr>
                        </m:ctrlPr>
                      </m:dPr>
                      <m:e>
                        <m:r>
                          <a:rPr lang="de-DE" sz="2000" b="0" i="1">
                            <a:latin typeface="Cambria Math"/>
                          </a:rPr>
                          <m:t>𝛿</m:t>
                        </m:r>
                        <m:r>
                          <a:rPr lang="de-DE" sz="20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lang="de-DE" sz="20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de-DE" sz="20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𝒏</m:t>
                            </m:r>
                          </m:e>
                          <m:sub>
                            <m:r>
                              <a:rPr lang="de-DE" sz="20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𝟏</m:t>
                            </m:r>
                          </m:sub>
                        </m:sSub>
                      </m:e>
                    </m:d>
                    <m:r>
                      <a:rPr lang="de-DE" sz="2000" b="0" i="1">
                        <a:latin typeface="Cambria Math"/>
                      </a:rPr>
                      <m:t>𝑘</m:t>
                    </m:r>
                  </m:oMath>
                </m:oMathPara>
              </a14:m>
              <a:endParaRPr lang="de-DE" sz="2000">
                <a:latin typeface="+mj-lt"/>
              </a:endParaRPr>
            </a:p>
          </cdr:txBody>
        </cdr:sp>
      </mc:Choice>
      <mc:Fallback xmlns="">
        <cdr:sp macro="" textlink="">
          <cdr:nvSpPr>
            <cdr:cNvPr id="3" name="Textfeld 1"/>
            <cdr:cNvSpPr txBox="1"/>
          </cdr:nvSpPr>
          <cdr:spPr>
            <a:xfrm xmlns:a="http://schemas.openxmlformats.org/drawingml/2006/main">
              <a:off x="7289801" y="1845510"/>
              <a:ext cx="1594184" cy="48126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de-DE" sz="2000" b="0" i="0">
                  <a:latin typeface="+mj-lt"/>
                </a:rPr>
                <a:t>(𝛿+</a:t>
              </a:r>
              <a:r>
                <a:rPr lang="de-DE" sz="2000" b="1" i="0">
                  <a:solidFill>
                    <a:srgbClr val="FF0000"/>
                  </a:solidFill>
                  <a:latin typeface="+mj-lt"/>
                </a:rPr>
                <a:t>𝒏_𝟏</a:t>
              </a:r>
              <a:r>
                <a:rPr lang="de-DE" sz="2000" b="0" i="0">
                  <a:solidFill>
                    <a:srgbClr val="FF0000"/>
                  </a:solidFill>
                  <a:latin typeface="+mj-lt"/>
                </a:rPr>
                <a:t> )</a:t>
              </a:r>
              <a:r>
                <a:rPr lang="de-DE" sz="2000" b="0" i="0">
                  <a:latin typeface="+mj-lt"/>
                </a:rPr>
                <a:t>𝑘</a:t>
              </a:r>
              <a:endParaRPr lang="de-DE" sz="2000">
                <a:latin typeface="+mj-lt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0.80482</cdr:x>
      <cdr:y>0.48091</cdr:y>
    </cdr:from>
    <cdr:to>
      <cdr:x>0.97634</cdr:x>
      <cdr:y>0.56105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7480300" y="2888248"/>
          <a:ext cx="1594184" cy="481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>
              <a:latin typeface="+mj-lt"/>
            </a:rPr>
            <a:t>saving,</a:t>
          </a:r>
          <a:r>
            <a:rPr lang="de-DE" sz="2000" baseline="0">
              <a:latin typeface="+mj-lt"/>
            </a:rPr>
            <a:t> </a:t>
          </a:r>
          <a:r>
            <a:rPr lang="de-DE" sz="2000" i="1" baseline="0">
              <a:latin typeface="+mj-lt"/>
            </a:rPr>
            <a:t>sf(k)</a:t>
          </a:r>
        </a:p>
        <a:p xmlns:a="http://schemas.openxmlformats.org/drawingml/2006/main">
          <a:endParaRPr lang="de-DE" sz="2000">
            <a:latin typeface="+mj-lt"/>
          </a:endParaRPr>
        </a:p>
      </cdr:txBody>
    </cdr:sp>
  </cdr:relSizeAnchor>
  <cdr:relSizeAnchor xmlns:cdr="http://schemas.openxmlformats.org/drawingml/2006/chartDrawing">
    <cdr:from>
      <cdr:x>0.46386</cdr:x>
      <cdr:y>0.60601</cdr:y>
    </cdr:from>
    <cdr:to>
      <cdr:x>0.46602</cdr:x>
      <cdr:y>0.91319</cdr:y>
    </cdr:to>
    <cdr:cxnSp macro="">
      <cdr:nvCxnSpPr>
        <cdr:cNvPr id="6" name="Gerade Verbindung 5"/>
        <cdr:cNvCxnSpPr/>
      </cdr:nvCxnSpPr>
      <cdr:spPr>
        <a:xfrm xmlns:a="http://schemas.openxmlformats.org/drawingml/2006/main">
          <a:off x="4311316" y="3639553"/>
          <a:ext cx="20052" cy="1844842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0.65703</cdr:x>
      <cdr:y>0.53434</cdr:y>
    </cdr:from>
    <cdr:to>
      <cdr:x>0.65804</cdr:x>
      <cdr:y>0.91319</cdr:y>
    </cdr:to>
    <cdr:cxnSp macro="">
      <cdr:nvCxnSpPr>
        <cdr:cNvPr id="7" name="Gerade Verbindung 6"/>
        <cdr:cNvCxnSpPr/>
      </cdr:nvCxnSpPr>
      <cdr:spPr>
        <a:xfrm xmlns:a="http://schemas.openxmlformats.org/drawingml/2006/main">
          <a:off x="6106695" y="3209090"/>
          <a:ext cx="9358" cy="2275305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0.40453</cdr:x>
      <cdr:y>0.52755</cdr:y>
    </cdr:from>
    <cdr:to>
      <cdr:x>0.49299</cdr:x>
      <cdr:y>0.6177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9" name="Textfeld 8"/>
            <cdr:cNvSpPr txBox="1"/>
          </cdr:nvSpPr>
          <cdr:spPr>
            <a:xfrm xmlns:a="http://schemas.openxmlformats.org/drawingml/2006/main">
              <a:off x="3759868" y="3168315"/>
              <a:ext cx="822158" cy="54142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2400" b="0" i="1">
                            <a:latin typeface="Cambria Math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de-DE" sz="2400" b="0" i="0">
                            <a:latin typeface="Cambria Math"/>
                          </a:rPr>
                          <m:t>A</m:t>
                        </m:r>
                      </m:e>
                      <m:sub>
                        <m:r>
                          <a:rPr lang="de-DE" sz="2400" b="0" i="0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de-DE" sz="2400" i="0"/>
            </a:p>
          </cdr:txBody>
        </cdr:sp>
      </mc:Choice>
      <mc:Fallback xmlns="">
        <cdr:sp macro="" textlink="">
          <cdr:nvSpPr>
            <cdr:cNvPr id="9" name="Textfeld 8"/>
            <cdr:cNvSpPr txBox="1"/>
          </cdr:nvSpPr>
          <cdr:spPr>
            <a:xfrm xmlns:a="http://schemas.openxmlformats.org/drawingml/2006/main">
              <a:off x="3759868" y="3168315"/>
              <a:ext cx="822158" cy="54142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de-DE" sz="2400" b="0" i="0">
                  <a:latin typeface="Cambria Math"/>
                </a:rPr>
                <a:t>A_2</a:t>
              </a:r>
              <a:endParaRPr lang="de-DE" sz="2400" i="0"/>
            </a:p>
          </cdr:txBody>
        </cdr:sp>
      </mc:Fallback>
    </mc:AlternateContent>
  </cdr:relSizeAnchor>
  <cdr:relSizeAnchor xmlns:cdr="http://schemas.openxmlformats.org/drawingml/2006/chartDrawing">
    <cdr:from>
      <cdr:x>0.60633</cdr:x>
      <cdr:y>0.46255</cdr:y>
    </cdr:from>
    <cdr:to>
      <cdr:x>0.69479</cdr:x>
      <cdr:y>0.5527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0" name="Textfeld 1"/>
            <cdr:cNvSpPr txBox="1"/>
          </cdr:nvSpPr>
          <cdr:spPr>
            <a:xfrm xmlns:a="http://schemas.openxmlformats.org/drawingml/2006/main">
              <a:off x="5635458" y="2777958"/>
              <a:ext cx="822158" cy="54142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2400" b="0" i="1">
                            <a:latin typeface="Cambria Math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de-DE" sz="2400" b="0" i="0">
                            <a:latin typeface="Cambria Math"/>
                          </a:rPr>
                          <m:t>A</m:t>
                        </m:r>
                      </m:e>
                      <m:sub>
                        <m:r>
                          <a:rPr lang="de-DE" sz="24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de-DE" sz="2400" i="0"/>
            </a:p>
          </cdr:txBody>
        </cdr:sp>
      </mc:Choice>
      <mc:Fallback xmlns="">
        <cdr:sp macro="" textlink="">
          <cdr:nvSpPr>
            <cdr:cNvPr id="10" name="Textfeld 1"/>
            <cdr:cNvSpPr txBox="1"/>
          </cdr:nvSpPr>
          <cdr:spPr>
            <a:xfrm xmlns:a="http://schemas.openxmlformats.org/drawingml/2006/main">
              <a:off x="5635458" y="2777958"/>
              <a:ext cx="822158" cy="54142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de-DE" sz="2400" b="0" i="0">
                  <a:latin typeface="Cambria Math"/>
                </a:rPr>
                <a:t>A_1</a:t>
              </a:r>
              <a:endParaRPr lang="de-DE" sz="2400" i="0"/>
            </a:p>
          </cdr:txBody>
        </cdr:sp>
      </mc:Fallback>
    </mc:AlternateContent>
  </cdr:relSizeAnchor>
  <cdr:relSizeAnchor xmlns:cdr="http://schemas.openxmlformats.org/drawingml/2006/chartDrawing">
    <cdr:from>
      <cdr:x>0.60741</cdr:x>
      <cdr:y>0.90829</cdr:y>
    </cdr:from>
    <cdr:to>
      <cdr:x>0.69586</cdr:x>
      <cdr:y>0.99844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1" name="Textfeld 1"/>
            <cdr:cNvSpPr txBox="1"/>
          </cdr:nvSpPr>
          <cdr:spPr>
            <a:xfrm xmlns:a="http://schemas.openxmlformats.org/drawingml/2006/main">
              <a:off x="5645484" y="5454984"/>
              <a:ext cx="822158" cy="54142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2400" b="0" i="1">
                            <a:latin typeface="Cambria Math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de-DE" sz="2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lang="de-DE" sz="2400" b="0" i="1">
                                <a:latin typeface="Cambria Math"/>
                              </a:rPr>
                              <m:t>𝑘</m:t>
                            </m:r>
                          </m:e>
                        </m:acc>
                      </m:e>
                      <m:sub>
                        <m:r>
                          <a:rPr lang="de-DE" sz="24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de-DE" sz="2400" i="0"/>
            </a:p>
          </cdr:txBody>
        </cdr:sp>
      </mc:Choice>
      <mc:Fallback xmlns="">
        <cdr:sp macro="" textlink="">
          <cdr:nvSpPr>
            <cdr:cNvPr id="11" name="Textfeld 1"/>
            <cdr:cNvSpPr txBox="1"/>
          </cdr:nvSpPr>
          <cdr:spPr>
            <a:xfrm xmlns:a="http://schemas.openxmlformats.org/drawingml/2006/main">
              <a:off x="5645484" y="5454984"/>
              <a:ext cx="822158" cy="54142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de-DE" sz="2400" b="0" i="0">
                  <a:latin typeface="Cambria Math"/>
                </a:rPr>
                <a:t>𝑘 ̅_1</a:t>
              </a:r>
              <a:endParaRPr lang="de-DE" sz="2400" i="0"/>
            </a:p>
          </cdr:txBody>
        </cdr:sp>
      </mc:Fallback>
    </mc:AlternateContent>
  </cdr:relSizeAnchor>
  <cdr:relSizeAnchor xmlns:cdr="http://schemas.openxmlformats.org/drawingml/2006/chartDrawing">
    <cdr:from>
      <cdr:x>0.42726</cdr:x>
      <cdr:y>0.90985</cdr:y>
    </cdr:from>
    <cdr:to>
      <cdr:x>0.51571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2" name="Textfeld 1"/>
            <cdr:cNvSpPr txBox="1"/>
          </cdr:nvSpPr>
          <cdr:spPr>
            <a:xfrm xmlns:a="http://schemas.openxmlformats.org/drawingml/2006/main">
              <a:off x="3971090" y="5464342"/>
              <a:ext cx="822158" cy="54142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2400" b="0" i="1">
                            <a:latin typeface="Cambria Math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de-DE" sz="2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lang="de-DE" sz="2400" b="0" i="1">
                                <a:latin typeface="Cambria Math"/>
                              </a:rPr>
                              <m:t>𝑘</m:t>
                            </m:r>
                          </m:e>
                        </m:acc>
                      </m:e>
                      <m:sub>
                        <m:r>
                          <a:rPr lang="de-DE" sz="24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de-DE" sz="2400" i="0"/>
            </a:p>
          </cdr:txBody>
        </cdr:sp>
      </mc:Choice>
      <mc:Fallback xmlns="">
        <cdr:sp macro="" textlink="">
          <cdr:nvSpPr>
            <cdr:cNvPr id="12" name="Textfeld 1"/>
            <cdr:cNvSpPr txBox="1"/>
          </cdr:nvSpPr>
          <cdr:spPr>
            <a:xfrm xmlns:a="http://schemas.openxmlformats.org/drawingml/2006/main">
              <a:off x="3971090" y="5464342"/>
              <a:ext cx="822158" cy="54142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de-DE" sz="2400" b="0" i="0">
                  <a:latin typeface="Cambria Math"/>
                </a:rPr>
                <a:t>𝑘 ̅_2</a:t>
              </a:r>
              <a:endParaRPr lang="de-DE" sz="2400" i="0"/>
            </a:p>
          </cdr:txBody>
        </cdr:sp>
      </mc:Fallback>
    </mc:AlternateContent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173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0.67314</cdr:x>
      <cdr:y>0.10685</cdr:y>
    </cdr:from>
    <cdr:to>
      <cdr:x>0.85761</cdr:x>
      <cdr:y>0.29215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feld 1"/>
            <cdr:cNvSpPr txBox="1"/>
          </cdr:nvSpPr>
          <cdr:spPr>
            <a:xfrm xmlns:a="http://schemas.openxmlformats.org/drawingml/2006/main">
              <a:off x="6256384" y="639603"/>
              <a:ext cx="1714537" cy="110915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de-DE" sz="2000" b="0">
                  <a:latin typeface="+mj-lt"/>
                </a:rPr>
                <a:t>capital widening,</a:t>
              </a:r>
            </a:p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de-DE" sz="2000" b="0" i="1">
                            <a:latin typeface="Cambria Math"/>
                          </a:rPr>
                        </m:ctrlPr>
                      </m:dPr>
                      <m:e>
                        <m:r>
                          <a:rPr lang="de-DE" sz="2000" b="0" i="1">
                            <a:latin typeface="Cambria Math"/>
                          </a:rPr>
                          <m:t>𝛿</m:t>
                        </m:r>
                        <m:r>
                          <a:rPr lang="de-DE" sz="2000" b="0" i="1">
                            <a:latin typeface="Cambria Math"/>
                          </a:rPr>
                          <m:t>+</m:t>
                        </m:r>
                        <m:r>
                          <a:rPr lang="de-DE" sz="20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𝒂</m:t>
                        </m:r>
                        <m:r>
                          <a:rPr lang="de-DE" sz="2000" b="0" i="1">
                            <a:latin typeface="Cambria Math"/>
                          </a:rPr>
                          <m:t>+</m:t>
                        </m:r>
                        <m:r>
                          <a:rPr lang="de-DE" sz="2000" b="0" i="1">
                            <a:latin typeface="Cambria Math"/>
                          </a:rPr>
                          <m:t>𝑛</m:t>
                        </m:r>
                      </m:e>
                    </m:d>
                    <m:r>
                      <a:rPr lang="de-DE" sz="2000" b="0" i="1">
                        <a:latin typeface="Cambria Math"/>
                      </a:rPr>
                      <m:t>𝑘</m:t>
                    </m:r>
                  </m:oMath>
                </m:oMathPara>
              </a14:m>
              <a:endParaRPr lang="de-DE" sz="2000">
                <a:latin typeface="+mj-lt"/>
              </a:endParaRPr>
            </a:p>
          </cdr:txBody>
        </cdr:sp>
      </mc:Choice>
      <mc:Fallback xmlns="">
        <cdr:sp macro="" textlink="">
          <cdr:nvSpPr>
            <cdr:cNvPr id="2" name="Textfeld 1"/>
            <cdr:cNvSpPr txBox="1"/>
          </cdr:nvSpPr>
          <cdr:spPr>
            <a:xfrm xmlns:a="http://schemas.openxmlformats.org/drawingml/2006/main">
              <a:off x="6256384" y="639603"/>
              <a:ext cx="1714537" cy="110915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de-DE" sz="2000" b="0">
                  <a:latin typeface="+mj-lt"/>
                </a:rPr>
                <a:t>capital widening,</a:t>
              </a:r>
            </a:p>
            <a:p xmlns:a="http://schemas.openxmlformats.org/drawingml/2006/main">
              <a:pPr/>
              <a:r>
                <a:rPr lang="de-DE" sz="2000" b="0" i="0">
                  <a:latin typeface="Cambria Math"/>
                </a:rPr>
                <a:t>(𝛿+</a:t>
              </a:r>
              <a:r>
                <a:rPr lang="de-DE" sz="2000" b="1" i="0">
                  <a:solidFill>
                    <a:srgbClr val="FF0000"/>
                  </a:solidFill>
                  <a:latin typeface="Cambria Math"/>
                </a:rPr>
                <a:t>𝒂</a:t>
              </a:r>
              <a:r>
                <a:rPr lang="de-DE" sz="2000" b="0" i="0">
                  <a:latin typeface="Cambria Math"/>
                </a:rPr>
                <a:t>+𝑛)𝑘</a:t>
              </a:r>
              <a:endParaRPr lang="de-DE" sz="2000">
                <a:latin typeface="+mj-lt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0.80266</cdr:x>
      <cdr:y>0.32681</cdr:y>
    </cdr:from>
    <cdr:to>
      <cdr:x>0.97418</cdr:x>
      <cdr:y>0.40695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7460262" y="1956167"/>
          <a:ext cx="1594175" cy="479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>
              <a:latin typeface="+mj-lt"/>
            </a:rPr>
            <a:t>saving,</a:t>
          </a:r>
          <a:r>
            <a:rPr lang="de-DE" sz="2000" baseline="0">
              <a:latin typeface="+mj-lt"/>
            </a:rPr>
            <a:t> </a:t>
          </a:r>
          <a:r>
            <a:rPr lang="de-DE" sz="2000" i="1" baseline="0">
              <a:latin typeface="+mj-lt"/>
            </a:rPr>
            <a:t>sf(k)</a:t>
          </a:r>
        </a:p>
        <a:p xmlns:a="http://schemas.openxmlformats.org/drawingml/2006/main">
          <a:endParaRPr lang="de-DE" sz="2000">
            <a:latin typeface="+mj-lt"/>
          </a:endParaRPr>
        </a:p>
      </cdr:txBody>
    </cdr:sp>
  </cdr:relSizeAnchor>
  <cdr:relSizeAnchor xmlns:cdr="http://schemas.openxmlformats.org/drawingml/2006/chartDrawing">
    <cdr:from>
      <cdr:x>0.65588</cdr:x>
      <cdr:y>0.39531</cdr:y>
    </cdr:from>
    <cdr:to>
      <cdr:x>0.65804</cdr:x>
      <cdr:y>0.91319</cdr:y>
    </cdr:to>
    <cdr:cxnSp macro="">
      <cdr:nvCxnSpPr>
        <cdr:cNvPr id="7" name="Gerade Verbindung 6"/>
        <cdr:cNvCxnSpPr/>
      </cdr:nvCxnSpPr>
      <cdr:spPr>
        <a:xfrm xmlns:a="http://schemas.openxmlformats.org/drawingml/2006/main">
          <a:off x="6096000" y="2366211"/>
          <a:ext cx="20084" cy="309988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0.62359</cdr:x>
      <cdr:y>0.31515</cdr:y>
    </cdr:from>
    <cdr:to>
      <cdr:x>0.71205</cdr:x>
      <cdr:y>0.4053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0" name="Textfeld 1"/>
            <cdr:cNvSpPr txBox="1"/>
          </cdr:nvSpPr>
          <cdr:spPr>
            <a:xfrm xmlns:a="http://schemas.openxmlformats.org/drawingml/2006/main">
              <a:off x="5795891" y="1886375"/>
              <a:ext cx="822182" cy="53961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2400" b="0" i="1">
                            <a:latin typeface="Cambria Math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de-DE" sz="2400" b="0" i="0">
                            <a:latin typeface="Cambria Math"/>
                          </a:rPr>
                          <m:t>A</m:t>
                        </m:r>
                      </m:e>
                      <m:sub/>
                    </m:sSub>
                  </m:oMath>
                </m:oMathPara>
              </a14:m>
              <a:endParaRPr lang="de-DE" sz="2400" i="0"/>
            </a:p>
          </cdr:txBody>
        </cdr:sp>
      </mc:Choice>
      <mc:Fallback xmlns="">
        <cdr:sp macro="" textlink="">
          <cdr:nvSpPr>
            <cdr:cNvPr id="10" name="Textfeld 1"/>
            <cdr:cNvSpPr txBox="1"/>
          </cdr:nvSpPr>
          <cdr:spPr>
            <a:xfrm xmlns:a="http://schemas.openxmlformats.org/drawingml/2006/main">
              <a:off x="5795891" y="1886375"/>
              <a:ext cx="822182" cy="53961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de-DE" sz="2400" b="0" i="0">
                  <a:latin typeface="Cambria Math"/>
                </a:rPr>
                <a:t>A_</a:t>
              </a:r>
              <a:endParaRPr lang="de-DE" sz="2400" i="0"/>
            </a:p>
          </cdr:txBody>
        </cdr:sp>
      </mc:Fallback>
    </mc:AlternateContent>
  </cdr:relSizeAnchor>
  <cdr:relSizeAnchor xmlns:cdr="http://schemas.openxmlformats.org/drawingml/2006/chartDrawing">
    <cdr:from>
      <cdr:x>0.62467</cdr:x>
      <cdr:y>0.90494</cdr:y>
    </cdr:from>
    <cdr:to>
      <cdr:x>0.71312</cdr:x>
      <cdr:y>0.99509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1" name="Textfeld 1"/>
            <cdr:cNvSpPr txBox="1"/>
          </cdr:nvSpPr>
          <cdr:spPr>
            <a:xfrm xmlns:a="http://schemas.openxmlformats.org/drawingml/2006/main">
              <a:off x="5805929" y="5416708"/>
              <a:ext cx="822090" cy="53961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2400" b="0" i="1">
                            <a:latin typeface="Cambria Math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de-DE" sz="2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lang="de-DE" sz="2400" b="0" i="1">
                                <a:latin typeface="Cambria Math"/>
                              </a:rPr>
                              <m:t>𝑘</m:t>
                            </m:r>
                          </m:e>
                        </m:acc>
                      </m:e>
                      <m:sub/>
                    </m:sSub>
                  </m:oMath>
                </m:oMathPara>
              </a14:m>
              <a:endParaRPr lang="de-DE" sz="2400" i="0"/>
            </a:p>
          </cdr:txBody>
        </cdr:sp>
      </mc:Choice>
      <mc:Fallback xmlns="">
        <cdr:sp macro="" textlink="">
          <cdr:nvSpPr>
            <cdr:cNvPr id="11" name="Textfeld 1"/>
            <cdr:cNvSpPr txBox="1"/>
          </cdr:nvSpPr>
          <cdr:spPr>
            <a:xfrm xmlns:a="http://schemas.openxmlformats.org/drawingml/2006/main">
              <a:off x="5805929" y="5416708"/>
              <a:ext cx="822090" cy="53961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de-DE" sz="2400" b="0" i="0">
                  <a:latin typeface="Cambria Math"/>
                </a:rPr>
                <a:t>𝑘 ̅_</a:t>
              </a:r>
              <a:endParaRPr lang="de-DE" sz="2400" i="0"/>
            </a:p>
          </cdr:txBody>
        </cdr:sp>
      </mc:Fallback>
    </mc:AlternateContent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173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0.26106</cdr:x>
      <cdr:y>0.23706</cdr:y>
    </cdr:from>
    <cdr:to>
      <cdr:x>0.4315</cdr:x>
      <cdr:y>0.38932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2426369" y="1423737"/>
          <a:ext cx="1584158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2000"/>
            <a:t>y=Y/AL or k=K/AL</a:t>
          </a:r>
        </a:p>
      </cdr:txBody>
    </cdr:sp>
  </cdr:relSizeAnchor>
  <cdr:relSizeAnchor xmlns:cdr="http://schemas.openxmlformats.org/drawingml/2006/chartDrawing">
    <cdr:from>
      <cdr:x>0.4402</cdr:x>
      <cdr:y>0.45086</cdr:y>
    </cdr:from>
    <cdr:to>
      <cdr:x>0.61064</cdr:x>
      <cdr:y>0.60312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4091406" y="2707773"/>
          <a:ext cx="1584158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/>
            <a:t>Y/L or K/L</a:t>
          </a:r>
        </a:p>
      </cdr:txBody>
    </cdr:sp>
  </cdr:relSizeAnchor>
  <cdr:relSizeAnchor xmlns:cdr="http://schemas.openxmlformats.org/drawingml/2006/chartDrawing">
    <cdr:from>
      <cdr:x>0.47041</cdr:x>
      <cdr:y>0.71297</cdr:y>
    </cdr:from>
    <cdr:to>
      <cdr:x>0.64085</cdr:x>
      <cdr:y>0.86522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4372142" y="4281905"/>
          <a:ext cx="1584158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/>
            <a:t>Y or K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0.71245</cdr:x>
      <cdr:y>0.28348</cdr:y>
    </cdr:from>
    <cdr:to>
      <cdr:x>0.80037</cdr:x>
      <cdr:y>0.37276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1"/>
            <cdr:cNvSpPr txBox="1"/>
          </cdr:nvSpPr>
          <cdr:spPr>
            <a:xfrm xmlns:a="http://schemas.openxmlformats.org/drawingml/2006/main">
              <a:off x="6175375" y="1784350"/>
              <a:ext cx="762000" cy="5619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solidFill>
                          <a:srgbClr val="FF00FF"/>
                        </a:solidFill>
                        <a:latin typeface="Cambria Math"/>
                      </a:rPr>
                      <m:t>𝐹</m:t>
                    </m:r>
                    <m:r>
                      <a:rPr lang="en-US" sz="2400" b="0" i="1">
                        <a:solidFill>
                          <a:srgbClr val="FF00FF"/>
                        </a:solidFill>
                        <a:latin typeface="Cambria Math"/>
                      </a:rPr>
                      <m:t>(</m:t>
                    </m:r>
                    <m:r>
                      <a:rPr lang="en-US" sz="2400" b="0" i="1">
                        <a:solidFill>
                          <a:srgbClr val="FF00FF"/>
                        </a:solidFill>
                        <a:latin typeface="Cambria Math"/>
                      </a:rPr>
                      <m:t>𝐾</m:t>
                    </m:r>
                    <m:r>
                      <a:rPr lang="en-US" sz="2400" b="0" i="1">
                        <a:solidFill>
                          <a:srgbClr val="FF00FF"/>
                        </a:solidFill>
                        <a:latin typeface="Cambria Math"/>
                      </a:rPr>
                      <m:t>)</m:t>
                    </m:r>
                  </m:oMath>
                </m:oMathPara>
              </a14:m>
              <a:endParaRPr lang="en-US" sz="2400">
                <a:solidFill>
                  <a:srgbClr val="FF00FF"/>
                </a:solidFill>
                <a:latin typeface="+mj-lt"/>
              </a:endParaRPr>
            </a:p>
          </cdr:txBody>
        </cdr:sp>
      </mc:Choice>
      <mc:Fallback xmlns="">
        <cdr:sp macro="" textlink="">
          <cdr:nvSpPr>
            <cdr:cNvPr id="5" name="TextBox 1"/>
            <cdr:cNvSpPr txBox="1"/>
          </cdr:nvSpPr>
          <cdr:spPr>
            <a:xfrm xmlns:a="http://schemas.openxmlformats.org/drawingml/2006/main">
              <a:off x="6175375" y="1784350"/>
              <a:ext cx="762000" cy="5619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2400" b="0" i="0">
                  <a:solidFill>
                    <a:srgbClr val="FF00FF"/>
                  </a:solidFill>
                  <a:latin typeface="Cambria Math"/>
                </a:rPr>
                <a:t>𝐹(𝐾)</a:t>
              </a:r>
              <a:endParaRPr lang="en-US" sz="2400">
                <a:solidFill>
                  <a:srgbClr val="FF00FF"/>
                </a:solidFill>
                <a:latin typeface="+mj-lt"/>
              </a:endParaRPr>
            </a:p>
          </cdr:txBody>
        </cdr:sp>
      </mc:Fallback>
    </mc:AlternateContent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0.65275</cdr:x>
      <cdr:y>0.32535</cdr:y>
    </cdr:from>
    <cdr:to>
      <cdr:x>0.66154</cdr:x>
      <cdr:y>0.33594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657850" y="2047875"/>
          <a:ext cx="76200" cy="66675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0.61758</cdr:x>
      <cdr:y>0.26784</cdr:y>
    </cdr:from>
    <cdr:to>
      <cdr:x>0.70549</cdr:x>
      <cdr:y>0.35712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353050" y="1685925"/>
          <a:ext cx="762000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>
              <a:latin typeface="+mj-lt"/>
            </a:rPr>
            <a:t>A</a:t>
          </a:r>
        </a:p>
      </cdr:txBody>
    </cdr:sp>
  </cdr:relSizeAnchor>
  <cdr:relSizeAnchor xmlns:cdr="http://schemas.openxmlformats.org/drawingml/2006/chartDrawing">
    <cdr:from>
      <cdr:x>0.70476</cdr:x>
      <cdr:y>0.15637</cdr:y>
    </cdr:from>
    <cdr:to>
      <cdr:x>0.79267</cdr:x>
      <cdr:y>0.24565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108700" y="984250"/>
          <a:ext cx="762000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solidFill>
                <a:srgbClr val="0000FF"/>
              </a:solidFill>
              <a:latin typeface="+mj-lt"/>
            </a:rPr>
            <a:t>R</a:t>
          </a:r>
        </a:p>
      </cdr:txBody>
    </cdr:sp>
  </cdr:relSizeAnchor>
  <cdr:relSizeAnchor xmlns:cdr="http://schemas.openxmlformats.org/drawingml/2006/chartDrawing">
    <cdr:from>
      <cdr:x>0.71245</cdr:x>
      <cdr:y>0.28348</cdr:y>
    </cdr:from>
    <cdr:to>
      <cdr:x>0.80037</cdr:x>
      <cdr:y>0.37276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5" name="TextBox 1"/>
            <cdr:cNvSpPr txBox="1"/>
          </cdr:nvSpPr>
          <cdr:spPr>
            <a:xfrm xmlns:a="http://schemas.openxmlformats.org/drawingml/2006/main">
              <a:off x="6175375" y="1784350"/>
              <a:ext cx="762000" cy="5619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solidFill>
                          <a:srgbClr val="FF00FF"/>
                        </a:solidFill>
                        <a:latin typeface="Cambria Math"/>
                      </a:rPr>
                      <m:t>𝐹</m:t>
                    </m:r>
                    <m:r>
                      <a:rPr lang="en-US" sz="2400" b="0" i="1">
                        <a:solidFill>
                          <a:srgbClr val="FF00FF"/>
                        </a:solidFill>
                        <a:latin typeface="Cambria Math"/>
                      </a:rPr>
                      <m:t>(</m:t>
                    </m:r>
                    <m:r>
                      <a:rPr lang="en-US" sz="2400" b="0" i="1">
                        <a:solidFill>
                          <a:srgbClr val="FF00FF"/>
                        </a:solidFill>
                        <a:latin typeface="Cambria Math"/>
                      </a:rPr>
                      <m:t>𝐾</m:t>
                    </m:r>
                    <m:r>
                      <a:rPr lang="en-US" sz="2400" b="0" i="1">
                        <a:solidFill>
                          <a:srgbClr val="FF00FF"/>
                        </a:solidFill>
                        <a:latin typeface="Cambria Math"/>
                      </a:rPr>
                      <m:t>)</m:t>
                    </m:r>
                  </m:oMath>
                </m:oMathPara>
              </a14:m>
              <a:endParaRPr lang="en-US" sz="2400">
                <a:solidFill>
                  <a:srgbClr val="FF00FF"/>
                </a:solidFill>
                <a:latin typeface="+mj-lt"/>
              </a:endParaRPr>
            </a:p>
          </cdr:txBody>
        </cdr:sp>
      </mc:Choice>
      <mc:Fallback>
        <cdr:sp macro="" textlink="">
          <cdr:nvSpPr>
            <cdr:cNvPr id="5" name="TextBox 1"/>
            <cdr:cNvSpPr txBox="1"/>
          </cdr:nvSpPr>
          <cdr:spPr>
            <a:xfrm xmlns:a="http://schemas.openxmlformats.org/drawingml/2006/main">
              <a:off x="6175375" y="1784350"/>
              <a:ext cx="762000" cy="5619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2400" b="0" i="0">
                  <a:solidFill>
                    <a:srgbClr val="FF00FF"/>
                  </a:solidFill>
                  <a:latin typeface="Cambria Math"/>
                </a:rPr>
                <a:t>𝐹(𝐾)</a:t>
              </a:r>
              <a:endParaRPr lang="en-US" sz="2400">
                <a:solidFill>
                  <a:srgbClr val="FF00FF"/>
                </a:solidFill>
                <a:latin typeface="+mj-lt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0.24322</cdr:x>
      <cdr:y>0.78739</cdr:y>
    </cdr:from>
    <cdr:to>
      <cdr:x>0.33114</cdr:x>
      <cdr:y>0.87667</cdr:y>
    </cdr:to>
    <cdr:sp macro="" textlink="">
      <cdr:nvSpPr>
        <cdr:cNvPr id="6" name="TextBox 1"/>
        <cdr:cNvSpPr txBox="1"/>
      </cdr:nvSpPr>
      <cdr:spPr>
        <a:xfrm xmlns:a="http://schemas.openxmlformats.org/drawingml/2006/main" rot="19091071">
          <a:off x="2108199" y="4956175"/>
          <a:ext cx="762000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solidFill>
                <a:srgbClr val="0000FF"/>
              </a:solidFill>
              <a:latin typeface="+mj-lt"/>
            </a:rPr>
            <a:t>slope = 1+r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0.65275</cdr:x>
      <cdr:y>0.32535</cdr:y>
    </cdr:from>
    <cdr:to>
      <cdr:x>0.66154</cdr:x>
      <cdr:y>0.33594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657850" y="2047875"/>
          <a:ext cx="76200" cy="66675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0.61758</cdr:x>
      <cdr:y>0.26784</cdr:y>
    </cdr:from>
    <cdr:to>
      <cdr:x>0.70549</cdr:x>
      <cdr:y>0.35712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353050" y="1685925"/>
          <a:ext cx="762000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>
              <a:latin typeface="+mj-lt"/>
            </a:rPr>
            <a:t>A</a:t>
          </a:r>
        </a:p>
      </cdr:txBody>
    </cdr:sp>
  </cdr:relSizeAnchor>
  <cdr:relSizeAnchor xmlns:cdr="http://schemas.openxmlformats.org/drawingml/2006/chartDrawing">
    <cdr:from>
      <cdr:x>0.70476</cdr:x>
      <cdr:y>0.15637</cdr:y>
    </cdr:from>
    <cdr:to>
      <cdr:x>0.79267</cdr:x>
      <cdr:y>0.24565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108700" y="984250"/>
          <a:ext cx="762000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solidFill>
                <a:srgbClr val="0000FF"/>
              </a:solidFill>
              <a:latin typeface="+mj-lt"/>
            </a:rPr>
            <a:t>R</a:t>
          </a:r>
        </a:p>
      </cdr:txBody>
    </cdr:sp>
  </cdr:relSizeAnchor>
  <cdr:relSizeAnchor xmlns:cdr="http://schemas.openxmlformats.org/drawingml/2006/chartDrawing">
    <cdr:from>
      <cdr:x>0.71245</cdr:x>
      <cdr:y>0.28348</cdr:y>
    </cdr:from>
    <cdr:to>
      <cdr:x>0.80037</cdr:x>
      <cdr:y>0.37276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1"/>
            <cdr:cNvSpPr txBox="1"/>
          </cdr:nvSpPr>
          <cdr:spPr>
            <a:xfrm xmlns:a="http://schemas.openxmlformats.org/drawingml/2006/main">
              <a:off x="6175375" y="1784350"/>
              <a:ext cx="762000" cy="5619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solidFill>
                          <a:srgbClr val="FF00FF"/>
                        </a:solidFill>
                        <a:latin typeface="Cambria Math"/>
                      </a:rPr>
                      <m:t>𝐹</m:t>
                    </m:r>
                    <m:r>
                      <a:rPr lang="en-US" sz="2400" b="0" i="1">
                        <a:solidFill>
                          <a:srgbClr val="FF00FF"/>
                        </a:solidFill>
                        <a:latin typeface="Cambria Math"/>
                      </a:rPr>
                      <m:t>(</m:t>
                    </m:r>
                    <m:r>
                      <a:rPr lang="en-US" sz="2400" b="0" i="1">
                        <a:solidFill>
                          <a:srgbClr val="FF00FF"/>
                        </a:solidFill>
                        <a:latin typeface="Cambria Math"/>
                      </a:rPr>
                      <m:t>𝐾</m:t>
                    </m:r>
                    <m:r>
                      <a:rPr lang="en-US" sz="2400" b="0" i="1">
                        <a:solidFill>
                          <a:srgbClr val="FF00FF"/>
                        </a:solidFill>
                        <a:latin typeface="Cambria Math"/>
                      </a:rPr>
                      <m:t>)</m:t>
                    </m:r>
                  </m:oMath>
                </m:oMathPara>
              </a14:m>
              <a:endParaRPr lang="en-US" sz="2400">
                <a:solidFill>
                  <a:srgbClr val="FF00FF"/>
                </a:solidFill>
                <a:latin typeface="+mj-lt"/>
              </a:endParaRPr>
            </a:p>
          </cdr:txBody>
        </cdr:sp>
      </mc:Choice>
      <mc:Fallback xmlns="">
        <cdr:sp macro="" textlink="">
          <cdr:nvSpPr>
            <cdr:cNvPr id="5" name="TextBox 1"/>
            <cdr:cNvSpPr txBox="1"/>
          </cdr:nvSpPr>
          <cdr:spPr>
            <a:xfrm xmlns:a="http://schemas.openxmlformats.org/drawingml/2006/main">
              <a:off x="6175375" y="1784350"/>
              <a:ext cx="762000" cy="5619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2400" b="0" i="0">
                  <a:solidFill>
                    <a:srgbClr val="FF00FF"/>
                  </a:solidFill>
                  <a:latin typeface="Cambria Math"/>
                </a:rPr>
                <a:t>𝐹(𝐾)</a:t>
              </a:r>
              <a:endParaRPr lang="en-US" sz="2400">
                <a:solidFill>
                  <a:srgbClr val="FF00FF"/>
                </a:solidFill>
                <a:latin typeface="+mj-lt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0.17143</cdr:x>
      <cdr:y>0.60832</cdr:y>
    </cdr:from>
    <cdr:to>
      <cdr:x>0.77692</cdr:x>
      <cdr:y>0.90492</cdr:y>
    </cdr:to>
    <cdr:sp macro="" textlink="">
      <cdr:nvSpPr>
        <cdr:cNvPr id="8" name="Freeform 7"/>
        <cdr:cNvSpPr/>
      </cdr:nvSpPr>
      <cdr:spPr>
        <a:xfrm xmlns:a="http://schemas.openxmlformats.org/drawingml/2006/main">
          <a:off x="1485900" y="3829050"/>
          <a:ext cx="5248275" cy="1866900"/>
        </a:xfrm>
        <a:custGeom xmlns:a="http://schemas.openxmlformats.org/drawingml/2006/main">
          <a:avLst/>
          <a:gdLst>
            <a:gd name="connsiteX0" fmla="*/ 0 w 5248275"/>
            <a:gd name="connsiteY0" fmla="*/ 1866900 h 1866900"/>
            <a:gd name="connsiteX1" fmla="*/ 1114425 w 5248275"/>
            <a:gd name="connsiteY1" fmla="*/ 1228725 h 1866900"/>
            <a:gd name="connsiteX2" fmla="*/ 2838450 w 5248275"/>
            <a:gd name="connsiteY2" fmla="*/ 476250 h 1866900"/>
            <a:gd name="connsiteX3" fmla="*/ 5248275 w 5248275"/>
            <a:gd name="connsiteY3" fmla="*/ 0 h 1866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248275" h="1866900">
              <a:moveTo>
                <a:pt x="0" y="1866900"/>
              </a:moveTo>
              <a:cubicBezTo>
                <a:pt x="320675" y="1663700"/>
                <a:pt x="641350" y="1460500"/>
                <a:pt x="1114425" y="1228725"/>
              </a:cubicBezTo>
              <a:cubicBezTo>
                <a:pt x="1587500" y="996950"/>
                <a:pt x="2149475" y="681037"/>
                <a:pt x="2838450" y="476250"/>
              </a:cubicBezTo>
              <a:cubicBezTo>
                <a:pt x="3527425" y="271463"/>
                <a:pt x="4387850" y="135731"/>
                <a:pt x="5248275" y="0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0.65275</cdr:x>
      <cdr:y>0.32535</cdr:y>
    </cdr:from>
    <cdr:to>
      <cdr:x>0.66154</cdr:x>
      <cdr:y>0.33594</cdr:y>
    </cdr:to>
    <cdr:sp macro="" textlink="">
      <cdr:nvSpPr>
        <cdr:cNvPr id="9" name="Oval 1"/>
        <cdr:cNvSpPr/>
      </cdr:nvSpPr>
      <cdr:spPr>
        <a:xfrm xmlns:a="http://schemas.openxmlformats.org/drawingml/2006/main">
          <a:off x="5657850" y="2047875"/>
          <a:ext cx="76200" cy="66675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0.61758</cdr:x>
      <cdr:y>0.26784</cdr:y>
    </cdr:from>
    <cdr:to>
      <cdr:x>0.70549</cdr:x>
      <cdr:y>0.35712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5353050" y="1685925"/>
          <a:ext cx="762000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>
              <a:latin typeface="+mj-lt"/>
            </a:rPr>
            <a:t>A</a:t>
          </a:r>
        </a:p>
      </cdr:txBody>
    </cdr:sp>
  </cdr:relSizeAnchor>
  <cdr:relSizeAnchor xmlns:cdr="http://schemas.openxmlformats.org/drawingml/2006/chartDrawing">
    <cdr:from>
      <cdr:x>0.70476</cdr:x>
      <cdr:y>0.15637</cdr:y>
    </cdr:from>
    <cdr:to>
      <cdr:x>0.79267</cdr:x>
      <cdr:y>0.24565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6108700" y="984250"/>
          <a:ext cx="762000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solidFill>
                <a:srgbClr val="0000FF"/>
              </a:solidFill>
              <a:latin typeface="+mj-lt"/>
            </a:rPr>
            <a:t>R</a:t>
          </a:r>
        </a:p>
      </cdr:txBody>
    </cdr:sp>
  </cdr:relSizeAnchor>
  <cdr:relSizeAnchor xmlns:cdr="http://schemas.openxmlformats.org/drawingml/2006/chartDrawing">
    <cdr:from>
      <cdr:x>0.71245</cdr:x>
      <cdr:y>0.28348</cdr:y>
    </cdr:from>
    <cdr:to>
      <cdr:x>0.80037</cdr:x>
      <cdr:y>0.37276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2" name="TextBox 1"/>
            <cdr:cNvSpPr txBox="1"/>
          </cdr:nvSpPr>
          <cdr:spPr>
            <a:xfrm xmlns:a="http://schemas.openxmlformats.org/drawingml/2006/main">
              <a:off x="6175375" y="1784350"/>
              <a:ext cx="762000" cy="5619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solidFill>
                          <a:srgbClr val="FF00FF"/>
                        </a:solidFill>
                        <a:latin typeface="Cambria Math"/>
                      </a:rPr>
                      <m:t>𝐹</m:t>
                    </m:r>
                    <m:r>
                      <a:rPr lang="en-US" sz="2400" b="0" i="1">
                        <a:solidFill>
                          <a:srgbClr val="FF00FF"/>
                        </a:solidFill>
                        <a:latin typeface="Cambria Math"/>
                      </a:rPr>
                      <m:t>(</m:t>
                    </m:r>
                    <m:r>
                      <a:rPr lang="en-US" sz="2400" b="0" i="1">
                        <a:solidFill>
                          <a:srgbClr val="FF00FF"/>
                        </a:solidFill>
                        <a:latin typeface="Cambria Math"/>
                      </a:rPr>
                      <m:t>𝐾</m:t>
                    </m:r>
                    <m:r>
                      <a:rPr lang="en-US" sz="2400" b="0" i="1">
                        <a:solidFill>
                          <a:srgbClr val="FF00FF"/>
                        </a:solidFill>
                        <a:latin typeface="Cambria Math"/>
                      </a:rPr>
                      <m:t>)</m:t>
                    </m:r>
                  </m:oMath>
                </m:oMathPara>
              </a14:m>
              <a:endParaRPr lang="en-US" sz="2400">
                <a:solidFill>
                  <a:srgbClr val="FF00FF"/>
                </a:solidFill>
                <a:latin typeface="+mj-lt"/>
              </a:endParaRPr>
            </a:p>
          </cdr:txBody>
        </cdr:sp>
      </mc:Choice>
      <mc:Fallback xmlns="">
        <cdr:sp macro="" textlink="">
          <cdr:nvSpPr>
            <cdr:cNvPr id="5" name="TextBox 1"/>
            <cdr:cNvSpPr txBox="1"/>
          </cdr:nvSpPr>
          <cdr:spPr>
            <a:xfrm xmlns:a="http://schemas.openxmlformats.org/drawingml/2006/main">
              <a:off x="6175375" y="1784350"/>
              <a:ext cx="762000" cy="5619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2400" b="0" i="0">
                  <a:solidFill>
                    <a:srgbClr val="FF00FF"/>
                  </a:solidFill>
                  <a:latin typeface="Cambria Math"/>
                </a:rPr>
                <a:t>𝐹(𝐾)</a:t>
              </a:r>
              <a:endParaRPr lang="en-US" sz="2400">
                <a:solidFill>
                  <a:srgbClr val="FF00FF"/>
                </a:solidFill>
                <a:latin typeface="+mj-lt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0.3641</cdr:x>
      <cdr:y>0.6285</cdr:y>
    </cdr:from>
    <cdr:to>
      <cdr:x>0.45202</cdr:x>
      <cdr:y>0.71778</cdr:y>
    </cdr:to>
    <cdr:sp macro="" textlink="">
      <cdr:nvSpPr>
        <cdr:cNvPr id="13" name="TextBox 1"/>
        <cdr:cNvSpPr txBox="1"/>
      </cdr:nvSpPr>
      <cdr:spPr>
        <a:xfrm xmlns:a="http://schemas.openxmlformats.org/drawingml/2006/main" rot="19091071">
          <a:off x="3155920" y="3956052"/>
          <a:ext cx="762069" cy="5619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solidFill>
                <a:srgbClr val="0000FF"/>
              </a:solidFill>
              <a:latin typeface="+mj-lt"/>
            </a:rPr>
            <a:t>slope = 1+r</a:t>
          </a:r>
        </a:p>
      </cdr:txBody>
    </cdr:sp>
  </cdr:relSizeAnchor>
  <cdr:relSizeAnchor xmlns:cdr="http://schemas.openxmlformats.org/drawingml/2006/chartDrawing">
    <cdr:from>
      <cdr:x>0.17143</cdr:x>
      <cdr:y>0.60832</cdr:y>
    </cdr:from>
    <cdr:to>
      <cdr:x>0.77692</cdr:x>
      <cdr:y>0.90492</cdr:y>
    </cdr:to>
    <cdr:sp macro="" textlink="">
      <cdr:nvSpPr>
        <cdr:cNvPr id="14" name="Freeform 7"/>
        <cdr:cNvSpPr/>
      </cdr:nvSpPr>
      <cdr:spPr>
        <a:xfrm xmlns:a="http://schemas.openxmlformats.org/drawingml/2006/main">
          <a:off x="1485900" y="3829050"/>
          <a:ext cx="5248275" cy="1866900"/>
        </a:xfrm>
        <a:custGeom xmlns:a="http://schemas.openxmlformats.org/drawingml/2006/main">
          <a:avLst/>
          <a:gdLst>
            <a:gd name="connsiteX0" fmla="*/ 0 w 5248275"/>
            <a:gd name="connsiteY0" fmla="*/ 1866900 h 1866900"/>
            <a:gd name="connsiteX1" fmla="*/ 1114425 w 5248275"/>
            <a:gd name="connsiteY1" fmla="*/ 1228725 h 1866900"/>
            <a:gd name="connsiteX2" fmla="*/ 2838450 w 5248275"/>
            <a:gd name="connsiteY2" fmla="*/ 476250 h 1866900"/>
            <a:gd name="connsiteX3" fmla="*/ 5248275 w 5248275"/>
            <a:gd name="connsiteY3" fmla="*/ 0 h 1866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248275" h="1866900">
              <a:moveTo>
                <a:pt x="0" y="1866900"/>
              </a:moveTo>
              <a:cubicBezTo>
                <a:pt x="320675" y="1663700"/>
                <a:pt x="641350" y="1460500"/>
                <a:pt x="1114425" y="1228725"/>
              </a:cubicBezTo>
              <a:cubicBezTo>
                <a:pt x="1587500" y="996950"/>
                <a:pt x="2149475" y="681037"/>
                <a:pt x="2838450" y="476250"/>
              </a:cubicBezTo>
              <a:cubicBezTo>
                <a:pt x="3527425" y="271463"/>
                <a:pt x="4387850" y="135731"/>
                <a:pt x="5248275" y="0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0.70256</cdr:x>
      <cdr:y>0.6285</cdr:y>
    </cdr:from>
    <cdr:to>
      <cdr:x>0.79048</cdr:x>
      <cdr:y>0.71778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15" name="TextBox 1"/>
            <cdr:cNvSpPr txBox="1"/>
          </cdr:nvSpPr>
          <cdr:spPr>
            <a:xfrm xmlns:a="http://schemas.openxmlformats.org/drawingml/2006/main">
              <a:off x="6089650" y="3956050"/>
              <a:ext cx="762069" cy="5619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solidFill>
                          <a:srgbClr val="FF0000"/>
                        </a:solidFill>
                        <a:latin typeface="Cambria Math"/>
                      </a:rPr>
                      <m:t>𝐹</m:t>
                    </m:r>
                    <m:r>
                      <a:rPr lang="en-US" sz="2400" b="0" i="1">
                        <a:solidFill>
                          <a:srgbClr val="FF0000"/>
                        </a:solidFill>
                        <a:latin typeface="Cambria Math"/>
                      </a:rPr>
                      <m:t>(</m:t>
                    </m:r>
                    <m:r>
                      <a:rPr lang="en-US" sz="2400" b="0" i="1">
                        <a:solidFill>
                          <a:srgbClr val="FF0000"/>
                        </a:solidFill>
                        <a:latin typeface="Cambria Math"/>
                      </a:rPr>
                      <m:t>𝐾</m:t>
                    </m:r>
                    <m:r>
                      <a:rPr lang="en-US" sz="2400" b="0" i="1">
                        <a:solidFill>
                          <a:srgbClr val="FF0000"/>
                        </a:solidFill>
                        <a:latin typeface="Cambria Math"/>
                      </a:rPr>
                      <m:t>)</m:t>
                    </m:r>
                  </m:oMath>
                </m:oMathPara>
              </a14:m>
              <a:endParaRPr lang="en-US" sz="2400">
                <a:solidFill>
                  <a:srgbClr val="FF0000"/>
                </a:solidFill>
                <a:latin typeface="+mj-lt"/>
              </a:endParaRPr>
            </a:p>
          </cdr:txBody>
        </cdr:sp>
      </mc:Choice>
      <mc:Fallback>
        <cdr:sp macro="" textlink="">
          <cdr:nvSpPr>
            <cdr:cNvPr id="15" name="TextBox 1"/>
            <cdr:cNvSpPr txBox="1"/>
          </cdr:nvSpPr>
          <cdr:spPr>
            <a:xfrm xmlns:a="http://schemas.openxmlformats.org/drawingml/2006/main">
              <a:off x="6089650" y="3956050"/>
              <a:ext cx="762069" cy="5619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400" b="0" i="0">
                  <a:solidFill>
                    <a:srgbClr val="FF0000"/>
                  </a:solidFill>
                  <a:latin typeface="Cambria Math"/>
                </a:rPr>
                <a:t>𝐹(𝐾)</a:t>
              </a:r>
              <a:endParaRPr lang="en-US" sz="2400">
                <a:solidFill>
                  <a:srgbClr val="FF0000"/>
                </a:solidFill>
                <a:latin typeface="+mj-lt"/>
              </a:endParaRPr>
            </a:p>
          </cdr:txBody>
        </cdr:sp>
      </mc:Fallback>
    </mc:AlternateContent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173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0.25119</cdr:x>
      <cdr:y>0.58431</cdr:y>
    </cdr:from>
    <cdr:to>
      <cdr:x>0.25135</cdr:x>
      <cdr:y>0.91239</cdr:y>
    </cdr:to>
    <cdr:cxnSp macro="">
      <cdr:nvCxnSpPr>
        <cdr:cNvPr id="3" name="Gerade Verbindung 2"/>
        <cdr:cNvCxnSpPr/>
      </cdr:nvCxnSpPr>
      <cdr:spPr>
        <a:xfrm xmlns:a="http://schemas.openxmlformats.org/drawingml/2006/main" flipH="1">
          <a:off x="2334646" y="3509211"/>
          <a:ext cx="1486" cy="197041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0.43526</cdr:x>
      <cdr:y>0.44908</cdr:y>
    </cdr:from>
    <cdr:to>
      <cdr:x>0.43581</cdr:x>
      <cdr:y>0.90903</cdr:y>
    </cdr:to>
    <cdr:cxnSp macro="">
      <cdr:nvCxnSpPr>
        <cdr:cNvPr id="5" name="Gerade Verbindung 4"/>
        <cdr:cNvCxnSpPr/>
      </cdr:nvCxnSpPr>
      <cdr:spPr>
        <a:xfrm xmlns:a="http://schemas.openxmlformats.org/drawingml/2006/main" flipH="1">
          <a:off x="4045478" y="2697079"/>
          <a:ext cx="5154" cy="2762364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0.59129</cdr:x>
      <cdr:y>0.3606</cdr:y>
    </cdr:from>
    <cdr:to>
      <cdr:x>0.59439</cdr:x>
      <cdr:y>0.91327</cdr:y>
    </cdr:to>
    <cdr:cxnSp macro="">
      <cdr:nvCxnSpPr>
        <cdr:cNvPr id="7" name="Gerade Verbindung 6"/>
        <cdr:cNvCxnSpPr/>
      </cdr:nvCxnSpPr>
      <cdr:spPr>
        <a:xfrm xmlns:a="http://schemas.openxmlformats.org/drawingml/2006/main" flipH="1">
          <a:off x="5495660" y="2165684"/>
          <a:ext cx="28840" cy="331917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0.21928</cdr:x>
      <cdr:y>0.6681</cdr:y>
    </cdr:from>
    <cdr:to>
      <cdr:x>0.29437</cdr:x>
      <cdr:y>0.75626</cdr:y>
    </cdr:to>
    <cdr:sp macro="" textlink="">
      <cdr:nvSpPr>
        <cdr:cNvPr id="9" name="Textfeld 8"/>
        <cdr:cNvSpPr txBox="1"/>
      </cdr:nvSpPr>
      <cdr:spPr>
        <a:xfrm xmlns:a="http://schemas.openxmlformats.org/drawingml/2006/main">
          <a:off x="2038063" y="4012424"/>
          <a:ext cx="697916" cy="529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2000"/>
            <a:t>A</a:t>
          </a:r>
        </a:p>
      </cdr:txBody>
    </cdr:sp>
  </cdr:relSizeAnchor>
  <cdr:relSizeAnchor xmlns:cdr="http://schemas.openxmlformats.org/drawingml/2006/chartDrawing">
    <cdr:from>
      <cdr:x>0.24564</cdr:x>
      <cdr:y>0.75477</cdr:y>
    </cdr:from>
    <cdr:to>
      <cdr:x>0.32073</cdr:x>
      <cdr:y>0.84293</cdr:y>
    </cdr:to>
    <cdr:sp macro="" textlink="">
      <cdr:nvSpPr>
        <cdr:cNvPr id="10" name="Textfeld 1"/>
        <cdr:cNvSpPr txBox="1"/>
      </cdr:nvSpPr>
      <cdr:spPr>
        <a:xfrm xmlns:a="http://schemas.openxmlformats.org/drawingml/2006/main">
          <a:off x="2283052" y="4532950"/>
          <a:ext cx="697916" cy="529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/>
            <a:t>B</a:t>
          </a:r>
        </a:p>
      </cdr:txBody>
    </cdr:sp>
  </cdr:relSizeAnchor>
  <cdr:relSizeAnchor xmlns:cdr="http://schemas.openxmlformats.org/drawingml/2006/chartDrawing">
    <cdr:from>
      <cdr:x>0.21071</cdr:x>
      <cdr:y>0.90648</cdr:y>
    </cdr:from>
    <cdr:to>
      <cdr:x>0.2858</cdr:x>
      <cdr:y>0.99465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2" name="Textfeld 1"/>
            <cdr:cNvSpPr txBox="1"/>
          </cdr:nvSpPr>
          <cdr:spPr>
            <a:xfrm xmlns:a="http://schemas.openxmlformats.org/drawingml/2006/main">
              <a:off x="1958445" y="5444118"/>
              <a:ext cx="697916" cy="52952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2000" i="1">
                            <a:latin typeface="Cambria Math"/>
                          </a:rPr>
                        </m:ctrlPr>
                      </m:sSubPr>
                      <m:e>
                        <m:r>
                          <a:rPr lang="de-DE" sz="2000" b="0" i="1">
                            <a:latin typeface="Cambria Math"/>
                          </a:rPr>
                          <m:t>𝑘</m:t>
                        </m:r>
                      </m:e>
                      <m:sub>
                        <m:r>
                          <a:rPr lang="de-DE" sz="20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de-DE" sz="2000"/>
            </a:p>
          </cdr:txBody>
        </cdr:sp>
      </mc:Choice>
      <mc:Fallback xmlns="">
        <cdr:sp macro="" textlink="">
          <cdr:nvSpPr>
            <cdr:cNvPr id="12" name="Textfeld 1"/>
            <cdr:cNvSpPr txBox="1"/>
          </cdr:nvSpPr>
          <cdr:spPr>
            <a:xfrm xmlns:a="http://schemas.openxmlformats.org/drawingml/2006/main">
              <a:off x="1958445" y="5444118"/>
              <a:ext cx="697916" cy="52952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de-DE" sz="2000" b="0" i="0">
                  <a:latin typeface="Cambria Math"/>
                </a:rPr>
                <a:t>𝑘_1</a:t>
              </a:r>
              <a:endParaRPr lang="de-DE" sz="2000"/>
            </a:p>
          </cdr:txBody>
        </cdr:sp>
      </mc:Fallback>
    </mc:AlternateContent>
  </cdr:relSizeAnchor>
  <cdr:relSizeAnchor xmlns:cdr="http://schemas.openxmlformats.org/drawingml/2006/chartDrawing">
    <cdr:from>
      <cdr:x>0.55552</cdr:x>
      <cdr:y>0.91184</cdr:y>
    </cdr:from>
    <cdr:to>
      <cdr:x>0.63061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3" name="Textfeld 1"/>
            <cdr:cNvSpPr txBox="1"/>
          </cdr:nvSpPr>
          <cdr:spPr>
            <a:xfrm xmlns:a="http://schemas.openxmlformats.org/drawingml/2006/main">
              <a:off x="5163176" y="5476295"/>
              <a:ext cx="697916" cy="52946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2000" i="1">
                            <a:latin typeface="Cambria Math"/>
                          </a:rPr>
                        </m:ctrlPr>
                      </m:sSubPr>
                      <m:e>
                        <m:r>
                          <a:rPr lang="de-DE" sz="2000" b="0" i="1">
                            <a:latin typeface="Cambria Math"/>
                          </a:rPr>
                          <m:t>𝑘</m:t>
                        </m:r>
                      </m:e>
                      <m:sub>
                        <m:r>
                          <a:rPr lang="de-DE" sz="20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de-DE" sz="2000"/>
            </a:p>
          </cdr:txBody>
        </cdr:sp>
      </mc:Choice>
      <mc:Fallback xmlns="">
        <cdr:sp macro="" textlink="">
          <cdr:nvSpPr>
            <cdr:cNvPr id="13" name="Textfeld 1"/>
            <cdr:cNvSpPr txBox="1"/>
          </cdr:nvSpPr>
          <cdr:spPr>
            <a:xfrm xmlns:a="http://schemas.openxmlformats.org/drawingml/2006/main">
              <a:off x="5163176" y="5476295"/>
              <a:ext cx="697916" cy="52946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de-DE" sz="2000" b="0" i="0">
                  <a:latin typeface="Cambria Math"/>
                </a:rPr>
                <a:t>𝑘_2</a:t>
              </a:r>
              <a:endParaRPr lang="de-DE" sz="2000"/>
            </a:p>
          </cdr:txBody>
        </cdr:sp>
      </mc:Fallback>
    </mc:AlternateContent>
  </cdr:relSizeAnchor>
  <cdr:relSizeAnchor xmlns:cdr="http://schemas.openxmlformats.org/drawingml/2006/chartDrawing">
    <cdr:from>
      <cdr:x>0.39863</cdr:x>
      <cdr:y>0.91184</cdr:y>
    </cdr:from>
    <cdr:to>
      <cdr:x>0.47372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4" name="Textfeld 1"/>
            <cdr:cNvSpPr txBox="1"/>
          </cdr:nvSpPr>
          <cdr:spPr>
            <a:xfrm xmlns:a="http://schemas.openxmlformats.org/drawingml/2006/main">
              <a:off x="3705023" y="5476295"/>
              <a:ext cx="697916" cy="52946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2000" i="1">
                            <a:latin typeface="Cambria Math"/>
                          </a:rPr>
                        </m:ctrlPr>
                      </m:accPr>
                      <m:e>
                        <m:r>
                          <a:rPr lang="de-DE" sz="2000" b="0" i="1">
                            <a:latin typeface="Cambria Math"/>
                          </a:rPr>
                          <m:t>𝑘</m:t>
                        </m:r>
                      </m:e>
                    </m:acc>
                  </m:oMath>
                </m:oMathPara>
              </a14:m>
              <a:endParaRPr lang="de-DE" sz="2000"/>
            </a:p>
          </cdr:txBody>
        </cdr:sp>
      </mc:Choice>
      <mc:Fallback xmlns="">
        <cdr:sp macro="" textlink="">
          <cdr:nvSpPr>
            <cdr:cNvPr id="14" name="Textfeld 1"/>
            <cdr:cNvSpPr txBox="1"/>
          </cdr:nvSpPr>
          <cdr:spPr>
            <a:xfrm xmlns:a="http://schemas.openxmlformats.org/drawingml/2006/main">
              <a:off x="3705023" y="5476295"/>
              <a:ext cx="697916" cy="52946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de-DE" sz="2000" b="0" i="0">
                  <a:latin typeface="Cambria Math"/>
                </a:rPr>
                <a:t>𝑘 ̅</a:t>
              </a:r>
              <a:endParaRPr lang="de-DE" sz="2000"/>
            </a:p>
          </cdr:txBody>
        </cdr:sp>
      </mc:Fallback>
    </mc:AlternateContent>
  </cdr:relSizeAnchor>
  <cdr:relSizeAnchor xmlns:cdr="http://schemas.openxmlformats.org/drawingml/2006/chartDrawing">
    <cdr:from>
      <cdr:x>0.58799</cdr:x>
      <cdr:y>0.44094</cdr:y>
    </cdr:from>
    <cdr:to>
      <cdr:x>0.66308</cdr:x>
      <cdr:y>0.5291</cdr:y>
    </cdr:to>
    <cdr:sp macro="" textlink="">
      <cdr:nvSpPr>
        <cdr:cNvPr id="15" name="Textfeld 1"/>
        <cdr:cNvSpPr txBox="1"/>
      </cdr:nvSpPr>
      <cdr:spPr>
        <a:xfrm xmlns:a="http://schemas.openxmlformats.org/drawingml/2006/main">
          <a:off x="5465010" y="2643747"/>
          <a:ext cx="697916" cy="528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/>
            <a:t>C</a:t>
          </a:r>
        </a:p>
      </cdr:txBody>
    </cdr:sp>
  </cdr:relSizeAnchor>
  <cdr:relSizeAnchor xmlns:cdr="http://schemas.openxmlformats.org/drawingml/2006/chartDrawing">
    <cdr:from>
      <cdr:x>0.59123</cdr:x>
      <cdr:y>0.57871</cdr:y>
    </cdr:from>
    <cdr:to>
      <cdr:x>0.66632</cdr:x>
      <cdr:y>0.66687</cdr:y>
    </cdr:to>
    <cdr:sp macro="" textlink="">
      <cdr:nvSpPr>
        <cdr:cNvPr id="18" name="Textfeld 1"/>
        <cdr:cNvSpPr txBox="1"/>
      </cdr:nvSpPr>
      <cdr:spPr>
        <a:xfrm xmlns:a="http://schemas.openxmlformats.org/drawingml/2006/main">
          <a:off x="5495090" y="3469774"/>
          <a:ext cx="697916" cy="528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/>
            <a:t>D</a:t>
          </a:r>
        </a:p>
      </cdr:txBody>
    </cdr:sp>
  </cdr:relSizeAnchor>
  <cdr:relSizeAnchor xmlns:cdr="http://schemas.openxmlformats.org/drawingml/2006/chartDrawing">
    <cdr:from>
      <cdr:x>0.42941</cdr:x>
      <cdr:y>0.6272</cdr:y>
    </cdr:from>
    <cdr:to>
      <cdr:x>0.5045</cdr:x>
      <cdr:y>0.71536</cdr:y>
    </cdr:to>
    <cdr:sp macro="" textlink="">
      <cdr:nvSpPr>
        <cdr:cNvPr id="19" name="Textfeld 1"/>
        <cdr:cNvSpPr txBox="1"/>
      </cdr:nvSpPr>
      <cdr:spPr>
        <a:xfrm xmlns:a="http://schemas.openxmlformats.org/drawingml/2006/main">
          <a:off x="3991142" y="3760537"/>
          <a:ext cx="697916" cy="528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/>
            <a:t>E</a:t>
          </a:r>
        </a:p>
      </cdr:txBody>
    </cdr:sp>
  </cdr:relSizeAnchor>
  <cdr:relSizeAnchor xmlns:cdr="http://schemas.openxmlformats.org/drawingml/2006/chartDrawing">
    <cdr:from>
      <cdr:x>0.45595</cdr:x>
      <cdr:y>0.94983</cdr:y>
    </cdr:from>
    <cdr:to>
      <cdr:x>0.56311</cdr:x>
      <cdr:y>0.94983</cdr:y>
    </cdr:to>
    <cdr:cxnSp macro="">
      <cdr:nvCxnSpPr>
        <cdr:cNvPr id="20" name="Gerade Verbindung mit Pfeil 19"/>
        <cdr:cNvCxnSpPr/>
      </cdr:nvCxnSpPr>
      <cdr:spPr>
        <a:xfrm xmlns:a="http://schemas.openxmlformats.org/drawingml/2006/main" flipH="1" flipV="1">
          <a:off x="4237790" y="5694947"/>
          <a:ext cx="995947" cy="1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0.29126</cdr:x>
      <cdr:y>0.94816</cdr:y>
    </cdr:from>
    <cdr:to>
      <cdr:x>0.40669</cdr:x>
      <cdr:y>0.94816</cdr:y>
    </cdr:to>
    <cdr:cxnSp macro="">
      <cdr:nvCxnSpPr>
        <cdr:cNvPr id="24" name="Gerade Verbindung mit Pfeil 23"/>
        <cdr:cNvCxnSpPr/>
      </cdr:nvCxnSpPr>
      <cdr:spPr>
        <a:xfrm xmlns:a="http://schemas.openxmlformats.org/drawingml/2006/main">
          <a:off x="2707105" y="5684920"/>
          <a:ext cx="1072816" cy="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32"/>
  <sheetViews>
    <sheetView topLeftCell="C34" zoomScale="115" zoomScaleNormal="115" workbookViewId="0">
      <selection activeCell="C13" sqref="C13"/>
    </sheetView>
  </sheetViews>
  <sheetFormatPr defaultColWidth="8.85546875" defaultRowHeight="15" x14ac:dyDescent="0.25"/>
  <sheetData>
    <row r="2" spans="1:53" ht="14.45" x14ac:dyDescent="0.3">
      <c r="A2" t="s">
        <v>9</v>
      </c>
    </row>
    <row r="3" spans="1:53" ht="14.45" x14ac:dyDescent="0.3">
      <c r="B3" t="s">
        <v>2</v>
      </c>
      <c r="C3" s="1">
        <v>0.5</v>
      </c>
    </row>
    <row r="4" spans="1:53" ht="14.45" x14ac:dyDescent="0.3">
      <c r="B4" t="s">
        <v>10</v>
      </c>
      <c r="C4" s="1">
        <v>0.6</v>
      </c>
    </row>
    <row r="5" spans="1:53" ht="14.45" x14ac:dyDescent="0.3">
      <c r="B5" t="s">
        <v>15</v>
      </c>
      <c r="C5" s="1">
        <v>0.7</v>
      </c>
    </row>
    <row r="6" spans="1:53" ht="14.45" x14ac:dyDescent="0.3">
      <c r="B6" t="s">
        <v>11</v>
      </c>
      <c r="C6" s="1">
        <v>0.3</v>
      </c>
    </row>
    <row r="7" spans="1:53" ht="14.45" x14ac:dyDescent="0.3">
      <c r="B7" t="s">
        <v>17</v>
      </c>
      <c r="C7" s="1">
        <v>0.04</v>
      </c>
    </row>
    <row r="8" spans="1:53" ht="14.45" x14ac:dyDescent="0.3">
      <c r="B8" t="s">
        <v>18</v>
      </c>
      <c r="C8" s="1">
        <v>0.12</v>
      </c>
    </row>
    <row r="9" spans="1:53" ht="14.45" x14ac:dyDescent="0.3">
      <c r="B9" t="s">
        <v>5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14</v>
      </c>
      <c r="R9">
        <v>15</v>
      </c>
      <c r="S9">
        <v>16</v>
      </c>
      <c r="T9">
        <v>17</v>
      </c>
      <c r="U9">
        <v>18</v>
      </c>
      <c r="V9">
        <v>19</v>
      </c>
      <c r="W9">
        <v>20</v>
      </c>
      <c r="X9">
        <v>21</v>
      </c>
      <c r="Y9">
        <v>22</v>
      </c>
      <c r="Z9">
        <v>23</v>
      </c>
      <c r="AA9">
        <v>24</v>
      </c>
      <c r="AB9">
        <v>25</v>
      </c>
      <c r="AC9">
        <v>26</v>
      </c>
      <c r="AD9">
        <v>27</v>
      </c>
      <c r="AE9">
        <v>28</v>
      </c>
      <c r="AF9">
        <v>29</v>
      </c>
      <c r="AG9">
        <v>30</v>
      </c>
      <c r="AH9">
        <v>31</v>
      </c>
      <c r="AI9">
        <v>32</v>
      </c>
      <c r="AJ9">
        <v>33</v>
      </c>
      <c r="AK9">
        <v>34</v>
      </c>
      <c r="AL9">
        <v>35</v>
      </c>
      <c r="AM9">
        <v>36</v>
      </c>
      <c r="AN9">
        <v>37</v>
      </c>
      <c r="AO9">
        <v>38</v>
      </c>
      <c r="AP9">
        <v>39</v>
      </c>
      <c r="AQ9">
        <v>40</v>
      </c>
      <c r="AR9">
        <v>41</v>
      </c>
      <c r="AS9">
        <v>42</v>
      </c>
      <c r="AT9">
        <v>43</v>
      </c>
      <c r="AU9">
        <v>44</v>
      </c>
      <c r="AV9">
        <v>45</v>
      </c>
      <c r="AW9">
        <v>46</v>
      </c>
      <c r="AX9">
        <v>47</v>
      </c>
      <c r="AY9">
        <v>48</v>
      </c>
      <c r="AZ9">
        <v>49</v>
      </c>
      <c r="BA9">
        <v>50</v>
      </c>
    </row>
    <row r="10" spans="1:53" x14ac:dyDescent="0.25">
      <c r="B10" t="s">
        <v>3</v>
      </c>
      <c r="C10" s="1">
        <v>0.25</v>
      </c>
    </row>
    <row r="11" spans="1:53" x14ac:dyDescent="0.25">
      <c r="B11" t="s">
        <v>26</v>
      </c>
      <c r="C11" s="1">
        <v>0.08</v>
      </c>
    </row>
    <row r="12" spans="1:53" x14ac:dyDescent="0.25">
      <c r="B12" t="s">
        <v>30</v>
      </c>
      <c r="C12" s="1">
        <v>0.15</v>
      </c>
    </row>
    <row r="13" spans="1:53" x14ac:dyDescent="0.25">
      <c r="B13" t="s">
        <v>28</v>
      </c>
      <c r="C13" s="1">
        <v>8</v>
      </c>
    </row>
    <row r="14" spans="1:53" ht="14.45" x14ac:dyDescent="0.3">
      <c r="A14" s="3" t="s">
        <v>6</v>
      </c>
      <c r="C14" s="2"/>
    </row>
    <row r="16" spans="1:53" x14ac:dyDescent="0.25">
      <c r="B16" t="s">
        <v>0</v>
      </c>
      <c r="C16" s="2"/>
      <c r="D16">
        <v>0</v>
      </c>
      <c r="E16">
        <f>D16+$C$10</f>
        <v>0.25</v>
      </c>
      <c r="F16">
        <f t="shared" ref="F16:R16" si="0">E16+$C$10</f>
        <v>0.5</v>
      </c>
      <c r="G16">
        <f t="shared" si="0"/>
        <v>0.75</v>
      </c>
      <c r="H16">
        <f t="shared" si="0"/>
        <v>1</v>
      </c>
      <c r="I16">
        <f t="shared" si="0"/>
        <v>1.25</v>
      </c>
      <c r="J16">
        <f t="shared" si="0"/>
        <v>1.5</v>
      </c>
      <c r="K16">
        <f t="shared" si="0"/>
        <v>1.75</v>
      </c>
      <c r="L16">
        <f t="shared" si="0"/>
        <v>2</v>
      </c>
      <c r="M16">
        <f t="shared" si="0"/>
        <v>2.25</v>
      </c>
      <c r="N16">
        <f t="shared" si="0"/>
        <v>2.5</v>
      </c>
      <c r="O16">
        <f t="shared" si="0"/>
        <v>2.75</v>
      </c>
      <c r="P16">
        <f t="shared" si="0"/>
        <v>3</v>
      </c>
      <c r="Q16">
        <f t="shared" si="0"/>
        <v>3.25</v>
      </c>
      <c r="R16">
        <f t="shared" si="0"/>
        <v>3.5</v>
      </c>
      <c r="S16">
        <f t="shared" ref="S16:AJ16" si="1">R16+$C$10</f>
        <v>3.75</v>
      </c>
      <c r="T16">
        <f t="shared" si="1"/>
        <v>4</v>
      </c>
      <c r="U16">
        <f t="shared" si="1"/>
        <v>4.25</v>
      </c>
      <c r="V16">
        <f t="shared" si="1"/>
        <v>4.5</v>
      </c>
      <c r="W16">
        <f t="shared" si="1"/>
        <v>4.75</v>
      </c>
      <c r="X16">
        <f t="shared" si="1"/>
        <v>5</v>
      </c>
      <c r="Y16">
        <f t="shared" si="1"/>
        <v>5.25</v>
      </c>
      <c r="Z16">
        <f t="shared" si="1"/>
        <v>5.5</v>
      </c>
      <c r="AA16">
        <f t="shared" si="1"/>
        <v>5.75</v>
      </c>
      <c r="AB16">
        <f t="shared" si="1"/>
        <v>6</v>
      </c>
      <c r="AC16">
        <f t="shared" si="1"/>
        <v>6.25</v>
      </c>
      <c r="AD16">
        <f t="shared" si="1"/>
        <v>6.5</v>
      </c>
      <c r="AE16">
        <f t="shared" si="1"/>
        <v>6.75</v>
      </c>
      <c r="AF16">
        <f t="shared" si="1"/>
        <v>7</v>
      </c>
      <c r="AG16">
        <f t="shared" si="1"/>
        <v>7.25</v>
      </c>
      <c r="AH16">
        <f t="shared" si="1"/>
        <v>7.5</v>
      </c>
      <c r="AI16">
        <f t="shared" si="1"/>
        <v>7.75</v>
      </c>
      <c r="AJ16">
        <f t="shared" si="1"/>
        <v>8</v>
      </c>
      <c r="AK16">
        <f t="shared" ref="AK16:BA16" si="2">AJ16+$C$10</f>
        <v>8.25</v>
      </c>
      <c r="AL16">
        <f t="shared" si="2"/>
        <v>8.5</v>
      </c>
      <c r="AM16">
        <f t="shared" si="2"/>
        <v>8.75</v>
      </c>
      <c r="AN16">
        <f t="shared" si="2"/>
        <v>9</v>
      </c>
      <c r="AO16">
        <f t="shared" si="2"/>
        <v>9.25</v>
      </c>
      <c r="AP16">
        <f t="shared" si="2"/>
        <v>9.5</v>
      </c>
      <c r="AQ16">
        <f t="shared" si="2"/>
        <v>9.75</v>
      </c>
      <c r="AR16">
        <f t="shared" si="2"/>
        <v>10</v>
      </c>
      <c r="AS16">
        <f t="shared" si="2"/>
        <v>10.25</v>
      </c>
      <c r="AT16">
        <f t="shared" si="2"/>
        <v>10.5</v>
      </c>
      <c r="AU16">
        <f t="shared" si="2"/>
        <v>10.75</v>
      </c>
      <c r="AV16">
        <f t="shared" si="2"/>
        <v>11</v>
      </c>
      <c r="AW16">
        <f t="shared" si="2"/>
        <v>11.25</v>
      </c>
      <c r="AX16">
        <f t="shared" si="2"/>
        <v>11.5</v>
      </c>
      <c r="AY16">
        <f t="shared" si="2"/>
        <v>11.75</v>
      </c>
      <c r="AZ16">
        <f t="shared" si="2"/>
        <v>12</v>
      </c>
      <c r="BA16">
        <f t="shared" si="2"/>
        <v>12.25</v>
      </c>
    </row>
    <row r="17" spans="1:53" x14ac:dyDescent="0.25">
      <c r="B17" t="s">
        <v>1</v>
      </c>
      <c r="C17" s="1">
        <v>1</v>
      </c>
      <c r="D17">
        <f>$C$17</f>
        <v>1</v>
      </c>
      <c r="E17">
        <f t="shared" ref="E17:BA17" si="3">$C$17</f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  <c r="AL17">
        <f t="shared" si="3"/>
        <v>1</v>
      </c>
      <c r="AM17">
        <f t="shared" si="3"/>
        <v>1</v>
      </c>
      <c r="AN17">
        <f t="shared" si="3"/>
        <v>1</v>
      </c>
      <c r="AO17">
        <f t="shared" si="3"/>
        <v>1</v>
      </c>
      <c r="AP17">
        <f t="shared" si="3"/>
        <v>1</v>
      </c>
      <c r="AQ17">
        <f t="shared" si="3"/>
        <v>1</v>
      </c>
      <c r="AR17">
        <f t="shared" si="3"/>
        <v>1</v>
      </c>
      <c r="AS17">
        <f t="shared" si="3"/>
        <v>1</v>
      </c>
      <c r="AT17">
        <f t="shared" si="3"/>
        <v>1</v>
      </c>
      <c r="AU17">
        <f t="shared" si="3"/>
        <v>1</v>
      </c>
      <c r="AV17">
        <f t="shared" si="3"/>
        <v>1</v>
      </c>
      <c r="AW17">
        <f t="shared" si="3"/>
        <v>1</v>
      </c>
      <c r="AX17">
        <f t="shared" si="3"/>
        <v>1</v>
      </c>
      <c r="AY17">
        <f t="shared" si="3"/>
        <v>1</v>
      </c>
      <c r="AZ17">
        <f t="shared" si="3"/>
        <v>1</v>
      </c>
      <c r="BA17">
        <f t="shared" si="3"/>
        <v>1</v>
      </c>
    </row>
    <row r="18" spans="1:53" x14ac:dyDescent="0.25">
      <c r="B18" t="s">
        <v>4</v>
      </c>
      <c r="C18" s="2"/>
      <c r="D18">
        <f t="shared" ref="D18:AI18" si="4">D16^$C$3*(D17^(1-$C$3))</f>
        <v>0</v>
      </c>
      <c r="E18">
        <f t="shared" si="4"/>
        <v>0.5</v>
      </c>
      <c r="F18">
        <f t="shared" si="4"/>
        <v>0.70710678118654757</v>
      </c>
      <c r="G18">
        <f t="shared" si="4"/>
        <v>0.8660254037844386</v>
      </c>
      <c r="H18">
        <f t="shared" si="4"/>
        <v>1</v>
      </c>
      <c r="I18">
        <f t="shared" si="4"/>
        <v>1.1180339887498949</v>
      </c>
      <c r="J18">
        <f t="shared" si="4"/>
        <v>1.2247448713915889</v>
      </c>
      <c r="K18">
        <f t="shared" si="4"/>
        <v>1.3228756555322954</v>
      </c>
      <c r="L18">
        <f t="shared" si="4"/>
        <v>1.4142135623730951</v>
      </c>
      <c r="M18">
        <f t="shared" si="4"/>
        <v>1.5</v>
      </c>
      <c r="N18">
        <f t="shared" si="4"/>
        <v>1.5811388300841898</v>
      </c>
      <c r="O18">
        <f t="shared" si="4"/>
        <v>1.6583123951776999</v>
      </c>
      <c r="P18">
        <f t="shared" si="4"/>
        <v>1.7320508075688772</v>
      </c>
      <c r="Q18">
        <f t="shared" si="4"/>
        <v>1.8027756377319946</v>
      </c>
      <c r="R18">
        <f t="shared" si="4"/>
        <v>1.8708286933869707</v>
      </c>
      <c r="S18">
        <f t="shared" si="4"/>
        <v>1.9364916731037085</v>
      </c>
      <c r="T18">
        <f t="shared" si="4"/>
        <v>2</v>
      </c>
      <c r="U18">
        <f t="shared" si="4"/>
        <v>2.0615528128088303</v>
      </c>
      <c r="V18">
        <f t="shared" si="4"/>
        <v>2.1213203435596424</v>
      </c>
      <c r="W18">
        <f t="shared" si="4"/>
        <v>2.179449471770337</v>
      </c>
      <c r="X18">
        <f t="shared" si="4"/>
        <v>2.2360679774997898</v>
      </c>
      <c r="Y18">
        <f t="shared" si="4"/>
        <v>2.2912878474779199</v>
      </c>
      <c r="Z18">
        <f t="shared" si="4"/>
        <v>2.3452078799117149</v>
      </c>
      <c r="AA18">
        <f t="shared" si="4"/>
        <v>2.3979157616563596</v>
      </c>
      <c r="AB18">
        <f t="shared" si="4"/>
        <v>2.4494897427831779</v>
      </c>
      <c r="AC18">
        <f t="shared" si="4"/>
        <v>2.5</v>
      </c>
      <c r="AD18">
        <f t="shared" si="4"/>
        <v>2.5495097567963922</v>
      </c>
      <c r="AE18">
        <f t="shared" si="4"/>
        <v>2.598076211353316</v>
      </c>
      <c r="AF18">
        <f t="shared" si="4"/>
        <v>2.6457513110645907</v>
      </c>
      <c r="AG18">
        <f t="shared" si="4"/>
        <v>2.6925824035672519</v>
      </c>
      <c r="AH18">
        <f t="shared" si="4"/>
        <v>2.7386127875258306</v>
      </c>
      <c r="AI18">
        <f t="shared" si="4"/>
        <v>2.7838821814150108</v>
      </c>
      <c r="AJ18">
        <f t="shared" ref="AJ18:BO18" si="5">AJ16^$C$3*(AJ17^(1-$C$3))</f>
        <v>2.8284271247461903</v>
      </c>
      <c r="AK18">
        <f t="shared" si="5"/>
        <v>2.8722813232690143</v>
      </c>
      <c r="AL18">
        <f t="shared" si="5"/>
        <v>2.9154759474226504</v>
      </c>
      <c r="AM18">
        <f t="shared" si="5"/>
        <v>2.9580398915498081</v>
      </c>
      <c r="AN18">
        <f t="shared" si="5"/>
        <v>3</v>
      </c>
      <c r="AO18">
        <f t="shared" si="5"/>
        <v>3.0413812651491097</v>
      </c>
      <c r="AP18">
        <f t="shared" si="5"/>
        <v>3.082207001484488</v>
      </c>
      <c r="AQ18">
        <f t="shared" si="5"/>
        <v>3.1224989991991992</v>
      </c>
      <c r="AR18">
        <f t="shared" si="5"/>
        <v>3.1622776601683795</v>
      </c>
      <c r="AS18">
        <f t="shared" si="5"/>
        <v>3.2015621187164243</v>
      </c>
      <c r="AT18">
        <f t="shared" si="5"/>
        <v>3.2403703492039302</v>
      </c>
      <c r="AU18">
        <f t="shared" si="5"/>
        <v>3.2787192621510002</v>
      </c>
      <c r="AV18">
        <f t="shared" si="5"/>
        <v>3.3166247903553998</v>
      </c>
      <c r="AW18">
        <f t="shared" si="5"/>
        <v>3.3541019662496847</v>
      </c>
      <c r="AX18">
        <f t="shared" si="5"/>
        <v>3.3911649915626341</v>
      </c>
      <c r="AY18">
        <f t="shared" si="5"/>
        <v>3.427827300200522</v>
      </c>
      <c r="AZ18">
        <f t="shared" si="5"/>
        <v>3.4641016151377544</v>
      </c>
      <c r="BA18">
        <f t="shared" si="5"/>
        <v>3.5</v>
      </c>
    </row>
    <row r="19" spans="1:53" ht="14.45" x14ac:dyDescent="0.3">
      <c r="A19" s="4" t="s">
        <v>7</v>
      </c>
    </row>
    <row r="20" spans="1:53" ht="14.45" x14ac:dyDescent="0.3">
      <c r="B20" t="s">
        <v>8</v>
      </c>
      <c r="D20">
        <f>D16/D17</f>
        <v>0</v>
      </c>
      <c r="E20">
        <f t="shared" ref="E20:BA20" si="6">E16/E17</f>
        <v>0.25</v>
      </c>
      <c r="F20">
        <f t="shared" si="6"/>
        <v>0.5</v>
      </c>
      <c r="G20">
        <f t="shared" si="6"/>
        <v>0.75</v>
      </c>
      <c r="H20">
        <f t="shared" si="6"/>
        <v>1</v>
      </c>
      <c r="I20">
        <f t="shared" si="6"/>
        <v>1.25</v>
      </c>
      <c r="J20">
        <f t="shared" si="6"/>
        <v>1.5</v>
      </c>
      <c r="K20">
        <f t="shared" si="6"/>
        <v>1.75</v>
      </c>
      <c r="L20">
        <f t="shared" si="6"/>
        <v>2</v>
      </c>
      <c r="M20">
        <f t="shared" si="6"/>
        <v>2.25</v>
      </c>
      <c r="N20">
        <f t="shared" si="6"/>
        <v>2.5</v>
      </c>
      <c r="O20">
        <f t="shared" si="6"/>
        <v>2.75</v>
      </c>
      <c r="P20">
        <f t="shared" si="6"/>
        <v>3</v>
      </c>
      <c r="Q20">
        <f t="shared" si="6"/>
        <v>3.25</v>
      </c>
      <c r="R20">
        <f t="shared" si="6"/>
        <v>3.5</v>
      </c>
      <c r="S20">
        <f t="shared" si="6"/>
        <v>3.75</v>
      </c>
      <c r="T20">
        <f t="shared" si="6"/>
        <v>4</v>
      </c>
      <c r="U20">
        <f t="shared" si="6"/>
        <v>4.25</v>
      </c>
      <c r="V20">
        <f t="shared" si="6"/>
        <v>4.5</v>
      </c>
      <c r="W20">
        <f t="shared" si="6"/>
        <v>4.75</v>
      </c>
      <c r="X20">
        <f t="shared" si="6"/>
        <v>5</v>
      </c>
      <c r="Y20">
        <f t="shared" si="6"/>
        <v>5.25</v>
      </c>
      <c r="Z20">
        <f t="shared" si="6"/>
        <v>5.5</v>
      </c>
      <c r="AA20">
        <f t="shared" si="6"/>
        <v>5.75</v>
      </c>
      <c r="AB20">
        <f t="shared" si="6"/>
        <v>6</v>
      </c>
      <c r="AC20">
        <f t="shared" si="6"/>
        <v>6.25</v>
      </c>
      <c r="AD20">
        <f t="shared" si="6"/>
        <v>6.5</v>
      </c>
      <c r="AE20">
        <f t="shared" si="6"/>
        <v>6.75</v>
      </c>
      <c r="AF20">
        <f t="shared" si="6"/>
        <v>7</v>
      </c>
      <c r="AG20">
        <f t="shared" si="6"/>
        <v>7.25</v>
      </c>
      <c r="AH20">
        <f t="shared" si="6"/>
        <v>7.5</v>
      </c>
      <c r="AI20">
        <f t="shared" si="6"/>
        <v>7.75</v>
      </c>
      <c r="AJ20">
        <f t="shared" si="6"/>
        <v>8</v>
      </c>
      <c r="AK20">
        <f t="shared" si="6"/>
        <v>8.25</v>
      </c>
      <c r="AL20">
        <f t="shared" si="6"/>
        <v>8.5</v>
      </c>
      <c r="AM20">
        <f t="shared" si="6"/>
        <v>8.75</v>
      </c>
      <c r="AN20">
        <f t="shared" si="6"/>
        <v>9</v>
      </c>
      <c r="AO20">
        <f t="shared" si="6"/>
        <v>9.25</v>
      </c>
      <c r="AP20">
        <f t="shared" si="6"/>
        <v>9.5</v>
      </c>
      <c r="AQ20">
        <f t="shared" si="6"/>
        <v>9.75</v>
      </c>
      <c r="AR20">
        <f t="shared" si="6"/>
        <v>10</v>
      </c>
      <c r="AS20">
        <f t="shared" si="6"/>
        <v>10.25</v>
      </c>
      <c r="AT20">
        <f t="shared" si="6"/>
        <v>10.5</v>
      </c>
      <c r="AU20">
        <f t="shared" si="6"/>
        <v>10.75</v>
      </c>
      <c r="AV20">
        <f t="shared" si="6"/>
        <v>11</v>
      </c>
      <c r="AW20">
        <f t="shared" si="6"/>
        <v>11.25</v>
      </c>
      <c r="AX20">
        <f t="shared" si="6"/>
        <v>11.5</v>
      </c>
      <c r="AY20">
        <f t="shared" si="6"/>
        <v>11.75</v>
      </c>
      <c r="AZ20">
        <f t="shared" si="6"/>
        <v>12</v>
      </c>
      <c r="BA20">
        <f t="shared" si="6"/>
        <v>12.25</v>
      </c>
    </row>
    <row r="21" spans="1:53" ht="14.45" x14ac:dyDescent="0.3">
      <c r="B21" t="s">
        <v>12</v>
      </c>
      <c r="D21">
        <f>D20^$C$3</f>
        <v>0</v>
      </c>
      <c r="E21">
        <f>E20^$C$3</f>
        <v>0.5</v>
      </c>
      <c r="F21">
        <f t="shared" ref="F21:AI21" si="7">F20^$C$3</f>
        <v>0.70710678118654757</v>
      </c>
      <c r="G21">
        <f t="shared" si="7"/>
        <v>0.8660254037844386</v>
      </c>
      <c r="H21">
        <f t="shared" si="7"/>
        <v>1</v>
      </c>
      <c r="I21">
        <f t="shared" si="7"/>
        <v>1.1180339887498949</v>
      </c>
      <c r="J21">
        <f t="shared" si="7"/>
        <v>1.2247448713915889</v>
      </c>
      <c r="K21">
        <f t="shared" si="7"/>
        <v>1.3228756555322954</v>
      </c>
      <c r="L21">
        <f t="shared" si="7"/>
        <v>1.4142135623730951</v>
      </c>
      <c r="M21">
        <f t="shared" si="7"/>
        <v>1.5</v>
      </c>
      <c r="N21">
        <f t="shared" si="7"/>
        <v>1.5811388300841898</v>
      </c>
      <c r="O21">
        <f t="shared" si="7"/>
        <v>1.6583123951776999</v>
      </c>
      <c r="P21">
        <f t="shared" si="7"/>
        <v>1.7320508075688772</v>
      </c>
      <c r="Q21">
        <f t="shared" si="7"/>
        <v>1.8027756377319946</v>
      </c>
      <c r="R21">
        <f t="shared" si="7"/>
        <v>1.8708286933869707</v>
      </c>
      <c r="S21">
        <f t="shared" si="7"/>
        <v>1.9364916731037085</v>
      </c>
      <c r="T21">
        <f t="shared" si="7"/>
        <v>2</v>
      </c>
      <c r="U21">
        <f t="shared" si="7"/>
        <v>2.0615528128088303</v>
      </c>
      <c r="V21">
        <f t="shared" si="7"/>
        <v>2.1213203435596424</v>
      </c>
      <c r="W21">
        <f t="shared" si="7"/>
        <v>2.179449471770337</v>
      </c>
      <c r="X21">
        <f t="shared" si="7"/>
        <v>2.2360679774997898</v>
      </c>
      <c r="Y21">
        <f t="shared" si="7"/>
        <v>2.2912878474779199</v>
      </c>
      <c r="Z21">
        <f t="shared" si="7"/>
        <v>2.3452078799117149</v>
      </c>
      <c r="AA21">
        <f t="shared" si="7"/>
        <v>2.3979157616563596</v>
      </c>
      <c r="AB21">
        <f t="shared" si="7"/>
        <v>2.4494897427831779</v>
      </c>
      <c r="AC21">
        <f t="shared" si="7"/>
        <v>2.5</v>
      </c>
      <c r="AD21">
        <f t="shared" si="7"/>
        <v>2.5495097567963922</v>
      </c>
      <c r="AE21">
        <f t="shared" si="7"/>
        <v>2.598076211353316</v>
      </c>
      <c r="AF21">
        <f t="shared" si="7"/>
        <v>2.6457513110645907</v>
      </c>
      <c r="AG21">
        <f t="shared" si="7"/>
        <v>2.6925824035672519</v>
      </c>
      <c r="AH21">
        <f t="shared" si="7"/>
        <v>2.7386127875258306</v>
      </c>
      <c r="AI21">
        <f t="shared" si="7"/>
        <v>2.7838821814150108</v>
      </c>
      <c r="AJ21">
        <f t="shared" ref="AJ21:BO21" si="8">AJ20^$C$3</f>
        <v>2.8284271247461903</v>
      </c>
      <c r="AK21">
        <f t="shared" si="8"/>
        <v>2.8722813232690143</v>
      </c>
      <c r="AL21">
        <f t="shared" si="8"/>
        <v>2.9154759474226504</v>
      </c>
      <c r="AM21">
        <f t="shared" si="8"/>
        <v>2.9580398915498081</v>
      </c>
      <c r="AN21">
        <f t="shared" si="8"/>
        <v>3</v>
      </c>
      <c r="AO21">
        <f t="shared" si="8"/>
        <v>3.0413812651491097</v>
      </c>
      <c r="AP21">
        <f t="shared" si="8"/>
        <v>3.082207001484488</v>
      </c>
      <c r="AQ21">
        <f t="shared" si="8"/>
        <v>3.1224989991991992</v>
      </c>
      <c r="AR21">
        <f t="shared" si="8"/>
        <v>3.1622776601683795</v>
      </c>
      <c r="AS21">
        <f t="shared" si="8"/>
        <v>3.2015621187164243</v>
      </c>
      <c r="AT21">
        <f t="shared" si="8"/>
        <v>3.2403703492039302</v>
      </c>
      <c r="AU21">
        <f t="shared" si="8"/>
        <v>3.2787192621510002</v>
      </c>
      <c r="AV21">
        <f t="shared" si="8"/>
        <v>3.3166247903553998</v>
      </c>
      <c r="AW21">
        <f t="shared" si="8"/>
        <v>3.3541019662496847</v>
      </c>
      <c r="AX21">
        <f t="shared" si="8"/>
        <v>3.3911649915626341</v>
      </c>
      <c r="AY21">
        <f t="shared" si="8"/>
        <v>3.427827300200522</v>
      </c>
      <c r="AZ21">
        <f t="shared" si="8"/>
        <v>3.4641016151377544</v>
      </c>
      <c r="BA21">
        <f t="shared" si="8"/>
        <v>3.5</v>
      </c>
    </row>
    <row r="22" spans="1:53" ht="14.45" x14ac:dyDescent="0.3">
      <c r="B22" t="s">
        <v>13</v>
      </c>
      <c r="D22">
        <f>$C$4*D21</f>
        <v>0</v>
      </c>
      <c r="E22">
        <f t="shared" ref="E22:BA22" si="9">$C$4*E21</f>
        <v>0.3</v>
      </c>
      <c r="F22">
        <f t="shared" si="9"/>
        <v>0.42426406871192851</v>
      </c>
      <c r="G22">
        <f t="shared" si="9"/>
        <v>0.51961524227066314</v>
      </c>
      <c r="H22">
        <f t="shared" si="9"/>
        <v>0.6</v>
      </c>
      <c r="I22">
        <f t="shared" si="9"/>
        <v>0.67082039324993692</v>
      </c>
      <c r="J22">
        <f t="shared" si="9"/>
        <v>0.73484692283495334</v>
      </c>
      <c r="K22">
        <f t="shared" si="9"/>
        <v>0.79372539331937719</v>
      </c>
      <c r="L22">
        <f t="shared" si="9"/>
        <v>0.84852813742385702</v>
      </c>
      <c r="M22">
        <f t="shared" si="9"/>
        <v>0.89999999999999991</v>
      </c>
      <c r="N22">
        <f t="shared" si="9"/>
        <v>0.94868329805051377</v>
      </c>
      <c r="O22">
        <f t="shared" si="9"/>
        <v>0.99498743710661985</v>
      </c>
      <c r="P22">
        <f t="shared" si="9"/>
        <v>1.0392304845413263</v>
      </c>
      <c r="Q22">
        <f t="shared" si="9"/>
        <v>1.0816653826391966</v>
      </c>
      <c r="R22">
        <f t="shared" si="9"/>
        <v>1.1224972160321824</v>
      </c>
      <c r="S22">
        <f t="shared" si="9"/>
        <v>1.1618950038622251</v>
      </c>
      <c r="T22">
        <f t="shared" si="9"/>
        <v>1.2</v>
      </c>
      <c r="U22">
        <f t="shared" si="9"/>
        <v>1.236931687685298</v>
      </c>
      <c r="V22">
        <f t="shared" si="9"/>
        <v>1.2727922061357855</v>
      </c>
      <c r="W22">
        <f t="shared" si="9"/>
        <v>1.3076696830622021</v>
      </c>
      <c r="X22">
        <f t="shared" si="9"/>
        <v>1.3416407864998738</v>
      </c>
      <c r="Y22">
        <f t="shared" si="9"/>
        <v>1.3747727084867518</v>
      </c>
      <c r="Z22">
        <f t="shared" si="9"/>
        <v>1.4071247279470289</v>
      </c>
      <c r="AA22">
        <f t="shared" si="9"/>
        <v>1.4387494569938157</v>
      </c>
      <c r="AB22">
        <f t="shared" si="9"/>
        <v>1.4696938456699067</v>
      </c>
      <c r="AC22">
        <f t="shared" si="9"/>
        <v>1.5</v>
      </c>
      <c r="AD22">
        <f t="shared" si="9"/>
        <v>1.5297058540778352</v>
      </c>
      <c r="AE22">
        <f t="shared" si="9"/>
        <v>1.5588457268119895</v>
      </c>
      <c r="AF22">
        <f t="shared" si="9"/>
        <v>1.5874507866387544</v>
      </c>
      <c r="AG22">
        <f t="shared" si="9"/>
        <v>1.6155494421403511</v>
      </c>
      <c r="AH22">
        <f t="shared" si="9"/>
        <v>1.6431676725154982</v>
      </c>
      <c r="AI22">
        <f t="shared" si="9"/>
        <v>1.6703293088490063</v>
      </c>
      <c r="AJ22">
        <f t="shared" si="9"/>
        <v>1.697056274847714</v>
      </c>
      <c r="AK22">
        <f t="shared" si="9"/>
        <v>1.7233687939614086</v>
      </c>
      <c r="AL22">
        <f t="shared" si="9"/>
        <v>1.7492855684535902</v>
      </c>
      <c r="AM22">
        <f t="shared" si="9"/>
        <v>1.7748239349298849</v>
      </c>
      <c r="AN22">
        <f t="shared" si="9"/>
        <v>1.7999999999999998</v>
      </c>
      <c r="AO22">
        <f t="shared" si="9"/>
        <v>1.8248287590894656</v>
      </c>
      <c r="AP22">
        <f t="shared" si="9"/>
        <v>1.8493242008906927</v>
      </c>
      <c r="AQ22">
        <f t="shared" si="9"/>
        <v>1.8734993995195195</v>
      </c>
      <c r="AR22">
        <f t="shared" si="9"/>
        <v>1.8973665961010275</v>
      </c>
      <c r="AS22">
        <f t="shared" si="9"/>
        <v>1.9209372712298545</v>
      </c>
      <c r="AT22">
        <f t="shared" si="9"/>
        <v>1.944222209522358</v>
      </c>
      <c r="AU22">
        <f t="shared" si="9"/>
        <v>1.9672315572906001</v>
      </c>
      <c r="AV22">
        <f t="shared" si="9"/>
        <v>1.9899748742132397</v>
      </c>
      <c r="AW22">
        <f t="shared" si="9"/>
        <v>2.0124611797498106</v>
      </c>
      <c r="AX22">
        <f t="shared" si="9"/>
        <v>2.0346989949375804</v>
      </c>
      <c r="AY22">
        <f t="shared" si="9"/>
        <v>2.0566963801203131</v>
      </c>
      <c r="AZ22">
        <f t="shared" si="9"/>
        <v>2.0784609690826525</v>
      </c>
      <c r="BA22">
        <f t="shared" si="9"/>
        <v>2.1</v>
      </c>
    </row>
    <row r="23" spans="1:53" x14ac:dyDescent="0.25">
      <c r="B23" t="s">
        <v>14</v>
      </c>
      <c r="D23">
        <f>$C$6*D20</f>
        <v>0</v>
      </c>
      <c r="E23">
        <f t="shared" ref="E23:BA23" si="10">$C$6*E20</f>
        <v>7.4999999999999997E-2</v>
      </c>
      <c r="F23">
        <f t="shared" si="10"/>
        <v>0.15</v>
      </c>
      <c r="G23">
        <f t="shared" si="10"/>
        <v>0.22499999999999998</v>
      </c>
      <c r="H23">
        <f t="shared" si="10"/>
        <v>0.3</v>
      </c>
      <c r="I23">
        <f t="shared" si="10"/>
        <v>0.375</v>
      </c>
      <c r="J23">
        <f t="shared" si="10"/>
        <v>0.44999999999999996</v>
      </c>
      <c r="K23">
        <f t="shared" si="10"/>
        <v>0.52500000000000002</v>
      </c>
      <c r="L23">
        <f t="shared" si="10"/>
        <v>0.6</v>
      </c>
      <c r="M23">
        <f t="shared" si="10"/>
        <v>0.67499999999999993</v>
      </c>
      <c r="N23">
        <f t="shared" si="10"/>
        <v>0.75</v>
      </c>
      <c r="O23">
        <f t="shared" si="10"/>
        <v>0.82499999999999996</v>
      </c>
      <c r="P23">
        <f t="shared" si="10"/>
        <v>0.89999999999999991</v>
      </c>
      <c r="Q23">
        <f t="shared" si="10"/>
        <v>0.97499999999999998</v>
      </c>
      <c r="R23">
        <f t="shared" si="10"/>
        <v>1.05</v>
      </c>
      <c r="S23">
        <f t="shared" si="10"/>
        <v>1.125</v>
      </c>
      <c r="T23">
        <f t="shared" si="10"/>
        <v>1.2</v>
      </c>
      <c r="U23">
        <f t="shared" si="10"/>
        <v>1.2749999999999999</v>
      </c>
      <c r="V23">
        <f t="shared" si="10"/>
        <v>1.3499999999999999</v>
      </c>
      <c r="W23">
        <f t="shared" si="10"/>
        <v>1.425</v>
      </c>
      <c r="X23">
        <f t="shared" si="10"/>
        <v>1.5</v>
      </c>
      <c r="Y23">
        <f t="shared" si="10"/>
        <v>1.575</v>
      </c>
      <c r="Z23">
        <f t="shared" si="10"/>
        <v>1.65</v>
      </c>
      <c r="AA23">
        <f t="shared" si="10"/>
        <v>1.7249999999999999</v>
      </c>
      <c r="AB23">
        <f t="shared" si="10"/>
        <v>1.7999999999999998</v>
      </c>
      <c r="AC23">
        <f t="shared" si="10"/>
        <v>1.875</v>
      </c>
      <c r="AD23">
        <f t="shared" si="10"/>
        <v>1.95</v>
      </c>
      <c r="AE23">
        <f t="shared" si="10"/>
        <v>2.0249999999999999</v>
      </c>
      <c r="AF23">
        <f t="shared" si="10"/>
        <v>2.1</v>
      </c>
      <c r="AG23">
        <f t="shared" si="10"/>
        <v>2.1749999999999998</v>
      </c>
      <c r="AH23">
        <f t="shared" si="10"/>
        <v>2.25</v>
      </c>
      <c r="AI23">
        <f t="shared" si="10"/>
        <v>2.3249999999999997</v>
      </c>
      <c r="AJ23">
        <f t="shared" si="10"/>
        <v>2.4</v>
      </c>
      <c r="AK23">
        <f t="shared" si="10"/>
        <v>2.4750000000000001</v>
      </c>
      <c r="AL23">
        <f t="shared" si="10"/>
        <v>2.5499999999999998</v>
      </c>
      <c r="AM23">
        <f t="shared" si="10"/>
        <v>2.625</v>
      </c>
      <c r="AN23">
        <f t="shared" si="10"/>
        <v>2.6999999999999997</v>
      </c>
      <c r="AO23">
        <f t="shared" si="10"/>
        <v>2.7749999999999999</v>
      </c>
      <c r="AP23">
        <f t="shared" si="10"/>
        <v>2.85</v>
      </c>
      <c r="AQ23">
        <f t="shared" si="10"/>
        <v>2.9249999999999998</v>
      </c>
      <c r="AR23">
        <f t="shared" si="10"/>
        <v>3</v>
      </c>
      <c r="AS23">
        <f t="shared" si="10"/>
        <v>3.0749999999999997</v>
      </c>
      <c r="AT23">
        <f t="shared" si="10"/>
        <v>3.15</v>
      </c>
      <c r="AU23">
        <f t="shared" si="10"/>
        <v>3.2250000000000001</v>
      </c>
      <c r="AV23">
        <f t="shared" si="10"/>
        <v>3.3</v>
      </c>
      <c r="AW23">
        <f t="shared" si="10"/>
        <v>3.375</v>
      </c>
      <c r="AX23">
        <f t="shared" si="10"/>
        <v>3.4499999999999997</v>
      </c>
      <c r="AY23">
        <f t="shared" si="10"/>
        <v>3.5249999999999999</v>
      </c>
      <c r="AZ23">
        <f t="shared" si="10"/>
        <v>3.5999999999999996</v>
      </c>
      <c r="BA23">
        <f t="shared" si="10"/>
        <v>3.6749999999999998</v>
      </c>
    </row>
    <row r="24" spans="1:53" ht="14.45" x14ac:dyDescent="0.3">
      <c r="B24" t="s">
        <v>16</v>
      </c>
      <c r="D24">
        <f>$C$5*D21</f>
        <v>0</v>
      </c>
      <c r="E24">
        <f t="shared" ref="E24:BA24" si="11">$C$5*E21</f>
        <v>0.35</v>
      </c>
      <c r="F24">
        <f t="shared" si="11"/>
        <v>0.49497474683058329</v>
      </c>
      <c r="G24">
        <f t="shared" si="11"/>
        <v>0.60621778264910697</v>
      </c>
      <c r="H24">
        <f t="shared" si="11"/>
        <v>0.7</v>
      </c>
      <c r="I24">
        <f t="shared" si="11"/>
        <v>0.78262379212492639</v>
      </c>
      <c r="J24">
        <f t="shared" si="11"/>
        <v>0.85732140997411221</v>
      </c>
      <c r="K24">
        <f t="shared" si="11"/>
        <v>0.92601295887260671</v>
      </c>
      <c r="L24">
        <f t="shared" si="11"/>
        <v>0.98994949366116658</v>
      </c>
      <c r="M24">
        <f t="shared" si="11"/>
        <v>1.0499999999999998</v>
      </c>
      <c r="N24">
        <f t="shared" si="11"/>
        <v>1.1067971810589328</v>
      </c>
      <c r="O24">
        <f t="shared" si="11"/>
        <v>1.1608186766243898</v>
      </c>
      <c r="P24">
        <f t="shared" si="11"/>
        <v>1.2124355652982139</v>
      </c>
      <c r="Q24">
        <f t="shared" si="11"/>
        <v>1.2619429464123961</v>
      </c>
      <c r="R24">
        <f t="shared" si="11"/>
        <v>1.3095800853708794</v>
      </c>
      <c r="S24">
        <f t="shared" si="11"/>
        <v>1.355544171172596</v>
      </c>
      <c r="T24">
        <f t="shared" si="11"/>
        <v>1.4</v>
      </c>
      <c r="U24">
        <f t="shared" si="11"/>
        <v>1.4430869689661812</v>
      </c>
      <c r="V24">
        <f t="shared" si="11"/>
        <v>1.4849242404917495</v>
      </c>
      <c r="W24">
        <f t="shared" si="11"/>
        <v>1.5256146302392357</v>
      </c>
      <c r="X24">
        <f t="shared" si="11"/>
        <v>1.5652475842498528</v>
      </c>
      <c r="Y24">
        <f t="shared" si="11"/>
        <v>1.6039014932345439</v>
      </c>
      <c r="Z24">
        <f t="shared" si="11"/>
        <v>1.6416455159382004</v>
      </c>
      <c r="AA24">
        <f t="shared" si="11"/>
        <v>1.6785410331594517</v>
      </c>
      <c r="AB24">
        <f t="shared" si="11"/>
        <v>1.7146428199482244</v>
      </c>
      <c r="AC24">
        <f t="shared" si="11"/>
        <v>1.75</v>
      </c>
      <c r="AD24">
        <f t="shared" si="11"/>
        <v>1.7846568297574745</v>
      </c>
      <c r="AE24">
        <f t="shared" si="11"/>
        <v>1.818653347947321</v>
      </c>
      <c r="AF24">
        <f t="shared" si="11"/>
        <v>1.8520259177452134</v>
      </c>
      <c r="AG24">
        <f t="shared" si="11"/>
        <v>1.8848076824970761</v>
      </c>
      <c r="AH24">
        <f t="shared" si="11"/>
        <v>1.9170289512680814</v>
      </c>
      <c r="AI24">
        <f t="shared" si="11"/>
        <v>1.9487175269905075</v>
      </c>
      <c r="AJ24">
        <f t="shared" si="11"/>
        <v>1.9798989873223332</v>
      </c>
      <c r="AK24">
        <f t="shared" si="11"/>
        <v>2.0105969262883101</v>
      </c>
      <c r="AL24">
        <f t="shared" si="11"/>
        <v>2.0408331631958552</v>
      </c>
      <c r="AM24">
        <f t="shared" si="11"/>
        <v>2.0706279240848655</v>
      </c>
      <c r="AN24">
        <f t="shared" si="11"/>
        <v>2.0999999999999996</v>
      </c>
      <c r="AO24">
        <f t="shared" si="11"/>
        <v>2.1289668856043766</v>
      </c>
      <c r="AP24">
        <f t="shared" si="11"/>
        <v>2.1575449010391416</v>
      </c>
      <c r="AQ24">
        <f t="shared" si="11"/>
        <v>2.1857492994394394</v>
      </c>
      <c r="AR24">
        <f t="shared" si="11"/>
        <v>2.2135943621178655</v>
      </c>
      <c r="AS24">
        <f t="shared" si="11"/>
        <v>2.2410934831014968</v>
      </c>
      <c r="AT24">
        <f t="shared" si="11"/>
        <v>2.268259244442751</v>
      </c>
      <c r="AU24">
        <f t="shared" si="11"/>
        <v>2.2951034835057</v>
      </c>
      <c r="AV24">
        <f t="shared" si="11"/>
        <v>2.3216373532487795</v>
      </c>
      <c r="AW24">
        <f t="shared" si="11"/>
        <v>2.3478713763747789</v>
      </c>
      <c r="AX24">
        <f t="shared" si="11"/>
        <v>2.3738154940938436</v>
      </c>
      <c r="AY24">
        <f t="shared" si="11"/>
        <v>2.3994791101403652</v>
      </c>
      <c r="AZ24">
        <f t="shared" si="11"/>
        <v>2.4248711305964279</v>
      </c>
      <c r="BA24">
        <f t="shared" si="11"/>
        <v>2.4499999999999997</v>
      </c>
    </row>
    <row r="25" spans="1:53" x14ac:dyDescent="0.25">
      <c r="B25" t="s">
        <v>25</v>
      </c>
      <c r="D25">
        <v>0</v>
      </c>
      <c r="E25">
        <f>D25+($C$11)</f>
        <v>0.08</v>
      </c>
      <c r="F25">
        <f t="shared" ref="F25:BA25" si="12">E25+($C$11)</f>
        <v>0.16</v>
      </c>
      <c r="G25">
        <f t="shared" si="12"/>
        <v>0.24</v>
      </c>
      <c r="H25">
        <f t="shared" si="12"/>
        <v>0.32</v>
      </c>
      <c r="I25">
        <f t="shared" si="12"/>
        <v>0.4</v>
      </c>
      <c r="J25">
        <f t="shared" si="12"/>
        <v>0.48000000000000004</v>
      </c>
      <c r="K25">
        <f t="shared" si="12"/>
        <v>0.56000000000000005</v>
      </c>
      <c r="L25">
        <f t="shared" si="12"/>
        <v>0.64</v>
      </c>
      <c r="M25">
        <f t="shared" si="12"/>
        <v>0.72</v>
      </c>
      <c r="N25">
        <f t="shared" si="12"/>
        <v>0.79999999999999993</v>
      </c>
      <c r="O25">
        <f t="shared" si="12"/>
        <v>0.87999999999999989</v>
      </c>
      <c r="P25">
        <f t="shared" si="12"/>
        <v>0.95999999999999985</v>
      </c>
      <c r="Q25">
        <f t="shared" si="12"/>
        <v>1.0399999999999998</v>
      </c>
      <c r="R25">
        <f t="shared" si="12"/>
        <v>1.1199999999999999</v>
      </c>
      <c r="S25">
        <f t="shared" si="12"/>
        <v>1.2</v>
      </c>
      <c r="T25">
        <f t="shared" si="12"/>
        <v>1.28</v>
      </c>
      <c r="U25">
        <f t="shared" si="12"/>
        <v>1.36</v>
      </c>
      <c r="V25">
        <f t="shared" si="12"/>
        <v>1.4400000000000002</v>
      </c>
      <c r="W25">
        <f t="shared" si="12"/>
        <v>1.5200000000000002</v>
      </c>
      <c r="X25">
        <f t="shared" si="12"/>
        <v>1.6000000000000003</v>
      </c>
      <c r="Y25">
        <f t="shared" si="12"/>
        <v>1.6800000000000004</v>
      </c>
      <c r="Z25">
        <f t="shared" si="12"/>
        <v>1.7600000000000005</v>
      </c>
      <c r="AA25">
        <f t="shared" si="12"/>
        <v>1.8400000000000005</v>
      </c>
      <c r="AB25">
        <f t="shared" si="12"/>
        <v>1.9200000000000006</v>
      </c>
      <c r="AC25">
        <f t="shared" si="12"/>
        <v>2.0000000000000004</v>
      </c>
      <c r="AD25">
        <f t="shared" si="12"/>
        <v>2.0800000000000005</v>
      </c>
      <c r="AE25">
        <f t="shared" si="12"/>
        <v>2.1600000000000006</v>
      </c>
      <c r="AF25">
        <f t="shared" si="12"/>
        <v>2.2400000000000007</v>
      </c>
      <c r="AG25">
        <f t="shared" si="12"/>
        <v>2.3200000000000007</v>
      </c>
      <c r="AH25">
        <f t="shared" si="12"/>
        <v>2.4000000000000008</v>
      </c>
      <c r="AI25">
        <f t="shared" si="12"/>
        <v>2.4800000000000009</v>
      </c>
      <c r="AJ25">
        <f t="shared" si="12"/>
        <v>2.5600000000000009</v>
      </c>
      <c r="AK25">
        <f t="shared" si="12"/>
        <v>2.640000000000001</v>
      </c>
      <c r="AL25">
        <f t="shared" si="12"/>
        <v>2.7200000000000011</v>
      </c>
      <c r="AM25">
        <f t="shared" si="12"/>
        <v>2.8000000000000012</v>
      </c>
      <c r="AN25">
        <f t="shared" si="12"/>
        <v>2.8800000000000012</v>
      </c>
      <c r="AO25">
        <f t="shared" si="12"/>
        <v>2.9600000000000013</v>
      </c>
      <c r="AP25">
        <f t="shared" si="12"/>
        <v>3.0400000000000014</v>
      </c>
      <c r="AQ25">
        <f t="shared" si="12"/>
        <v>3.1200000000000014</v>
      </c>
      <c r="AR25">
        <f t="shared" si="12"/>
        <v>3.2000000000000015</v>
      </c>
      <c r="AS25">
        <f t="shared" si="12"/>
        <v>3.2800000000000016</v>
      </c>
      <c r="AT25">
        <f t="shared" si="12"/>
        <v>3.3600000000000017</v>
      </c>
      <c r="AU25">
        <f t="shared" si="12"/>
        <v>3.4400000000000017</v>
      </c>
      <c r="AV25">
        <f t="shared" si="12"/>
        <v>3.5200000000000018</v>
      </c>
      <c r="AW25">
        <f t="shared" si="12"/>
        <v>3.6000000000000019</v>
      </c>
      <c r="AX25">
        <f t="shared" si="12"/>
        <v>3.6800000000000019</v>
      </c>
      <c r="AY25">
        <f t="shared" si="12"/>
        <v>3.760000000000002</v>
      </c>
      <c r="AZ25">
        <f t="shared" si="12"/>
        <v>3.8400000000000021</v>
      </c>
      <c r="BA25">
        <f t="shared" si="12"/>
        <v>3.9200000000000021</v>
      </c>
    </row>
    <row r="27" spans="1:53" x14ac:dyDescent="0.25">
      <c r="B27" t="s">
        <v>19</v>
      </c>
      <c r="D27">
        <f>($C$6+$C$7)*D20</f>
        <v>0</v>
      </c>
      <c r="E27">
        <f t="shared" ref="E27:BA27" si="13">($C$6+$C$7)*E20</f>
        <v>8.4999999999999992E-2</v>
      </c>
      <c r="F27">
        <f t="shared" si="13"/>
        <v>0.16999999999999998</v>
      </c>
      <c r="G27">
        <f t="shared" si="13"/>
        <v>0.255</v>
      </c>
      <c r="H27">
        <f t="shared" si="13"/>
        <v>0.33999999999999997</v>
      </c>
      <c r="I27">
        <f t="shared" si="13"/>
        <v>0.42499999999999993</v>
      </c>
      <c r="J27">
        <f t="shared" si="13"/>
        <v>0.51</v>
      </c>
      <c r="K27">
        <f t="shared" si="13"/>
        <v>0.59499999999999997</v>
      </c>
      <c r="L27">
        <f t="shared" si="13"/>
        <v>0.67999999999999994</v>
      </c>
      <c r="M27">
        <f t="shared" si="13"/>
        <v>0.7649999999999999</v>
      </c>
      <c r="N27">
        <f t="shared" si="13"/>
        <v>0.84999999999999987</v>
      </c>
      <c r="O27">
        <f t="shared" si="13"/>
        <v>0.93499999999999994</v>
      </c>
      <c r="P27">
        <f t="shared" si="13"/>
        <v>1.02</v>
      </c>
      <c r="Q27">
        <f t="shared" si="13"/>
        <v>1.105</v>
      </c>
      <c r="R27">
        <f t="shared" si="13"/>
        <v>1.19</v>
      </c>
      <c r="S27">
        <f t="shared" si="13"/>
        <v>1.2749999999999999</v>
      </c>
      <c r="T27">
        <f t="shared" si="13"/>
        <v>1.3599999999999999</v>
      </c>
      <c r="U27">
        <f t="shared" si="13"/>
        <v>1.4449999999999998</v>
      </c>
      <c r="V27">
        <f t="shared" si="13"/>
        <v>1.5299999999999998</v>
      </c>
      <c r="W27">
        <f t="shared" si="13"/>
        <v>1.6149999999999998</v>
      </c>
      <c r="X27">
        <f t="shared" si="13"/>
        <v>1.6999999999999997</v>
      </c>
      <c r="Y27">
        <f t="shared" si="13"/>
        <v>1.7849999999999999</v>
      </c>
      <c r="Z27">
        <f t="shared" si="13"/>
        <v>1.8699999999999999</v>
      </c>
      <c r="AA27">
        <f t="shared" si="13"/>
        <v>1.9549999999999998</v>
      </c>
      <c r="AB27">
        <f t="shared" si="13"/>
        <v>2.04</v>
      </c>
      <c r="AC27">
        <f t="shared" si="13"/>
        <v>2.125</v>
      </c>
      <c r="AD27">
        <f t="shared" si="13"/>
        <v>2.21</v>
      </c>
      <c r="AE27">
        <f t="shared" si="13"/>
        <v>2.2949999999999999</v>
      </c>
      <c r="AF27">
        <f t="shared" si="13"/>
        <v>2.38</v>
      </c>
      <c r="AG27">
        <f t="shared" si="13"/>
        <v>2.4649999999999999</v>
      </c>
      <c r="AH27">
        <f t="shared" si="13"/>
        <v>2.5499999999999998</v>
      </c>
      <c r="AI27">
        <f t="shared" si="13"/>
        <v>2.6349999999999998</v>
      </c>
      <c r="AJ27">
        <f t="shared" si="13"/>
        <v>2.7199999999999998</v>
      </c>
      <c r="AK27">
        <f t="shared" si="13"/>
        <v>2.8049999999999997</v>
      </c>
      <c r="AL27">
        <f t="shared" si="13"/>
        <v>2.8899999999999997</v>
      </c>
      <c r="AM27">
        <f t="shared" si="13"/>
        <v>2.9749999999999996</v>
      </c>
      <c r="AN27">
        <f t="shared" si="13"/>
        <v>3.0599999999999996</v>
      </c>
      <c r="AO27">
        <f t="shared" si="13"/>
        <v>3.1449999999999996</v>
      </c>
      <c r="AP27">
        <f t="shared" si="13"/>
        <v>3.2299999999999995</v>
      </c>
      <c r="AQ27">
        <f t="shared" si="13"/>
        <v>3.3149999999999995</v>
      </c>
      <c r="AR27">
        <f t="shared" si="13"/>
        <v>3.3999999999999995</v>
      </c>
      <c r="AS27">
        <f t="shared" si="13"/>
        <v>3.4849999999999999</v>
      </c>
      <c r="AT27">
        <f t="shared" si="13"/>
        <v>3.57</v>
      </c>
      <c r="AU27">
        <f t="shared" si="13"/>
        <v>3.6549999999999998</v>
      </c>
      <c r="AV27">
        <f t="shared" si="13"/>
        <v>3.7399999999999998</v>
      </c>
      <c r="AW27">
        <f t="shared" si="13"/>
        <v>3.8249999999999997</v>
      </c>
      <c r="AX27">
        <f t="shared" si="13"/>
        <v>3.9099999999999997</v>
      </c>
      <c r="AY27">
        <f t="shared" si="13"/>
        <v>3.9949999999999997</v>
      </c>
      <c r="AZ27">
        <f t="shared" si="13"/>
        <v>4.08</v>
      </c>
      <c r="BA27">
        <f t="shared" si="13"/>
        <v>4.165</v>
      </c>
    </row>
    <row r="28" spans="1:53" x14ac:dyDescent="0.25">
      <c r="B28" t="s">
        <v>20</v>
      </c>
      <c r="D28">
        <f>($C$6+$C$8)*D20</f>
        <v>0</v>
      </c>
      <c r="E28">
        <f t="shared" ref="E28:BA28" si="14">($C$6+$C$8)*E20</f>
        <v>0.105</v>
      </c>
      <c r="F28">
        <f t="shared" si="14"/>
        <v>0.21</v>
      </c>
      <c r="G28">
        <f t="shared" si="14"/>
        <v>0.315</v>
      </c>
      <c r="H28">
        <f t="shared" si="14"/>
        <v>0.42</v>
      </c>
      <c r="I28">
        <f t="shared" si="14"/>
        <v>0.52500000000000002</v>
      </c>
      <c r="J28">
        <f t="shared" si="14"/>
        <v>0.63</v>
      </c>
      <c r="K28">
        <f t="shared" si="14"/>
        <v>0.73499999999999999</v>
      </c>
      <c r="L28">
        <f t="shared" si="14"/>
        <v>0.84</v>
      </c>
      <c r="M28">
        <f t="shared" si="14"/>
        <v>0.94499999999999995</v>
      </c>
      <c r="N28">
        <f t="shared" si="14"/>
        <v>1.05</v>
      </c>
      <c r="O28">
        <f t="shared" si="14"/>
        <v>1.155</v>
      </c>
      <c r="P28">
        <f t="shared" si="14"/>
        <v>1.26</v>
      </c>
      <c r="Q28">
        <f t="shared" si="14"/>
        <v>1.365</v>
      </c>
      <c r="R28">
        <f t="shared" si="14"/>
        <v>1.47</v>
      </c>
      <c r="S28">
        <f t="shared" si="14"/>
        <v>1.575</v>
      </c>
      <c r="T28">
        <f t="shared" si="14"/>
        <v>1.68</v>
      </c>
      <c r="U28">
        <f t="shared" si="14"/>
        <v>1.7849999999999999</v>
      </c>
      <c r="V28">
        <f t="shared" si="14"/>
        <v>1.89</v>
      </c>
      <c r="W28">
        <f t="shared" si="14"/>
        <v>1.9949999999999999</v>
      </c>
      <c r="X28">
        <f t="shared" si="14"/>
        <v>2.1</v>
      </c>
      <c r="Y28">
        <f t="shared" si="14"/>
        <v>2.2050000000000001</v>
      </c>
      <c r="Z28">
        <f t="shared" si="14"/>
        <v>2.31</v>
      </c>
      <c r="AA28">
        <f t="shared" si="14"/>
        <v>2.415</v>
      </c>
      <c r="AB28">
        <f t="shared" si="14"/>
        <v>2.52</v>
      </c>
      <c r="AC28">
        <f t="shared" si="14"/>
        <v>2.625</v>
      </c>
      <c r="AD28">
        <f t="shared" si="14"/>
        <v>2.73</v>
      </c>
      <c r="AE28">
        <f t="shared" si="14"/>
        <v>2.835</v>
      </c>
      <c r="AF28">
        <f t="shared" si="14"/>
        <v>2.94</v>
      </c>
      <c r="AG28">
        <f t="shared" si="14"/>
        <v>3.0449999999999999</v>
      </c>
      <c r="AH28">
        <f t="shared" si="14"/>
        <v>3.15</v>
      </c>
      <c r="AI28">
        <f t="shared" si="14"/>
        <v>3.2549999999999999</v>
      </c>
      <c r="AJ28">
        <f t="shared" si="14"/>
        <v>3.36</v>
      </c>
      <c r="AK28">
        <f t="shared" si="14"/>
        <v>3.4649999999999999</v>
      </c>
      <c r="AL28">
        <f t="shared" si="14"/>
        <v>3.57</v>
      </c>
      <c r="AM28">
        <f t="shared" si="14"/>
        <v>3.6749999999999998</v>
      </c>
      <c r="AN28">
        <f t="shared" si="14"/>
        <v>3.78</v>
      </c>
      <c r="AO28">
        <f t="shared" si="14"/>
        <v>3.8849999999999998</v>
      </c>
      <c r="AP28">
        <f t="shared" si="14"/>
        <v>3.9899999999999998</v>
      </c>
      <c r="AQ28">
        <f t="shared" si="14"/>
        <v>4.0949999999999998</v>
      </c>
      <c r="AR28">
        <f t="shared" si="14"/>
        <v>4.2</v>
      </c>
      <c r="AS28">
        <f t="shared" si="14"/>
        <v>4.3049999999999997</v>
      </c>
      <c r="AT28">
        <f t="shared" si="14"/>
        <v>4.41</v>
      </c>
      <c r="AU28">
        <f t="shared" si="14"/>
        <v>4.5149999999999997</v>
      </c>
      <c r="AV28">
        <f t="shared" si="14"/>
        <v>4.62</v>
      </c>
      <c r="AW28">
        <f t="shared" si="14"/>
        <v>4.7249999999999996</v>
      </c>
      <c r="AX28">
        <f t="shared" si="14"/>
        <v>4.83</v>
      </c>
      <c r="AY28">
        <f t="shared" si="14"/>
        <v>4.9349999999999996</v>
      </c>
      <c r="AZ28">
        <f t="shared" si="14"/>
        <v>5.04</v>
      </c>
      <c r="BA28">
        <f t="shared" si="14"/>
        <v>5.1449999999999996</v>
      </c>
    </row>
    <row r="31" spans="1:53" x14ac:dyDescent="0.25">
      <c r="B31" t="s">
        <v>27</v>
      </c>
      <c r="D31">
        <f t="shared" ref="D31:O31" si="15">(D20/$C$13)^$C$3</f>
        <v>0</v>
      </c>
      <c r="E31">
        <f t="shared" si="15"/>
        <v>0.17677669529663689</v>
      </c>
      <c r="F31">
        <f t="shared" si="15"/>
        <v>0.25</v>
      </c>
      <c r="G31">
        <f t="shared" si="15"/>
        <v>0.30618621784789724</v>
      </c>
      <c r="H31">
        <f t="shared" si="15"/>
        <v>0.35355339059327379</v>
      </c>
      <c r="I31">
        <f t="shared" si="15"/>
        <v>0.39528470752104744</v>
      </c>
      <c r="J31">
        <f t="shared" si="15"/>
        <v>0.4330127018922193</v>
      </c>
      <c r="K31">
        <f t="shared" si="15"/>
        <v>0.46770717334674267</v>
      </c>
      <c r="L31">
        <f t="shared" si="15"/>
        <v>0.5</v>
      </c>
      <c r="M31">
        <f t="shared" si="15"/>
        <v>0.5303300858899106</v>
      </c>
      <c r="N31">
        <f t="shared" si="15"/>
        <v>0.55901699437494745</v>
      </c>
      <c r="O31">
        <f t="shared" si="15"/>
        <v>0.58630196997792872</v>
      </c>
      <c r="P31">
        <f>(P20/$C$13)^$C$3</f>
        <v>0.61237243569579447</v>
      </c>
      <c r="Q31">
        <f>(Q20/$C$13)^$C$3</f>
        <v>0.63737743919909806</v>
      </c>
      <c r="R31">
        <f>(R20/$C$13)^$C$3</f>
        <v>0.66143782776614768</v>
      </c>
      <c r="S31">
        <f>(S20/$C$13)^$C$3</f>
        <v>0.68465319688145765</v>
      </c>
      <c r="T31">
        <f>(T20/$C$13)^$C$3</f>
        <v>0.70710678118654757</v>
      </c>
      <c r="U31">
        <f>(U20/$C$13)^$C$3</f>
        <v>0.72886898685566259</v>
      </c>
      <c r="V31">
        <f>(V20/$C$13)^$C$3</f>
        <v>0.75</v>
      </c>
      <c r="W31">
        <f>(W20/$C$13)^$C$3</f>
        <v>0.770551750371122</v>
      </c>
      <c r="X31">
        <f>(X20/$C$13)^$C$3</f>
        <v>0.79056941504209488</v>
      </c>
      <c r="Y31">
        <f>(Y20/$C$13)^$C$3</f>
        <v>0.81009258730098255</v>
      </c>
      <c r="Z31">
        <f>(Z20/$C$13)^$C$3</f>
        <v>0.82915619758884995</v>
      </c>
      <c r="AA31">
        <f>(AA20/$C$13)^$C$3</f>
        <v>0.84779124789065852</v>
      </c>
      <c r="AB31">
        <f>(AB20/$C$13)^$C$3</f>
        <v>0.8660254037844386</v>
      </c>
      <c r="AC31">
        <f>(AC20/$C$13)^$C$3</f>
        <v>0.88388347648318444</v>
      </c>
      <c r="AD31">
        <f>(AD20/$C$13)^$C$3</f>
        <v>0.90138781886599728</v>
      </c>
      <c r="AE31">
        <f>(AE20/$C$13)^$C$3</f>
        <v>0.91855865354369182</v>
      </c>
      <c r="AF31">
        <f>(AF20/$C$13)^$C$3</f>
        <v>0.93541434669348533</v>
      </c>
      <c r="AG31">
        <f>(AG20/$C$13)^$C$3</f>
        <v>0.95197163823298858</v>
      </c>
      <c r="AH31">
        <f>(AH20/$C$13)^$C$3</f>
        <v>0.96824583655185426</v>
      </c>
      <c r="AI31">
        <f>(AI20/$C$13)^$C$3</f>
        <v>0.98425098425147639</v>
      </c>
      <c r="AJ31">
        <f>(AJ20/$C$13)^$C$3</f>
        <v>1</v>
      </c>
      <c r="AK31">
        <f>(AK20/$C$13)^$C$3</f>
        <v>1.0155048005794951</v>
      </c>
      <c r="AL31">
        <f>(AL20/$C$13)^$C$3</f>
        <v>1.0307764064044151</v>
      </c>
      <c r="AM31">
        <f>(AM20/$C$13)^$C$3</f>
        <v>1.0458250331675945</v>
      </c>
      <c r="AN31">
        <f>(AN20/$C$13)^$C$3</f>
        <v>1.0606601717798212</v>
      </c>
      <c r="AO31">
        <f>(AO20/$C$13)^$C$3</f>
        <v>1.0752906583803283</v>
      </c>
      <c r="AP31">
        <f>(AP20/$C$13)^$C$3</f>
        <v>1.0897247358851685</v>
      </c>
      <c r="AQ31">
        <f>(AQ20/$C$13)^$C$3</f>
        <v>1.103970108290981</v>
      </c>
      <c r="AR31">
        <f>(AR20/$C$13)^$C$3</f>
        <v>1.1180339887498949</v>
      </c>
      <c r="AS31">
        <f>(AS20/$C$13)^$C$3</f>
        <v>1.1319231422671772</v>
      </c>
      <c r="AT31">
        <f>(AT20/$C$13)^$C$3</f>
        <v>1.14564392373896</v>
      </c>
      <c r="AU31">
        <f>(AU20/$C$13)^$C$3</f>
        <v>1.159202311936963</v>
      </c>
      <c r="AV31">
        <f>(AV20/$C$13)^$C$3</f>
        <v>1.1726039399558574</v>
      </c>
      <c r="AW31">
        <f>(AW20/$C$13)^$C$3</f>
        <v>1.1858541225631423</v>
      </c>
      <c r="AX31">
        <f>(AX20/$C$13)^$C$3</f>
        <v>1.1989578808281798</v>
      </c>
      <c r="AY31">
        <f>(AY20/$C$13)^$C$3</f>
        <v>1.2119199643540823</v>
      </c>
      <c r="AZ31">
        <f>(AZ20/$C$13)^$C$3</f>
        <v>1.2247448713915889</v>
      </c>
      <c r="BA31">
        <f>(BA20/$C$13)^$C$3</f>
        <v>1.2374368670764582</v>
      </c>
    </row>
    <row r="32" spans="1:53" x14ac:dyDescent="0.25">
      <c r="B32" t="s">
        <v>29</v>
      </c>
      <c r="D32">
        <f>0</f>
        <v>0</v>
      </c>
      <c r="E32">
        <f>D32+$C$12</f>
        <v>0.15</v>
      </c>
      <c r="F32">
        <f t="shared" ref="F32:BA32" si="16">E32+$C$12</f>
        <v>0.3</v>
      </c>
      <c r="G32">
        <f t="shared" si="16"/>
        <v>0.44999999999999996</v>
      </c>
      <c r="H32">
        <f t="shared" si="16"/>
        <v>0.6</v>
      </c>
      <c r="I32">
        <f t="shared" si="16"/>
        <v>0.75</v>
      </c>
      <c r="J32">
        <f t="shared" si="16"/>
        <v>0.9</v>
      </c>
      <c r="K32">
        <f t="shared" si="16"/>
        <v>1.05</v>
      </c>
      <c r="L32">
        <f t="shared" si="16"/>
        <v>1.2</v>
      </c>
      <c r="M32">
        <f t="shared" si="16"/>
        <v>1.3499999999999999</v>
      </c>
      <c r="N32">
        <f t="shared" si="16"/>
        <v>1.4999999999999998</v>
      </c>
      <c r="O32">
        <f t="shared" si="16"/>
        <v>1.6499999999999997</v>
      </c>
      <c r="P32">
        <f t="shared" si="16"/>
        <v>1.7999999999999996</v>
      </c>
      <c r="Q32">
        <f t="shared" si="16"/>
        <v>1.9499999999999995</v>
      </c>
      <c r="R32">
        <f t="shared" si="16"/>
        <v>2.0999999999999996</v>
      </c>
      <c r="S32">
        <f t="shared" si="16"/>
        <v>2.2499999999999996</v>
      </c>
      <c r="T32">
        <f t="shared" si="16"/>
        <v>2.3999999999999995</v>
      </c>
      <c r="U32">
        <f t="shared" si="16"/>
        <v>2.5499999999999994</v>
      </c>
      <c r="V32">
        <f t="shared" si="16"/>
        <v>2.6999999999999993</v>
      </c>
      <c r="W32">
        <f t="shared" si="16"/>
        <v>2.8499999999999992</v>
      </c>
      <c r="X32">
        <f t="shared" si="16"/>
        <v>2.9999999999999991</v>
      </c>
      <c r="Y32">
        <f t="shared" si="16"/>
        <v>3.149999999999999</v>
      </c>
      <c r="Z32">
        <f t="shared" si="16"/>
        <v>3.2999999999999989</v>
      </c>
      <c r="AA32">
        <f t="shared" si="16"/>
        <v>3.4499999999999988</v>
      </c>
      <c r="AB32">
        <f t="shared" si="16"/>
        <v>3.5999999999999988</v>
      </c>
      <c r="AC32">
        <f t="shared" si="16"/>
        <v>3.7499999999999987</v>
      </c>
      <c r="AD32">
        <f t="shared" si="16"/>
        <v>3.8999999999999986</v>
      </c>
      <c r="AE32">
        <f t="shared" si="16"/>
        <v>4.0499999999999989</v>
      </c>
      <c r="AF32">
        <f t="shared" si="16"/>
        <v>4.1999999999999993</v>
      </c>
      <c r="AG32">
        <f t="shared" si="16"/>
        <v>4.3499999999999996</v>
      </c>
      <c r="AH32">
        <f t="shared" si="16"/>
        <v>4.5</v>
      </c>
      <c r="AI32">
        <f t="shared" si="16"/>
        <v>4.6500000000000004</v>
      </c>
      <c r="AJ32">
        <f t="shared" si="16"/>
        <v>4.8000000000000007</v>
      </c>
      <c r="AK32">
        <f t="shared" si="16"/>
        <v>4.9500000000000011</v>
      </c>
      <c r="AL32">
        <f t="shared" si="16"/>
        <v>5.1000000000000014</v>
      </c>
      <c r="AM32">
        <f t="shared" si="16"/>
        <v>5.2500000000000018</v>
      </c>
      <c r="AN32">
        <f t="shared" si="16"/>
        <v>5.4000000000000021</v>
      </c>
      <c r="AO32">
        <f t="shared" si="16"/>
        <v>5.5500000000000025</v>
      </c>
      <c r="AP32">
        <f t="shared" si="16"/>
        <v>5.7000000000000028</v>
      </c>
      <c r="AQ32">
        <f t="shared" si="16"/>
        <v>5.8500000000000032</v>
      </c>
      <c r="AR32">
        <f t="shared" si="16"/>
        <v>6.0000000000000036</v>
      </c>
      <c r="AS32">
        <f t="shared" si="16"/>
        <v>6.1500000000000039</v>
      </c>
      <c r="AT32">
        <f t="shared" si="16"/>
        <v>6.3000000000000043</v>
      </c>
      <c r="AU32">
        <f t="shared" si="16"/>
        <v>6.4500000000000046</v>
      </c>
      <c r="AV32">
        <f t="shared" si="16"/>
        <v>6.600000000000005</v>
      </c>
      <c r="AW32">
        <f t="shared" si="16"/>
        <v>6.7500000000000053</v>
      </c>
      <c r="AX32">
        <f t="shared" si="16"/>
        <v>6.9000000000000057</v>
      </c>
      <c r="AY32">
        <f t="shared" si="16"/>
        <v>7.050000000000006</v>
      </c>
      <c r="AZ32">
        <f t="shared" si="16"/>
        <v>7.2000000000000064</v>
      </c>
      <c r="BA32">
        <f t="shared" si="16"/>
        <v>7.3500000000000068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8"/>
  <sheetViews>
    <sheetView workbookViewId="0">
      <selection activeCell="R14" sqref="R14"/>
    </sheetView>
  </sheetViews>
  <sheetFormatPr defaultColWidth="8.85546875" defaultRowHeight="15" x14ac:dyDescent="0.25"/>
  <cols>
    <col min="3" max="3" width="11.28515625" customWidth="1"/>
  </cols>
  <sheetData>
    <row r="4" spans="1:13" x14ac:dyDescent="0.3">
      <c r="C4" t="s">
        <v>21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</row>
    <row r="6" spans="1:13" x14ac:dyDescent="0.3">
      <c r="C6" t="s">
        <v>22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</row>
    <row r="7" spans="1:13" x14ac:dyDescent="0.3">
      <c r="A7">
        <v>7.4999999999999997E-2</v>
      </c>
      <c r="C7" t="s">
        <v>23</v>
      </c>
      <c r="D7">
        <v>5</v>
      </c>
      <c r="E7">
        <f>D7*(1+$A$7)</f>
        <v>5.375</v>
      </c>
      <c r="F7">
        <f t="shared" ref="F7:M7" si="0">E7*(1+$A$7)</f>
        <v>5.7781250000000002</v>
      </c>
      <c r="G7">
        <f t="shared" si="0"/>
        <v>6.2114843749999995</v>
      </c>
      <c r="H7">
        <f t="shared" si="0"/>
        <v>6.677345703124999</v>
      </c>
      <c r="I7">
        <f t="shared" si="0"/>
        <v>7.1781466308593735</v>
      </c>
      <c r="J7">
        <f t="shared" si="0"/>
        <v>7.7165076281738259</v>
      </c>
      <c r="K7">
        <f t="shared" si="0"/>
        <v>8.2952457002868627</v>
      </c>
      <c r="L7">
        <f t="shared" si="0"/>
        <v>8.9173891278083772</v>
      </c>
      <c r="M7">
        <f t="shared" si="0"/>
        <v>9.5861933123940055</v>
      </c>
    </row>
    <row r="8" spans="1:13" x14ac:dyDescent="0.3">
      <c r="A8">
        <v>0.28000000000000003</v>
      </c>
      <c r="C8" t="s">
        <v>24</v>
      </c>
      <c r="D8">
        <v>1</v>
      </c>
      <c r="E8">
        <f>D8*(1+$A$8)</f>
        <v>1.28</v>
      </c>
      <c r="F8">
        <f t="shared" ref="F8:M8" si="1">E8*(1+$A$8)</f>
        <v>1.6384000000000001</v>
      </c>
      <c r="G8">
        <f t="shared" si="1"/>
        <v>2.0971520000000003</v>
      </c>
      <c r="H8">
        <f t="shared" si="1"/>
        <v>2.6843545600000005</v>
      </c>
      <c r="I8">
        <f t="shared" si="1"/>
        <v>3.4359738368000006</v>
      </c>
      <c r="J8">
        <f t="shared" si="1"/>
        <v>4.3980465111040008</v>
      </c>
      <c r="K8">
        <f t="shared" si="1"/>
        <v>5.6294995342131209</v>
      </c>
      <c r="L8">
        <f t="shared" si="1"/>
        <v>7.2057594037927952</v>
      </c>
      <c r="M8">
        <f t="shared" si="1"/>
        <v>9.2233720368547782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9</vt:i4>
      </vt:variant>
    </vt:vector>
  </HeadingPairs>
  <TitlesOfParts>
    <vt:vector size="11" baseType="lpstr">
      <vt:lpstr>Table</vt:lpstr>
      <vt:lpstr>Table2</vt:lpstr>
      <vt:lpstr>(0)ProductionFct</vt:lpstr>
      <vt:lpstr>(0)ProductionFctR</vt:lpstr>
      <vt:lpstr>(0)ProdUnprodInvestment</vt:lpstr>
      <vt:lpstr>(1)SteadyState</vt:lpstr>
      <vt:lpstr>(2)SavingsRate</vt:lpstr>
      <vt:lpstr>(3)GoldenRule</vt:lpstr>
      <vt:lpstr>(4)PopGrowth</vt:lpstr>
      <vt:lpstr>(5)Productivity</vt:lpstr>
      <vt:lpstr>(6)GrowthRatesStSt</vt:lpstr>
    </vt:vector>
  </TitlesOfParts>
  <Company>Banque de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GROSSE STEFFEN</dc:creator>
  <cp:lastModifiedBy>Christoph GROSSE STEFFEN</cp:lastModifiedBy>
  <cp:lastPrinted>2019-10-01T14:24:42Z</cp:lastPrinted>
  <dcterms:created xsi:type="dcterms:W3CDTF">2019-09-24T16:32:22Z</dcterms:created>
  <dcterms:modified xsi:type="dcterms:W3CDTF">2019-10-01T15:36:34Z</dcterms:modified>
</cp:coreProperties>
</file>