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47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48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50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51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2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53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54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55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56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57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58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pivotTables/pivotTable1.xml" ContentType="application/vnd.openxmlformats-officedocument.spreadsheetml.pivotTable+xml"/>
  <Override PartName="/xl/drawings/drawing59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60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61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62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63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64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B2925438-8445-4B8B-8ACC-A1FD739675B3}" xr6:coauthVersionLast="47" xr6:coauthVersionMax="47" xr10:uidLastSave="{00000000-0000-0000-0000-000000000000}"/>
  <bookViews>
    <workbookView xWindow="-120" yWindow="-120" windowWidth="29040" windowHeight="15840" tabRatio="860" firstSheet="38" activeTab="57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state="hidden" r:id="rId24"/>
    <sheet name="uc_71" sheetId="83" r:id="rId25"/>
    <sheet name="uc_71b" sheetId="54" state="hidden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+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uc_100" sheetId="92" r:id="rId46"/>
    <sheet name="MI_PC_61" sheetId="84" r:id="rId47"/>
    <sheet name="uc_061" sheetId="96" r:id="rId48"/>
    <sheet name="uc_063" sheetId="99" r:id="rId49"/>
    <sheet name="uc_064" sheetId="98" r:id="rId50"/>
    <sheet name="uc_065" sheetId="100" r:id="rId51"/>
    <sheet name="uc_066" sheetId="101" r:id="rId52"/>
    <sheet name="uc_067" sheetId="102" r:id="rId53"/>
    <sheet name="uc_068" sheetId="103" r:id="rId54"/>
    <sheet name="uc_069" sheetId="104" r:id="rId55"/>
    <sheet name="uc_070" sheetId="105" r:id="rId56"/>
    <sheet name="uc_071" sheetId="106" r:id="rId57"/>
    <sheet name="uc_072" sheetId="107" r:id="rId58"/>
    <sheet name="uc_073" sheetId="109" r:id="rId59"/>
    <sheet name="Experiment A" sheetId="95" r:id="rId60"/>
    <sheet name="Kazarlis" sheetId="94" r:id="rId61"/>
    <sheet name="Kazarlis_RANDOM" sheetId="93" r:id="rId62"/>
    <sheet name="Trayectories" sheetId="91" r:id="rId63"/>
    <sheet name="MI_PC_58" sheetId="65" state="hidden" r:id="rId64"/>
    <sheet name="DEMANDA" sheetId="72" r:id="rId65"/>
    <sheet name="DUAL_57" sheetId="87" r:id="rId66"/>
    <sheet name="POZ" sheetId="89" r:id="rId67"/>
    <sheet name="MARKET" sheetId="88" r:id="rId68"/>
    <sheet name="Hoja1" sheetId="97" r:id="rId69"/>
    <sheet name="test10 PC" sheetId="27" state="hidden" r:id="rId70"/>
  </sheets>
  <externalReferences>
    <externalReference r:id="rId71"/>
  </externalReferences>
  <definedNames>
    <definedName name="solver_adj" localSheetId="60" hidden="1">Kazarlis!$G$13:$N$53</definedName>
    <definedName name="solver_adj" localSheetId="61" hidden="1">Kazarlis_RANDOM!$H$13:$O$53</definedName>
    <definedName name="solver_cvg" localSheetId="60" hidden="1">0.0001</definedName>
    <definedName name="solver_cvg" localSheetId="61" hidden="1">0.0001</definedName>
    <definedName name="solver_drv" localSheetId="60" hidden="1">2</definedName>
    <definedName name="solver_drv" localSheetId="61" hidden="1">2</definedName>
    <definedName name="solver_eng" localSheetId="60" hidden="1">3</definedName>
    <definedName name="solver_eng" localSheetId="61" hidden="1">3</definedName>
    <definedName name="solver_est" localSheetId="60" hidden="1">1</definedName>
    <definedName name="solver_est" localSheetId="61" hidden="1">1</definedName>
    <definedName name="solver_itr" localSheetId="60" hidden="1">2147483647</definedName>
    <definedName name="solver_itr" localSheetId="61" hidden="1">2147483647</definedName>
    <definedName name="solver_lhs1" localSheetId="60" hidden="1">Kazarlis!$E$13:$E$53</definedName>
    <definedName name="solver_lhs1" localSheetId="61" hidden="1">Kazarlis_RANDOM!$E$13:$E$53</definedName>
    <definedName name="solver_mip" localSheetId="60" hidden="1">2147483647</definedName>
    <definedName name="solver_mip" localSheetId="61" hidden="1">2147483647</definedName>
    <definedName name="solver_mni" localSheetId="60" hidden="1">30</definedName>
    <definedName name="solver_mni" localSheetId="61" hidden="1">30</definedName>
    <definedName name="solver_mrt" localSheetId="60" hidden="1">0.075</definedName>
    <definedName name="solver_mrt" localSheetId="61" hidden="1">0.075</definedName>
    <definedName name="solver_msl" localSheetId="60" hidden="1">2</definedName>
    <definedName name="solver_msl" localSheetId="61" hidden="1">2</definedName>
    <definedName name="solver_neg" localSheetId="60" hidden="1">1</definedName>
    <definedName name="solver_neg" localSheetId="61" hidden="1">1</definedName>
    <definedName name="solver_nod" localSheetId="60" hidden="1">2147483647</definedName>
    <definedName name="solver_nod" localSheetId="61" hidden="1">2147483647</definedName>
    <definedName name="solver_num" localSheetId="60" hidden="1">1</definedName>
    <definedName name="solver_num" localSheetId="61" hidden="1">1</definedName>
    <definedName name="solver_nwt" localSheetId="60" hidden="1">1</definedName>
    <definedName name="solver_nwt" localSheetId="61" hidden="1">1</definedName>
    <definedName name="solver_opt" localSheetId="60" hidden="1">Kazarlis!$E$1</definedName>
    <definedName name="solver_opt" localSheetId="61" hidden="1">Kazarlis_RANDOM!$E$1</definedName>
    <definedName name="solver_pre" localSheetId="60" hidden="1">0.000001</definedName>
    <definedName name="solver_pre" localSheetId="61" hidden="1">0.000001</definedName>
    <definedName name="solver_rbv" localSheetId="60" hidden="1">2</definedName>
    <definedName name="solver_rbv" localSheetId="61" hidden="1">2</definedName>
    <definedName name="solver_rel1" localSheetId="60" hidden="1">3</definedName>
    <definedName name="solver_rel1" localSheetId="61" hidden="1">3</definedName>
    <definedName name="solver_rhs1" localSheetId="60" hidden="1">0</definedName>
    <definedName name="solver_rhs1" localSheetId="61" hidden="1">0</definedName>
    <definedName name="solver_rlx" localSheetId="60" hidden="1">2</definedName>
    <definedName name="solver_rlx" localSheetId="61" hidden="1">2</definedName>
    <definedName name="solver_rsd" localSheetId="60" hidden="1">0</definedName>
    <definedName name="solver_rsd" localSheetId="61" hidden="1">0</definedName>
    <definedName name="solver_scl" localSheetId="60" hidden="1">2</definedName>
    <definedName name="solver_scl" localSheetId="61" hidden="1">2</definedName>
    <definedName name="solver_sho" localSheetId="60" hidden="1">2</definedName>
    <definedName name="solver_sho" localSheetId="61" hidden="1">2</definedName>
    <definedName name="solver_ssz" localSheetId="60" hidden="1">100</definedName>
    <definedName name="solver_ssz" localSheetId="61" hidden="1">100</definedName>
    <definedName name="solver_tim" localSheetId="60" hidden="1">2147483647</definedName>
    <definedName name="solver_tim" localSheetId="61" hidden="1">2147483647</definedName>
    <definedName name="solver_tol" localSheetId="60" hidden="1">0.01</definedName>
    <definedName name="solver_tol" localSheetId="61" hidden="1">0.01</definedName>
    <definedName name="solver_typ" localSheetId="60" hidden="1">2</definedName>
    <definedName name="solver_typ" localSheetId="61" hidden="1">2</definedName>
    <definedName name="solver_val" localSheetId="60" hidden="1">0</definedName>
    <definedName name="solver_val" localSheetId="61" hidden="1">0</definedName>
    <definedName name="solver_ver" localSheetId="60" hidden="1">3</definedName>
    <definedName name="solver_ver" localSheetId="61" hidden="1">3</definedName>
  </definedNames>
  <calcPr calcId="181029"/>
  <pivotCaches>
    <pivotCache cacheId="0" r:id="rId7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02" l="1"/>
  <c r="R15" i="101"/>
  <c r="C15" i="95"/>
  <c r="C16" i="95"/>
  <c r="N34" i="95"/>
  <c r="D6" i="97" l="1"/>
  <c r="AA63" i="94"/>
  <c r="AD63" i="94"/>
  <c r="AH63" i="94"/>
  <c r="AL63" i="94"/>
  <c r="AP63" i="94"/>
  <c r="AT63" i="94"/>
  <c r="AX63" i="94"/>
  <c r="AY63" i="94"/>
  <c r="BB63" i="94"/>
  <c r="AA64" i="94"/>
  <c r="AD64" i="94"/>
  <c r="AH64" i="94"/>
  <c r="AL64" i="94"/>
  <c r="AP64" i="94"/>
  <c r="AT64" i="94"/>
  <c r="AX64" i="94"/>
  <c r="AY64" i="94"/>
  <c r="BB64" i="94"/>
  <c r="AA65" i="94"/>
  <c r="AD65" i="94"/>
  <c r="AH65" i="94"/>
  <c r="AL65" i="94"/>
  <c r="AP65" i="94"/>
  <c r="AT65" i="94"/>
  <c r="AX65" i="94"/>
  <c r="AY65" i="94"/>
  <c r="BB65" i="94"/>
  <c r="AA66" i="94"/>
  <c r="AD66" i="94"/>
  <c r="AH66" i="94"/>
  <c r="AL66" i="94"/>
  <c r="AP66" i="94"/>
  <c r="AT66" i="94"/>
  <c r="AX66" i="94"/>
  <c r="AY66" i="94"/>
  <c r="BB66" i="94"/>
  <c r="AA67" i="94"/>
  <c r="AD67" i="94"/>
  <c r="AH67" i="94"/>
  <c r="AL67" i="94"/>
  <c r="AP67" i="94"/>
  <c r="AT67" i="94"/>
  <c r="AX67" i="94"/>
  <c r="AY67" i="94"/>
  <c r="BB67" i="94"/>
  <c r="AA68" i="94"/>
  <c r="AD68" i="94"/>
  <c r="AH68" i="94"/>
  <c r="AL68" i="94"/>
  <c r="AP68" i="94"/>
  <c r="AT68" i="94"/>
  <c r="AX68" i="94"/>
  <c r="AY68" i="94"/>
  <c r="BB68" i="94"/>
  <c r="AA69" i="94"/>
  <c r="AD69" i="94"/>
  <c r="AH69" i="94"/>
  <c r="AL69" i="94"/>
  <c r="AP69" i="94"/>
  <c r="AT69" i="94"/>
  <c r="AX69" i="94"/>
  <c r="AY69" i="94"/>
  <c r="BB69" i="94"/>
  <c r="AA70" i="94"/>
  <c r="AD70" i="94"/>
  <c r="AH70" i="94"/>
  <c r="AL70" i="94"/>
  <c r="AP70" i="94"/>
  <c r="AT70" i="94"/>
  <c r="AX70" i="94"/>
  <c r="AY70" i="94"/>
  <c r="BB70" i="94"/>
  <c r="AA71" i="94"/>
  <c r="AD71" i="94"/>
  <c r="AH71" i="94"/>
  <c r="AL71" i="94"/>
  <c r="AP71" i="94"/>
  <c r="AT71" i="94"/>
  <c r="AX71" i="94"/>
  <c r="AY71" i="94"/>
  <c r="BB71" i="94"/>
  <c r="AA72" i="94"/>
  <c r="AD72" i="94"/>
  <c r="AH72" i="94"/>
  <c r="AL72" i="94"/>
  <c r="AP72" i="94"/>
  <c r="AT72" i="94"/>
  <c r="AX72" i="94"/>
  <c r="AY72" i="94"/>
  <c r="BB72" i="94"/>
  <c r="AA73" i="94"/>
  <c r="AD73" i="94"/>
  <c r="AH73" i="94"/>
  <c r="AL73" i="94"/>
  <c r="AP73" i="94"/>
  <c r="AT73" i="94"/>
  <c r="AX73" i="94"/>
  <c r="AY73" i="94"/>
  <c r="BB73" i="94"/>
  <c r="AA74" i="94"/>
  <c r="AD74" i="94"/>
  <c r="AH74" i="94"/>
  <c r="AL74" i="94"/>
  <c r="AP74" i="94"/>
  <c r="AT74" i="94"/>
  <c r="AX74" i="94"/>
  <c r="AY74" i="94"/>
  <c r="BB74" i="94"/>
  <c r="AA75" i="94"/>
  <c r="AD75" i="94"/>
  <c r="AH75" i="94"/>
  <c r="AL75" i="94"/>
  <c r="AP75" i="94"/>
  <c r="AT75" i="94"/>
  <c r="AX75" i="94"/>
  <c r="AY75" i="94"/>
  <c r="BB75" i="94"/>
  <c r="AA76" i="94"/>
  <c r="AD76" i="94"/>
  <c r="AH76" i="94"/>
  <c r="AL76" i="94"/>
  <c r="AP76" i="94"/>
  <c r="AT76" i="94"/>
  <c r="AX76" i="94"/>
  <c r="AY76" i="94"/>
  <c r="BB76" i="94"/>
  <c r="AA77" i="94"/>
  <c r="AD77" i="94"/>
  <c r="AH77" i="94"/>
  <c r="AL77" i="94"/>
  <c r="AP77" i="94"/>
  <c r="AT77" i="94"/>
  <c r="AX77" i="94"/>
  <c r="AY77" i="94"/>
  <c r="BB77" i="94"/>
  <c r="AA78" i="94"/>
  <c r="AD78" i="94"/>
  <c r="AH78" i="94"/>
  <c r="AL78" i="94"/>
  <c r="AP78" i="94"/>
  <c r="AT78" i="94"/>
  <c r="AX78" i="94"/>
  <c r="AY78" i="94"/>
  <c r="BB78" i="94"/>
  <c r="AA79" i="94"/>
  <c r="AD79" i="94"/>
  <c r="AH79" i="94"/>
  <c r="AL79" i="94"/>
  <c r="AP79" i="94"/>
  <c r="AT79" i="94"/>
  <c r="AX79" i="94"/>
  <c r="AY79" i="94"/>
  <c r="BB79" i="94"/>
  <c r="AA80" i="94"/>
  <c r="AD80" i="94"/>
  <c r="AH80" i="94"/>
  <c r="AL80" i="94"/>
  <c r="AP80" i="94"/>
  <c r="AT80" i="94"/>
  <c r="AX80" i="94"/>
  <c r="AY80" i="94"/>
  <c r="BB80" i="94"/>
  <c r="AA81" i="94"/>
  <c r="AD81" i="94"/>
  <c r="AH81" i="94"/>
  <c r="AL81" i="94"/>
  <c r="AP81" i="94"/>
  <c r="AT81" i="94"/>
  <c r="AX81" i="94"/>
  <c r="AY81" i="94"/>
  <c r="BB81" i="94"/>
  <c r="AA82" i="94"/>
  <c r="AD82" i="94"/>
  <c r="AH82" i="94"/>
  <c r="AL82" i="94"/>
  <c r="AP82" i="94"/>
  <c r="AT82" i="94"/>
  <c r="AX82" i="94"/>
  <c r="AY82" i="94"/>
  <c r="BB82" i="94"/>
  <c r="AA83" i="94"/>
  <c r="AD83" i="94"/>
  <c r="AH83" i="94"/>
  <c r="AL83" i="94"/>
  <c r="AP83" i="94"/>
  <c r="AT83" i="94"/>
  <c r="AX83" i="94"/>
  <c r="AY83" i="94"/>
  <c r="BB83" i="94"/>
  <c r="AA4" i="94"/>
  <c r="AD4" i="94"/>
  <c r="AH4" i="94"/>
  <c r="AL4" i="94"/>
  <c r="AP4" i="94"/>
  <c r="AT4" i="94"/>
  <c r="AX4" i="94"/>
  <c r="AY4" i="94"/>
  <c r="BB4" i="94"/>
  <c r="AA5" i="94"/>
  <c r="AD5" i="94"/>
  <c r="AH5" i="94"/>
  <c r="AL5" i="94"/>
  <c r="AP5" i="94"/>
  <c r="AT5" i="94"/>
  <c r="AX5" i="94"/>
  <c r="AY5" i="94"/>
  <c r="BB5" i="94"/>
  <c r="AA6" i="94"/>
  <c r="AD6" i="94"/>
  <c r="AH6" i="94"/>
  <c r="AL6" i="94"/>
  <c r="AP6" i="94"/>
  <c r="AT6" i="94"/>
  <c r="AX6" i="94"/>
  <c r="AY6" i="94"/>
  <c r="BB6" i="94"/>
  <c r="AA7" i="94"/>
  <c r="AD7" i="94"/>
  <c r="AH7" i="94"/>
  <c r="AL7" i="94"/>
  <c r="AP7" i="94"/>
  <c r="AT7" i="94"/>
  <c r="AX7" i="94"/>
  <c r="AY7" i="94"/>
  <c r="BB7" i="94"/>
  <c r="AA8" i="94"/>
  <c r="AD8" i="94"/>
  <c r="AH8" i="94"/>
  <c r="AL8" i="94"/>
  <c r="AP8" i="94"/>
  <c r="AT8" i="94"/>
  <c r="AX8" i="94"/>
  <c r="AY8" i="94"/>
  <c r="BB8" i="94"/>
  <c r="AA9" i="94"/>
  <c r="AD9" i="94"/>
  <c r="AH9" i="94"/>
  <c r="AL9" i="94"/>
  <c r="AP9" i="94"/>
  <c r="AT9" i="94"/>
  <c r="AX9" i="94"/>
  <c r="AY9" i="94"/>
  <c r="BB9" i="94"/>
  <c r="AA10" i="94"/>
  <c r="AD10" i="94"/>
  <c r="AH10" i="94"/>
  <c r="AL10" i="94"/>
  <c r="AP10" i="94"/>
  <c r="AT10" i="94"/>
  <c r="AX10" i="94"/>
  <c r="AY10" i="94"/>
  <c r="BB10" i="94"/>
  <c r="AA11" i="94"/>
  <c r="AD11" i="94"/>
  <c r="AH11" i="94"/>
  <c r="AL11" i="94"/>
  <c r="AP11" i="94"/>
  <c r="AT11" i="94"/>
  <c r="AX11" i="94"/>
  <c r="AY11" i="94"/>
  <c r="BB11" i="94"/>
  <c r="AA12" i="94"/>
  <c r="AD12" i="94"/>
  <c r="AH12" i="94"/>
  <c r="AL12" i="94"/>
  <c r="AP12" i="94"/>
  <c r="AT12" i="94"/>
  <c r="AX12" i="94"/>
  <c r="AY12" i="94"/>
  <c r="BB12" i="94"/>
  <c r="AA13" i="94"/>
  <c r="AD13" i="94"/>
  <c r="AH13" i="94"/>
  <c r="AL13" i="94"/>
  <c r="AP13" i="94"/>
  <c r="AT13" i="94"/>
  <c r="AX13" i="94"/>
  <c r="AY13" i="94"/>
  <c r="BB13" i="94"/>
  <c r="AA14" i="94"/>
  <c r="AD14" i="94"/>
  <c r="AH14" i="94"/>
  <c r="AL14" i="94"/>
  <c r="AP14" i="94"/>
  <c r="AT14" i="94"/>
  <c r="AX14" i="94"/>
  <c r="AY14" i="94"/>
  <c r="BB14" i="94"/>
  <c r="AA15" i="94"/>
  <c r="AD15" i="94"/>
  <c r="AH15" i="94"/>
  <c r="AL15" i="94"/>
  <c r="AP15" i="94"/>
  <c r="AT15" i="94"/>
  <c r="AX15" i="94"/>
  <c r="AY15" i="94"/>
  <c r="BB15" i="94"/>
  <c r="AA16" i="94"/>
  <c r="AD16" i="94"/>
  <c r="AH16" i="94"/>
  <c r="AL16" i="94"/>
  <c r="AP16" i="94"/>
  <c r="AT16" i="94"/>
  <c r="AX16" i="94"/>
  <c r="AY16" i="94"/>
  <c r="BB16" i="94"/>
  <c r="AA17" i="94"/>
  <c r="AD17" i="94"/>
  <c r="AH17" i="94"/>
  <c r="AL17" i="94"/>
  <c r="AP17" i="94"/>
  <c r="AT17" i="94"/>
  <c r="AX17" i="94"/>
  <c r="AY17" i="94"/>
  <c r="BB17" i="94"/>
  <c r="AA18" i="94"/>
  <c r="AD18" i="94"/>
  <c r="AH18" i="94"/>
  <c r="AL18" i="94"/>
  <c r="AP18" i="94"/>
  <c r="AT18" i="94"/>
  <c r="AX18" i="94"/>
  <c r="AY18" i="94"/>
  <c r="BB18" i="94"/>
  <c r="AA19" i="94"/>
  <c r="AD19" i="94"/>
  <c r="AH19" i="94"/>
  <c r="AL19" i="94"/>
  <c r="AP19" i="94"/>
  <c r="AT19" i="94"/>
  <c r="AX19" i="94"/>
  <c r="AY19" i="94"/>
  <c r="BB19" i="94"/>
  <c r="AA20" i="94"/>
  <c r="AD20" i="94"/>
  <c r="AH20" i="94"/>
  <c r="AL20" i="94"/>
  <c r="AP20" i="94"/>
  <c r="AT20" i="94"/>
  <c r="AX20" i="94"/>
  <c r="AY20" i="94"/>
  <c r="BB20" i="94"/>
  <c r="AA21" i="94"/>
  <c r="AD21" i="94"/>
  <c r="AH21" i="94"/>
  <c r="AL21" i="94"/>
  <c r="AP21" i="94"/>
  <c r="AT21" i="94"/>
  <c r="AX21" i="94"/>
  <c r="AY21" i="94"/>
  <c r="BB21" i="94"/>
  <c r="AA22" i="94"/>
  <c r="AD22" i="94"/>
  <c r="AH22" i="94"/>
  <c r="AL22" i="94"/>
  <c r="AP22" i="94"/>
  <c r="AT22" i="94"/>
  <c r="AX22" i="94"/>
  <c r="AY22" i="94"/>
  <c r="BB22" i="94"/>
  <c r="AA23" i="94"/>
  <c r="AD23" i="94"/>
  <c r="AH23" i="94"/>
  <c r="AL23" i="94"/>
  <c r="AP23" i="94"/>
  <c r="AT23" i="94"/>
  <c r="AX23" i="94"/>
  <c r="AY23" i="94"/>
  <c r="BB23" i="94"/>
  <c r="AA24" i="94"/>
  <c r="AD24" i="94"/>
  <c r="AH24" i="94"/>
  <c r="AL24" i="94"/>
  <c r="AP24" i="94"/>
  <c r="AT24" i="94"/>
  <c r="AX24" i="94"/>
  <c r="AY24" i="94"/>
  <c r="BB24" i="94"/>
  <c r="AA25" i="94"/>
  <c r="AD25" i="94"/>
  <c r="AH25" i="94"/>
  <c r="AL25" i="94"/>
  <c r="AP25" i="94"/>
  <c r="AT25" i="94"/>
  <c r="AX25" i="94"/>
  <c r="AY25" i="94"/>
  <c r="BB25" i="94"/>
  <c r="AA26" i="94"/>
  <c r="AD26" i="94"/>
  <c r="AH26" i="94"/>
  <c r="AL26" i="94"/>
  <c r="AP26" i="94"/>
  <c r="AT26" i="94"/>
  <c r="AX26" i="94"/>
  <c r="AY26" i="94"/>
  <c r="BB26" i="94"/>
  <c r="AA27" i="94"/>
  <c r="AD27" i="94"/>
  <c r="AH27" i="94"/>
  <c r="AL27" i="94"/>
  <c r="AP27" i="94"/>
  <c r="AT27" i="94"/>
  <c r="AX27" i="94"/>
  <c r="AY27" i="94"/>
  <c r="BB27" i="94"/>
  <c r="AA28" i="94"/>
  <c r="AD28" i="94"/>
  <c r="AH28" i="94"/>
  <c r="AL28" i="94"/>
  <c r="AP28" i="94"/>
  <c r="AT28" i="94"/>
  <c r="AX28" i="94"/>
  <c r="AY28" i="94"/>
  <c r="BB28" i="94"/>
  <c r="AA29" i="94"/>
  <c r="AD29" i="94"/>
  <c r="AH29" i="94"/>
  <c r="AL29" i="94"/>
  <c r="AP29" i="94"/>
  <c r="AT29" i="94"/>
  <c r="AX29" i="94"/>
  <c r="AY29" i="94"/>
  <c r="BB29" i="94"/>
  <c r="AA30" i="94"/>
  <c r="AD30" i="94"/>
  <c r="AH30" i="94"/>
  <c r="AL30" i="94"/>
  <c r="AP30" i="94"/>
  <c r="AT30" i="94"/>
  <c r="AX30" i="94"/>
  <c r="AY30" i="94"/>
  <c r="BB30" i="94"/>
  <c r="AA31" i="94"/>
  <c r="AD31" i="94"/>
  <c r="AH31" i="94"/>
  <c r="AL31" i="94"/>
  <c r="AP31" i="94"/>
  <c r="AT31" i="94"/>
  <c r="AX31" i="94"/>
  <c r="AY31" i="94"/>
  <c r="BB31" i="94"/>
  <c r="AA32" i="94"/>
  <c r="AD32" i="94"/>
  <c r="AH32" i="94"/>
  <c r="AL32" i="94"/>
  <c r="AP32" i="94"/>
  <c r="AT32" i="94"/>
  <c r="AX32" i="94"/>
  <c r="AY32" i="94"/>
  <c r="BB32" i="94"/>
  <c r="AA33" i="94"/>
  <c r="AD33" i="94"/>
  <c r="AH33" i="94"/>
  <c r="AL33" i="94"/>
  <c r="AP33" i="94"/>
  <c r="AT33" i="94"/>
  <c r="AX33" i="94"/>
  <c r="AY33" i="94"/>
  <c r="BB33" i="94"/>
  <c r="AA34" i="94"/>
  <c r="AD34" i="94"/>
  <c r="AH34" i="94"/>
  <c r="AL34" i="94"/>
  <c r="AP34" i="94"/>
  <c r="AT34" i="94"/>
  <c r="AX34" i="94"/>
  <c r="AY34" i="94"/>
  <c r="BB34" i="94"/>
  <c r="AA35" i="94"/>
  <c r="AD35" i="94"/>
  <c r="AH35" i="94"/>
  <c r="AL35" i="94"/>
  <c r="AP35" i="94"/>
  <c r="AT35" i="94"/>
  <c r="AX35" i="94"/>
  <c r="AY35" i="94"/>
  <c r="BB35" i="94"/>
  <c r="AA36" i="94"/>
  <c r="AD36" i="94"/>
  <c r="AH36" i="94"/>
  <c r="AL36" i="94"/>
  <c r="AP36" i="94"/>
  <c r="AT36" i="94"/>
  <c r="AX36" i="94"/>
  <c r="AY36" i="94"/>
  <c r="BB36" i="94"/>
  <c r="AA37" i="94"/>
  <c r="AD37" i="94"/>
  <c r="AH37" i="94"/>
  <c r="AL37" i="94"/>
  <c r="AP37" i="94"/>
  <c r="AT37" i="94"/>
  <c r="AX37" i="94"/>
  <c r="AY37" i="94"/>
  <c r="BB37" i="94"/>
  <c r="AA38" i="94"/>
  <c r="AD38" i="94"/>
  <c r="AH38" i="94"/>
  <c r="AL38" i="94"/>
  <c r="AP38" i="94"/>
  <c r="AT38" i="94"/>
  <c r="AX38" i="94"/>
  <c r="AY38" i="94"/>
  <c r="BB38" i="94"/>
  <c r="AA39" i="94"/>
  <c r="AD39" i="94"/>
  <c r="AH39" i="94"/>
  <c r="AL39" i="94"/>
  <c r="AP39" i="94"/>
  <c r="AT39" i="94"/>
  <c r="AX39" i="94"/>
  <c r="AY39" i="94"/>
  <c r="BB39" i="94"/>
  <c r="AA40" i="94"/>
  <c r="AD40" i="94"/>
  <c r="AH40" i="94"/>
  <c r="AL40" i="94"/>
  <c r="AP40" i="94"/>
  <c r="AT40" i="94"/>
  <c r="AX40" i="94"/>
  <c r="AY40" i="94"/>
  <c r="BB40" i="94"/>
  <c r="AA41" i="94"/>
  <c r="AD41" i="94"/>
  <c r="AH41" i="94"/>
  <c r="AL41" i="94"/>
  <c r="AP41" i="94"/>
  <c r="AT41" i="94"/>
  <c r="AX41" i="94"/>
  <c r="AY41" i="94"/>
  <c r="BB41" i="94"/>
  <c r="AA42" i="94"/>
  <c r="AD42" i="94"/>
  <c r="AH42" i="94"/>
  <c r="AL42" i="94"/>
  <c r="AP42" i="94"/>
  <c r="AT42" i="94"/>
  <c r="AX42" i="94"/>
  <c r="AY42" i="94"/>
  <c r="BB42" i="94"/>
  <c r="AA43" i="94"/>
  <c r="AD43" i="94"/>
  <c r="AH43" i="94"/>
  <c r="AL43" i="94"/>
  <c r="AP43" i="94"/>
  <c r="AT43" i="94"/>
  <c r="AX43" i="94"/>
  <c r="AY43" i="94"/>
  <c r="BB43" i="94"/>
  <c r="AA44" i="94"/>
  <c r="AD44" i="94"/>
  <c r="AH44" i="94"/>
  <c r="AL44" i="94"/>
  <c r="AP44" i="94"/>
  <c r="AT44" i="94"/>
  <c r="AX44" i="94"/>
  <c r="AY44" i="94"/>
  <c r="BB44" i="94"/>
  <c r="AA45" i="94"/>
  <c r="AD45" i="94"/>
  <c r="AH45" i="94"/>
  <c r="AL45" i="94"/>
  <c r="AP45" i="94"/>
  <c r="AT45" i="94"/>
  <c r="AX45" i="94"/>
  <c r="AY45" i="94"/>
  <c r="BB45" i="94"/>
  <c r="AA46" i="94"/>
  <c r="AD46" i="94"/>
  <c r="AH46" i="94"/>
  <c r="AL46" i="94"/>
  <c r="AP46" i="94"/>
  <c r="AT46" i="94"/>
  <c r="AX46" i="94"/>
  <c r="AY46" i="94"/>
  <c r="BB46" i="94"/>
  <c r="AA47" i="94"/>
  <c r="AD47" i="94"/>
  <c r="AH47" i="94"/>
  <c r="AL47" i="94"/>
  <c r="AP47" i="94"/>
  <c r="AT47" i="94"/>
  <c r="AX47" i="94"/>
  <c r="AY47" i="94"/>
  <c r="BB47" i="94"/>
  <c r="AA48" i="94"/>
  <c r="AD48" i="94"/>
  <c r="AH48" i="94"/>
  <c r="AL48" i="94"/>
  <c r="AP48" i="94"/>
  <c r="AT48" i="94"/>
  <c r="AX48" i="94"/>
  <c r="AY48" i="94"/>
  <c r="BB48" i="94"/>
  <c r="AA49" i="94"/>
  <c r="AD49" i="94"/>
  <c r="AH49" i="94"/>
  <c r="AL49" i="94"/>
  <c r="AP49" i="94"/>
  <c r="AT49" i="94"/>
  <c r="AX49" i="94"/>
  <c r="AY49" i="94"/>
  <c r="BB49" i="94"/>
  <c r="AA50" i="94"/>
  <c r="AD50" i="94"/>
  <c r="AH50" i="94"/>
  <c r="AL50" i="94"/>
  <c r="AP50" i="94"/>
  <c r="AT50" i="94"/>
  <c r="AX50" i="94"/>
  <c r="AY50" i="94"/>
  <c r="BB50" i="94"/>
  <c r="AA51" i="94"/>
  <c r="AD51" i="94"/>
  <c r="AH51" i="94"/>
  <c r="AL51" i="94"/>
  <c r="AP51" i="94"/>
  <c r="AT51" i="94"/>
  <c r="AX51" i="94"/>
  <c r="AY51" i="94"/>
  <c r="BB51" i="94"/>
  <c r="AA52" i="94"/>
  <c r="AD52" i="94"/>
  <c r="AH52" i="94"/>
  <c r="AL52" i="94"/>
  <c r="AP52" i="94"/>
  <c r="AT52" i="94"/>
  <c r="AX52" i="94"/>
  <c r="AY52" i="94"/>
  <c r="BB52" i="94"/>
  <c r="AA53" i="94"/>
  <c r="AD53" i="94"/>
  <c r="AH53" i="94"/>
  <c r="AL53" i="94"/>
  <c r="AP53" i="94"/>
  <c r="AT53" i="94"/>
  <c r="AX53" i="94"/>
  <c r="AY53" i="94"/>
  <c r="BB53" i="94"/>
  <c r="AA54" i="94"/>
  <c r="AD54" i="94"/>
  <c r="AH54" i="94"/>
  <c r="AL54" i="94"/>
  <c r="AP54" i="94"/>
  <c r="AT54" i="94"/>
  <c r="AX54" i="94"/>
  <c r="AY54" i="94"/>
  <c r="BB54" i="94"/>
  <c r="AA55" i="94"/>
  <c r="AD55" i="94"/>
  <c r="AH55" i="94"/>
  <c r="AL55" i="94"/>
  <c r="AP55" i="94"/>
  <c r="AT55" i="94"/>
  <c r="AX55" i="94"/>
  <c r="AY55" i="94"/>
  <c r="BB55" i="94"/>
  <c r="AA56" i="94"/>
  <c r="AD56" i="94"/>
  <c r="AH56" i="94"/>
  <c r="AL56" i="94"/>
  <c r="AP56" i="94"/>
  <c r="AT56" i="94"/>
  <c r="AX56" i="94"/>
  <c r="AY56" i="94"/>
  <c r="BB56" i="94"/>
  <c r="AA57" i="94"/>
  <c r="AD57" i="94"/>
  <c r="AH57" i="94"/>
  <c r="AL57" i="94"/>
  <c r="AP57" i="94"/>
  <c r="AT57" i="94"/>
  <c r="AX57" i="94"/>
  <c r="AY57" i="94"/>
  <c r="BB57" i="94"/>
  <c r="AA58" i="94"/>
  <c r="AD58" i="94"/>
  <c r="AH58" i="94"/>
  <c r="AL58" i="94"/>
  <c r="AP58" i="94"/>
  <c r="AT58" i="94"/>
  <c r="AX58" i="94"/>
  <c r="AY58" i="94"/>
  <c r="BB58" i="94"/>
  <c r="AA59" i="94"/>
  <c r="AD59" i="94"/>
  <c r="AH59" i="94"/>
  <c r="AL59" i="94"/>
  <c r="AP59" i="94"/>
  <c r="AT59" i="94"/>
  <c r="AX59" i="94"/>
  <c r="AY59" i="94"/>
  <c r="BB59" i="94"/>
  <c r="AA60" i="94"/>
  <c r="AD60" i="94"/>
  <c r="AH60" i="94"/>
  <c r="AL60" i="94"/>
  <c r="AP60" i="94"/>
  <c r="AT60" i="94"/>
  <c r="AX60" i="94"/>
  <c r="AY60" i="94"/>
  <c r="BB60" i="94"/>
  <c r="AA61" i="94"/>
  <c r="AD61" i="94"/>
  <c r="AH61" i="94"/>
  <c r="AL61" i="94"/>
  <c r="AP61" i="94"/>
  <c r="AT61" i="94"/>
  <c r="AX61" i="94"/>
  <c r="AY61" i="94"/>
  <c r="BB61" i="94"/>
  <c r="AA62" i="94"/>
  <c r="AD62" i="94"/>
  <c r="AH62" i="94"/>
  <c r="AL62" i="94"/>
  <c r="AP62" i="94"/>
  <c r="AT62" i="94"/>
  <c r="AX62" i="94"/>
  <c r="AY62" i="94"/>
  <c r="BB62" i="94"/>
  <c r="BB3" i="94"/>
  <c r="AX3" i="94"/>
  <c r="AT3" i="94"/>
  <c r="AP3" i="94"/>
  <c r="AL3" i="94"/>
  <c r="AH3" i="94"/>
  <c r="AD3" i="94"/>
  <c r="AA3" i="94"/>
  <c r="AY3" i="94"/>
  <c r="F52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3" i="94"/>
  <c r="F13" i="94"/>
  <c r="O62" i="94"/>
  <c r="O61" i="94"/>
  <c r="O60" i="94"/>
  <c r="O59" i="94"/>
  <c r="O58" i="94"/>
  <c r="O57" i="94"/>
  <c r="O56" i="94"/>
  <c r="O55" i="94"/>
  <c r="O54" i="94"/>
  <c r="O51" i="94"/>
  <c r="O44" i="94"/>
  <c r="O43" i="94"/>
  <c r="O39" i="94"/>
  <c r="O36" i="94"/>
  <c r="O35" i="94"/>
  <c r="O31" i="94"/>
  <c r="O30" i="94"/>
  <c r="O28" i="94"/>
  <c r="O27" i="94"/>
  <c r="O23" i="94"/>
  <c r="O20" i="94"/>
  <c r="O17" i="94"/>
  <c r="O12" i="94"/>
  <c r="F12" i="94"/>
  <c r="O11" i="94"/>
  <c r="F11" i="94"/>
  <c r="O10" i="94"/>
  <c r="F10" i="94"/>
  <c r="O9" i="94"/>
  <c r="F9" i="94"/>
  <c r="O8" i="94"/>
  <c r="F8" i="94"/>
  <c r="O7" i="94"/>
  <c r="F7" i="94"/>
  <c r="O6" i="94"/>
  <c r="F6" i="94"/>
  <c r="O5" i="94"/>
  <c r="F5" i="94"/>
  <c r="O4" i="94"/>
  <c r="F4" i="94"/>
  <c r="O3" i="94"/>
  <c r="F3" i="94"/>
  <c r="J13" i="93"/>
  <c r="K13" i="93"/>
  <c r="L13" i="93"/>
  <c r="M13" i="93"/>
  <c r="N13" i="93"/>
  <c r="O13" i="93"/>
  <c r="J14" i="93"/>
  <c r="K14" i="93"/>
  <c r="L14" i="93"/>
  <c r="M14" i="93"/>
  <c r="N14" i="93"/>
  <c r="O14" i="93"/>
  <c r="J15" i="93"/>
  <c r="K15" i="93"/>
  <c r="L15" i="93"/>
  <c r="M15" i="93"/>
  <c r="N15" i="93"/>
  <c r="O15" i="93"/>
  <c r="J16" i="93"/>
  <c r="K16" i="93"/>
  <c r="L16" i="93"/>
  <c r="M16" i="93"/>
  <c r="N16" i="93"/>
  <c r="O16" i="93"/>
  <c r="J17" i="93"/>
  <c r="K17" i="93"/>
  <c r="L17" i="93"/>
  <c r="M17" i="93"/>
  <c r="N17" i="93"/>
  <c r="O17" i="93"/>
  <c r="J18" i="93"/>
  <c r="K18" i="93"/>
  <c r="L18" i="93"/>
  <c r="M18" i="93"/>
  <c r="N18" i="93"/>
  <c r="O18" i="93"/>
  <c r="J19" i="93"/>
  <c r="K19" i="93"/>
  <c r="L19" i="93"/>
  <c r="M19" i="93"/>
  <c r="N19" i="93"/>
  <c r="O19" i="93"/>
  <c r="J20" i="93"/>
  <c r="K20" i="93"/>
  <c r="L20" i="93"/>
  <c r="M20" i="93"/>
  <c r="N20" i="93"/>
  <c r="O20" i="93"/>
  <c r="J21" i="93"/>
  <c r="K21" i="93"/>
  <c r="L21" i="93"/>
  <c r="M21" i="93"/>
  <c r="N21" i="93"/>
  <c r="O21" i="93"/>
  <c r="J22" i="93"/>
  <c r="K22" i="93"/>
  <c r="L22" i="93"/>
  <c r="M22" i="93"/>
  <c r="N22" i="93"/>
  <c r="O22" i="93"/>
  <c r="J23" i="93"/>
  <c r="K23" i="93"/>
  <c r="L23" i="93"/>
  <c r="M23" i="93"/>
  <c r="N23" i="93"/>
  <c r="O23" i="93"/>
  <c r="J24" i="93"/>
  <c r="K24" i="93"/>
  <c r="L24" i="93"/>
  <c r="M24" i="93"/>
  <c r="N24" i="93"/>
  <c r="O24" i="93"/>
  <c r="J25" i="93"/>
  <c r="K25" i="93"/>
  <c r="L25" i="93"/>
  <c r="M25" i="93"/>
  <c r="N25" i="93"/>
  <c r="O25" i="93"/>
  <c r="J26" i="93"/>
  <c r="K26" i="93"/>
  <c r="L26" i="93"/>
  <c r="M26" i="93"/>
  <c r="N26" i="93"/>
  <c r="O26" i="93"/>
  <c r="J27" i="93"/>
  <c r="K27" i="93"/>
  <c r="L27" i="93"/>
  <c r="M27" i="93"/>
  <c r="N27" i="93"/>
  <c r="O27" i="93"/>
  <c r="J28" i="93"/>
  <c r="K28" i="93"/>
  <c r="L28" i="93"/>
  <c r="M28" i="93"/>
  <c r="N28" i="93"/>
  <c r="O28" i="93"/>
  <c r="J29" i="93"/>
  <c r="K29" i="93"/>
  <c r="L29" i="93"/>
  <c r="M29" i="93"/>
  <c r="N29" i="93"/>
  <c r="O29" i="93"/>
  <c r="J30" i="93"/>
  <c r="K30" i="93"/>
  <c r="L30" i="93"/>
  <c r="M30" i="93"/>
  <c r="N30" i="93"/>
  <c r="O30" i="93"/>
  <c r="J31" i="93"/>
  <c r="K31" i="93"/>
  <c r="L31" i="93"/>
  <c r="M31" i="93"/>
  <c r="N31" i="93"/>
  <c r="O31" i="93"/>
  <c r="J32" i="93"/>
  <c r="K32" i="93"/>
  <c r="L32" i="93"/>
  <c r="M32" i="93"/>
  <c r="N32" i="93"/>
  <c r="O32" i="93"/>
  <c r="J33" i="93"/>
  <c r="K33" i="93"/>
  <c r="L33" i="93"/>
  <c r="M33" i="93"/>
  <c r="N33" i="93"/>
  <c r="O33" i="93"/>
  <c r="J34" i="93"/>
  <c r="K34" i="93"/>
  <c r="L34" i="93"/>
  <c r="M34" i="93"/>
  <c r="N34" i="93"/>
  <c r="O34" i="93"/>
  <c r="J35" i="93"/>
  <c r="K35" i="93"/>
  <c r="L35" i="93"/>
  <c r="M35" i="93"/>
  <c r="N35" i="93"/>
  <c r="O35" i="93"/>
  <c r="J36" i="93"/>
  <c r="K36" i="93"/>
  <c r="L36" i="93"/>
  <c r="M36" i="93"/>
  <c r="N36" i="93"/>
  <c r="O36" i="93"/>
  <c r="J37" i="93"/>
  <c r="K37" i="93"/>
  <c r="L37" i="93"/>
  <c r="M37" i="93"/>
  <c r="N37" i="93"/>
  <c r="O37" i="93"/>
  <c r="J38" i="93"/>
  <c r="K38" i="93"/>
  <c r="L38" i="93"/>
  <c r="M38" i="93"/>
  <c r="N38" i="93"/>
  <c r="O38" i="93"/>
  <c r="J39" i="93"/>
  <c r="K39" i="93"/>
  <c r="L39" i="93"/>
  <c r="M39" i="93"/>
  <c r="N39" i="93"/>
  <c r="O39" i="93"/>
  <c r="J40" i="93"/>
  <c r="K40" i="93"/>
  <c r="L40" i="93"/>
  <c r="M40" i="93"/>
  <c r="N40" i="93"/>
  <c r="O40" i="93"/>
  <c r="J41" i="93"/>
  <c r="K41" i="93"/>
  <c r="L41" i="93"/>
  <c r="M41" i="93"/>
  <c r="N41" i="93"/>
  <c r="O41" i="93"/>
  <c r="J42" i="93"/>
  <c r="K42" i="93"/>
  <c r="L42" i="93"/>
  <c r="M42" i="93"/>
  <c r="N42" i="93"/>
  <c r="O42" i="93"/>
  <c r="J43" i="93"/>
  <c r="K43" i="93"/>
  <c r="L43" i="93"/>
  <c r="M43" i="93"/>
  <c r="N43" i="93"/>
  <c r="O43" i="93"/>
  <c r="J45" i="93"/>
  <c r="K45" i="93"/>
  <c r="L45" i="93"/>
  <c r="M45" i="93"/>
  <c r="N45" i="93"/>
  <c r="O45" i="93"/>
  <c r="J46" i="93"/>
  <c r="K46" i="93"/>
  <c r="L46" i="93"/>
  <c r="M46" i="93"/>
  <c r="N46" i="93"/>
  <c r="O46" i="93"/>
  <c r="J47" i="93"/>
  <c r="K47" i="93"/>
  <c r="L47" i="93"/>
  <c r="M47" i="93"/>
  <c r="N47" i="93"/>
  <c r="O47" i="93"/>
  <c r="J48" i="93"/>
  <c r="K48" i="93"/>
  <c r="L48" i="93"/>
  <c r="M48" i="93"/>
  <c r="N48" i="93"/>
  <c r="O48" i="93"/>
  <c r="J49" i="93"/>
  <c r="K49" i="93"/>
  <c r="L49" i="93"/>
  <c r="M49" i="93"/>
  <c r="N49" i="93"/>
  <c r="O49" i="93"/>
  <c r="J50" i="93"/>
  <c r="K50" i="93"/>
  <c r="L50" i="93"/>
  <c r="M50" i="93"/>
  <c r="N50" i="93"/>
  <c r="O50" i="93"/>
  <c r="J51" i="93"/>
  <c r="K51" i="93"/>
  <c r="L51" i="93"/>
  <c r="M51" i="93"/>
  <c r="N51" i="93"/>
  <c r="O51" i="93"/>
  <c r="J52" i="93"/>
  <c r="K52" i="93"/>
  <c r="L52" i="93"/>
  <c r="M52" i="93"/>
  <c r="N52" i="93"/>
  <c r="O52" i="93"/>
  <c r="J53" i="93"/>
  <c r="K53" i="93"/>
  <c r="L53" i="93"/>
  <c r="M53" i="93"/>
  <c r="N53" i="93"/>
  <c r="O53" i="93"/>
  <c r="S5" i="93"/>
  <c r="S6" i="93" s="1"/>
  <c r="S7" i="93" s="1"/>
  <c r="S8" i="93" s="1"/>
  <c r="S9" i="93" s="1"/>
  <c r="S10" i="93" s="1"/>
  <c r="S11" i="93" s="1"/>
  <c r="S12" i="93" s="1"/>
  <c r="S13" i="93" s="1"/>
  <c r="S14" i="93" s="1"/>
  <c r="S15" i="93" s="1"/>
  <c r="S16" i="93" s="1"/>
  <c r="S17" i="93" s="1"/>
  <c r="S18" i="93" s="1"/>
  <c r="S19" i="93" s="1"/>
  <c r="S20" i="93" s="1"/>
  <c r="S21" i="93" s="1"/>
  <c r="S22" i="93" s="1"/>
  <c r="S23" i="93" s="1"/>
  <c r="S24" i="93" s="1"/>
  <c r="S25" i="93" s="1"/>
  <c r="S26" i="93" s="1"/>
  <c r="S27" i="93" s="1"/>
  <c r="S28" i="93" s="1"/>
  <c r="S29" i="93" s="1"/>
  <c r="S30" i="93" s="1"/>
  <c r="S31" i="93" s="1"/>
  <c r="S32" i="93" s="1"/>
  <c r="S33" i="93" s="1"/>
  <c r="S34" i="93" s="1"/>
  <c r="S35" i="93" s="1"/>
  <c r="S36" i="93" s="1"/>
  <c r="S37" i="93" s="1"/>
  <c r="S38" i="93" s="1"/>
  <c r="S39" i="93" s="1"/>
  <c r="S40" i="93" s="1"/>
  <c r="S41" i="93" s="1"/>
  <c r="S42" i="93" s="1"/>
  <c r="S43" i="93" s="1"/>
  <c r="S44" i="93" s="1"/>
  <c r="S45" i="93" s="1"/>
  <c r="S46" i="93" s="1"/>
  <c r="S47" i="93" s="1"/>
  <c r="S48" i="93" s="1"/>
  <c r="S49" i="93" s="1"/>
  <c r="S50" i="93" s="1"/>
  <c r="S51" i="93" s="1"/>
  <c r="S52" i="93" s="1"/>
  <c r="S53" i="93" s="1"/>
  <c r="V5" i="93"/>
  <c r="V6" i="93"/>
  <c r="V7" i="93" s="1"/>
  <c r="V8" i="93" s="1"/>
  <c r="V9" i="93" s="1"/>
  <c r="V10" i="93" s="1"/>
  <c r="V11" i="93" s="1"/>
  <c r="V12" i="93" s="1"/>
  <c r="V13" i="93" s="1"/>
  <c r="V14" i="93" s="1"/>
  <c r="V15" i="93" s="1"/>
  <c r="V16" i="93" s="1"/>
  <c r="V17" i="93" s="1"/>
  <c r="V18" i="93" s="1"/>
  <c r="V19" i="93" s="1"/>
  <c r="V20" i="93" s="1"/>
  <c r="V21" i="93" s="1"/>
  <c r="V22" i="93" s="1"/>
  <c r="V23" i="93" s="1"/>
  <c r="V24" i="93" s="1"/>
  <c r="V25" i="93" s="1"/>
  <c r="V26" i="93" s="1"/>
  <c r="V27" i="93" s="1"/>
  <c r="V28" i="93" s="1"/>
  <c r="V29" i="93" s="1"/>
  <c r="V30" i="93" s="1"/>
  <c r="V31" i="93" s="1"/>
  <c r="V32" i="93" s="1"/>
  <c r="V33" i="93" s="1"/>
  <c r="V34" i="93" s="1"/>
  <c r="V35" i="93" s="1"/>
  <c r="V36" i="93" s="1"/>
  <c r="V37" i="93" s="1"/>
  <c r="V38" i="93" s="1"/>
  <c r="V39" i="93" s="1"/>
  <c r="V40" i="93" s="1"/>
  <c r="V41" i="93" s="1"/>
  <c r="V42" i="93" s="1"/>
  <c r="V43" i="93" s="1"/>
  <c r="V44" i="93" s="1"/>
  <c r="V45" i="93" s="1"/>
  <c r="V46" i="93" s="1"/>
  <c r="V47" i="93" s="1"/>
  <c r="V48" i="93" s="1"/>
  <c r="V49" i="93" s="1"/>
  <c r="V50" i="93" s="1"/>
  <c r="V51" i="93" s="1"/>
  <c r="V52" i="93" s="1"/>
  <c r="V53" i="93" s="1"/>
  <c r="V4" i="93"/>
  <c r="S4" i="93"/>
  <c r="R53" i="93"/>
  <c r="R46" i="93"/>
  <c r="R47" i="93"/>
  <c r="R48" i="93"/>
  <c r="R49" i="93"/>
  <c r="R50" i="93"/>
  <c r="R51" i="93"/>
  <c r="R52" i="93"/>
  <c r="R45" i="93"/>
  <c r="R38" i="93"/>
  <c r="R39" i="93"/>
  <c r="R40" i="93"/>
  <c r="R41" i="93"/>
  <c r="R42" i="93"/>
  <c r="R43" i="93"/>
  <c r="R44" i="93"/>
  <c r="R37" i="93"/>
  <c r="R30" i="93"/>
  <c r="R31" i="93"/>
  <c r="R32" i="93"/>
  <c r="R33" i="93"/>
  <c r="R34" i="93"/>
  <c r="R35" i="93"/>
  <c r="R36" i="93"/>
  <c r="R29" i="93"/>
  <c r="R22" i="93"/>
  <c r="R23" i="93"/>
  <c r="R24" i="93"/>
  <c r="R25" i="93"/>
  <c r="R26" i="93"/>
  <c r="R27" i="93"/>
  <c r="R28" i="93"/>
  <c r="R21" i="93"/>
  <c r="P44" i="93"/>
  <c r="P55" i="93"/>
  <c r="P56" i="93"/>
  <c r="P57" i="93"/>
  <c r="P58" i="93"/>
  <c r="P59" i="93"/>
  <c r="P60" i="93"/>
  <c r="P61" i="93"/>
  <c r="P62" i="93"/>
  <c r="P54" i="93"/>
  <c r="P12" i="93"/>
  <c r="P4" i="93"/>
  <c r="P5" i="93"/>
  <c r="P6" i="93"/>
  <c r="P7" i="93"/>
  <c r="P8" i="93"/>
  <c r="P9" i="93"/>
  <c r="P10" i="93"/>
  <c r="P11" i="93"/>
  <c r="P3" i="93"/>
  <c r="I13" i="93"/>
  <c r="H13" i="93"/>
  <c r="I14" i="93"/>
  <c r="G4" i="93"/>
  <c r="G5" i="93"/>
  <c r="G6" i="93"/>
  <c r="G7" i="93"/>
  <c r="G8" i="93"/>
  <c r="G9" i="93"/>
  <c r="G10" i="93"/>
  <c r="G11" i="93"/>
  <c r="G12" i="93"/>
  <c r="G3" i="93"/>
  <c r="H1" i="82"/>
  <c r="J1" i="82"/>
  <c r="G1" i="82"/>
  <c r="C8" i="89"/>
  <c r="C7" i="89"/>
  <c r="C6" i="89"/>
  <c r="C5" i="89"/>
  <c r="C4" i="89"/>
  <c r="C3" i="89"/>
  <c r="C2" i="89"/>
  <c r="D15" i="88"/>
  <c r="F13" i="88"/>
  <c r="G5" i="88"/>
  <c r="G6" i="88"/>
  <c r="G7" i="88"/>
  <c r="G8" i="88"/>
  <c r="G4" i="88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O14" i="94" l="1"/>
  <c r="O37" i="94"/>
  <c r="O45" i="94"/>
  <c r="O52" i="94"/>
  <c r="O53" i="94"/>
  <c r="O13" i="94"/>
  <c r="O18" i="94"/>
  <c r="O19" i="94"/>
  <c r="O25" i="94"/>
  <c r="O38" i="94"/>
  <c r="O50" i="94"/>
  <c r="O24" i="94"/>
  <c r="O26" i="94"/>
  <c r="O33" i="94"/>
  <c r="O48" i="94"/>
  <c r="O21" i="94"/>
  <c r="O32" i="94"/>
  <c r="O34" i="94"/>
  <c r="O49" i="94"/>
  <c r="O41" i="94"/>
  <c r="O46" i="94"/>
  <c r="O22" i="94"/>
  <c r="O15" i="94"/>
  <c r="O16" i="94"/>
  <c r="O29" i="94"/>
  <c r="O40" i="94"/>
  <c r="O42" i="94"/>
  <c r="O47" i="94"/>
  <c r="P30" i="93"/>
  <c r="P26" i="93"/>
  <c r="P32" i="93"/>
  <c r="P19" i="93"/>
  <c r="P16" i="93"/>
  <c r="P29" i="93"/>
  <c r="P28" i="93"/>
  <c r="P40" i="93"/>
  <c r="P17" i="93"/>
  <c r="P33" i="93"/>
  <c r="P15" i="93"/>
  <c r="P41" i="93"/>
  <c r="P31" i="93"/>
  <c r="P22" i="93"/>
  <c r="P14" i="93"/>
  <c r="P27" i="93"/>
  <c r="P42" i="93"/>
  <c r="P38" i="93"/>
  <c r="P34" i="93"/>
  <c r="P20" i="93"/>
  <c r="P21" i="93"/>
  <c r="P24" i="93"/>
  <c r="P43" i="93"/>
  <c r="P37" i="93"/>
  <c r="P35" i="93"/>
  <c r="P23" i="93"/>
  <c r="P39" i="93"/>
  <c r="P36" i="93"/>
  <c r="P18" i="93"/>
  <c r="P25" i="93"/>
  <c r="P13" i="93"/>
  <c r="H31" i="93"/>
  <c r="H23" i="93"/>
  <c r="H15" i="93"/>
  <c r="H39" i="93"/>
  <c r="H38" i="93"/>
  <c r="H30" i="93"/>
  <c r="H22" i="93"/>
  <c r="H14" i="93"/>
  <c r="H37" i="93"/>
  <c r="H29" i="93"/>
  <c r="H21" i="93"/>
  <c r="H36" i="93"/>
  <c r="H28" i="93"/>
  <c r="H20" i="93"/>
  <c r="H43" i="93"/>
  <c r="H35" i="93"/>
  <c r="H27" i="93"/>
  <c r="H19" i="93"/>
  <c r="H42" i="93"/>
  <c r="H34" i="93"/>
  <c r="H26" i="93"/>
  <c r="H18" i="93"/>
  <c r="H41" i="93"/>
  <c r="H33" i="93"/>
  <c r="H25" i="93"/>
  <c r="H17" i="93"/>
  <c r="H40" i="93"/>
  <c r="H32" i="93"/>
  <c r="H24" i="93"/>
  <c r="H16" i="93"/>
  <c r="H45" i="93"/>
  <c r="G13" i="93"/>
  <c r="E13" i="93" s="1"/>
  <c r="G44" i="93"/>
  <c r="G9" i="88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P53" i="93" l="1"/>
  <c r="P45" i="93"/>
  <c r="I15" i="93"/>
  <c r="G15" i="93" s="1"/>
  <c r="E15" i="93" s="1"/>
  <c r="G14" i="93"/>
  <c r="E14" i="93" s="1"/>
  <c r="P51" i="93"/>
  <c r="Q110" i="72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P52" i="93" l="1"/>
  <c r="P47" i="93"/>
  <c r="P46" i="93"/>
  <c r="P48" i="93"/>
  <c r="P50" i="93"/>
  <c r="P49" i="93"/>
  <c r="I16" i="93"/>
  <c r="G16" i="93" s="1"/>
  <c r="E16" i="93" s="1"/>
  <c r="S108" i="72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I17" i="93" l="1"/>
  <c r="G17" i="93" s="1"/>
  <c r="E17" i="93" s="1"/>
  <c r="S70" i="72"/>
  <c r="S72" i="72"/>
  <c r="S75" i="72"/>
  <c r="S57" i="72"/>
  <c r="S50" i="72"/>
  <c r="S69" i="72"/>
  <c r="I18" i="93" l="1"/>
  <c r="G18" i="93" s="1"/>
  <c r="E18" i="93" s="1"/>
  <c r="S74" i="72"/>
  <c r="S94" i="72"/>
  <c r="S81" i="72"/>
  <c r="S99" i="72"/>
  <c r="S93" i="72"/>
  <c r="S96" i="72"/>
  <c r="I19" i="93" l="1"/>
  <c r="G19" i="93" s="1"/>
  <c r="E19" i="93" s="1"/>
  <c r="S117" i="72"/>
  <c r="S147" i="72"/>
  <c r="S123" i="72"/>
  <c r="S98" i="72"/>
  <c r="S105" i="72"/>
  <c r="S120" i="72"/>
  <c r="S118" i="72"/>
  <c r="I20" i="93" l="1"/>
  <c r="G20" i="93" s="1"/>
  <c r="E20" i="93" s="1"/>
  <c r="S168" i="72"/>
  <c r="S144" i="72"/>
  <c r="S165" i="72"/>
  <c r="S141" i="72"/>
  <c r="S153" i="72"/>
  <c r="S129" i="72"/>
  <c r="S146" i="72"/>
  <c r="S122" i="72"/>
  <c r="S166" i="72"/>
  <c r="S142" i="72"/>
  <c r="I21" i="93" l="1"/>
  <c r="G21" i="93" s="1"/>
  <c r="E21" i="93" s="1"/>
  <c r="I22" i="93" l="1"/>
  <c r="G22" i="93" s="1"/>
  <c r="E22" i="93" s="1"/>
  <c r="I23" i="93" l="1"/>
  <c r="G23" i="93" s="1"/>
  <c r="E23" i="93" s="1"/>
  <c r="I24" i="93" l="1"/>
  <c r="G24" i="93" s="1"/>
  <c r="E24" i="93" s="1"/>
  <c r="I25" i="93" l="1"/>
  <c r="G25" i="93" s="1"/>
  <c r="E25" i="93" s="1"/>
  <c r="I26" i="93" l="1"/>
  <c r="G26" i="93" s="1"/>
  <c r="E26" i="93" s="1"/>
  <c r="I27" i="93" l="1"/>
  <c r="G27" i="93" s="1"/>
  <c r="E27" i="93" s="1"/>
  <c r="I28" i="93" l="1"/>
  <c r="G28" i="93" s="1"/>
  <c r="E28" i="93" s="1"/>
  <c r="I29" i="93" l="1"/>
  <c r="G29" i="93" s="1"/>
  <c r="E29" i="93" s="1"/>
  <c r="I30" i="93" l="1"/>
  <c r="G30" i="93" s="1"/>
  <c r="E30" i="93" s="1"/>
  <c r="I31" i="93" l="1"/>
  <c r="G31" i="93" s="1"/>
  <c r="E31" i="93" s="1"/>
  <c r="I32" i="93" l="1"/>
  <c r="G32" i="93" s="1"/>
  <c r="E32" i="93" s="1"/>
  <c r="I33" i="93" l="1"/>
  <c r="G33" i="93" s="1"/>
  <c r="E33" i="93" s="1"/>
  <c r="I34" i="93" l="1"/>
  <c r="G34" i="93" s="1"/>
  <c r="E34" i="93" s="1"/>
  <c r="I35" i="93" l="1"/>
  <c r="G35" i="93" s="1"/>
  <c r="E35" i="93" s="1"/>
  <c r="I36" i="93" l="1"/>
  <c r="G36" i="93" s="1"/>
  <c r="E36" i="93" s="1"/>
  <c r="I37" i="93" l="1"/>
  <c r="G37" i="93" s="1"/>
  <c r="E37" i="93" s="1"/>
  <c r="I38" i="93" l="1"/>
  <c r="G38" i="93" s="1"/>
  <c r="E38" i="93" s="1"/>
  <c r="I39" i="93" l="1"/>
  <c r="G39" i="93" s="1"/>
  <c r="E39" i="93" s="1"/>
  <c r="I40" i="93" l="1"/>
  <c r="G40" i="93" s="1"/>
  <c r="E40" i="93" s="1"/>
  <c r="I41" i="93" l="1"/>
  <c r="G41" i="93" s="1"/>
  <c r="E41" i="93" s="1"/>
  <c r="I42" i="93" l="1"/>
  <c r="G42" i="93" s="1"/>
  <c r="E42" i="93" s="1"/>
  <c r="I43" i="93" l="1"/>
  <c r="G43" i="93" s="1"/>
  <c r="E43" i="93" s="1"/>
  <c r="H46" i="93"/>
  <c r="I45" i="93" l="1"/>
  <c r="G45" i="93" s="1"/>
  <c r="E45" i="93" s="1"/>
  <c r="H47" i="93"/>
  <c r="I46" i="93" l="1"/>
  <c r="G46" i="93" s="1"/>
  <c r="E46" i="93" s="1"/>
  <c r="H48" i="93"/>
  <c r="I47" i="93" l="1"/>
  <c r="G47" i="93" s="1"/>
  <c r="E47" i="93" s="1"/>
  <c r="H49" i="93"/>
  <c r="I48" i="93" l="1"/>
  <c r="G48" i="93" s="1"/>
  <c r="E48" i="93" s="1"/>
  <c r="H50" i="93"/>
  <c r="I49" i="93" l="1"/>
  <c r="G49" i="93" s="1"/>
  <c r="E49" i="93" s="1"/>
  <c r="H51" i="93"/>
  <c r="I50" i="93" l="1"/>
  <c r="G50" i="93" s="1"/>
  <c r="E50" i="93" s="1"/>
  <c r="H52" i="93"/>
  <c r="I51" i="93" l="1"/>
  <c r="G51" i="93" s="1"/>
  <c r="E51" i="93" s="1"/>
  <c r="H53" i="93"/>
  <c r="I52" i="93" l="1"/>
  <c r="G52" i="93" s="1"/>
  <c r="E52" i="93" s="1"/>
  <c r="I53" i="93" l="1"/>
  <c r="G53" i="93" s="1"/>
  <c r="E53" i="93" s="1"/>
  <c r="E1" i="93" s="1"/>
</calcChain>
</file>

<file path=xl/sharedStrings.xml><?xml version="1.0" encoding="utf-8"?>
<sst xmlns="http://schemas.openxmlformats.org/spreadsheetml/2006/main" count="5657" uniqueCount="835">
  <si>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</si>
  <si>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</si>
  <si>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</si>
  <si>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</si>
  <si>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</si>
  <si>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</si>
  <si>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</si>
  <si>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</si>
  <si>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</si>
  <si>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</si>
  <si>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</si>
  <si>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</si>
  <si>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</si>
  <si>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</si>
  <si>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</si>
  <si>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</si>
  <si>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</si>
  <si>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</si>
  <si>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</si>
  <si>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</si>
  <si>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</si>
  <si>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</si>
  <si>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</si>
  <si>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</si>
  <si>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</si>
  <si>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</si>
  <si>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</si>
  <si>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</si>
  <si>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</si>
  <si>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</si>
  <si>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</si>
  <si>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</si>
  <si>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</si>
  <si>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</si>
  <si>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</si>
  <si>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</si>
  <si>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</si>
  <si>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</si>
  <si>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</si>
  <si>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</si>
  <si>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</si>
  <si>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</si>
  <si>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</si>
  <si>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</si>
  <si>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</si>
  <si>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</si>
  <si>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</si>
  <si>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</si>
  <si>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</si>
  <si>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</si>
  <si>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</si>
  <si>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</si>
  <si>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</si>
  <si>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</si>
  <si>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</si>
  <si>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</si>
  <si>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</si>
  <si>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</si>
  <si>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</si>
  <si>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</si>
  <si>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</si>
  <si>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</si>
  <si>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</si>
  <si>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</si>
  <si>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</si>
  <si>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</si>
  <si>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</si>
  <si>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</si>
  <si>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</si>
  <si>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</si>
  <si>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</si>
  <si>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</si>
  <si>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</si>
  <si>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</si>
  <si>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</si>
  <si>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</si>
  <si>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</si>
  <si>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</si>
  <si>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</si>
  <si>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</si>
  <si>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</si>
  <si>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</si>
  <si>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</si>
  <si>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</si>
  <si>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</si>
  <si>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</si>
  <si>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</si>
  <si>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</si>
  <si>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</si>
  <si>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</si>
  <si>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</si>
  <si>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</si>
  <si>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</si>
  <si>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</si>
  <si>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</si>
  <si>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</si>
  <si>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</si>
  <si>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</si>
  <si>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</si>
  <si>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</si>
  <si>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</si>
  <si>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</si>
  <si>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</si>
  <si>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</si>
  <si>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</si>
  <si>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</si>
  <si>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</si>
  <si>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</si>
  <si>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</si>
  <si>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</si>
  <si>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</si>
  <si>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</si>
  <si>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</si>
  <si>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</si>
  <si>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</si>
  <si>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</si>
  <si>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</si>
  <si>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</si>
  <si>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</si>
  <si>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</si>
  <si>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</si>
  <si>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</si>
  <si>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</si>
  <si>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</si>
  <si>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</si>
  <si>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</si>
  <si>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</si>
  <si>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</si>
  <si>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</si>
  <si>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</si>
  <si>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</si>
  <si>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</si>
  <si>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</si>
  <si>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</si>
  <si>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</si>
  <si>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</si>
  <si>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</si>
  <si>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</si>
  <si>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</si>
  <si>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</si>
  <si>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</si>
  <si>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</si>
  <si>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</si>
  <si>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</si>
  <si>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</si>
  <si>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</si>
  <si>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</si>
  <si>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</si>
  <si>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</si>
  <si>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</si>
  <si>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</si>
  <si>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</si>
  <si>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</si>
  <si>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</si>
  <si>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</si>
  <si>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</si>
  <si>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</si>
  <si>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</si>
  <si>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</si>
  <si>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</si>
  <si>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</si>
  <si>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</si>
  <si>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</si>
  <si>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</si>
  <si>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</si>
  <si>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</si>
  <si>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</si>
  <si>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</si>
  <si>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</si>
  <si>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</si>
  <si>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</si>
  <si>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</si>
  <si>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</si>
  <si>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</si>
  <si>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</si>
  <si>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</si>
  <si>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</si>
  <si>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</si>
  <si>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</si>
  <si>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</si>
  <si>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</si>
  <si>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</si>
  <si>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</si>
  <si>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</si>
  <si>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</si>
  <si>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</si>
  <si>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</si>
  <si>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</si>
  <si>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</si>
  <si>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</si>
  <si>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</si>
  <si>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</si>
  <si>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</si>
  <si>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</si>
  <si>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</si>
  <si>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</si>
  <si>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</si>
  <si>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</si>
  <si>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</si>
  <si>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</si>
  <si>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</si>
  <si>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</si>
  <si>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</si>
  <si>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</si>
  <si>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</si>
  <si>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</si>
  <si>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</si>
  <si>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</si>
  <si>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</si>
  <si>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</si>
  <si>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</si>
  <si>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</si>
  <si>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</si>
  <si>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</si>
  <si>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</si>
  <si>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</si>
  <si>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</si>
  <si>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</si>
  <si>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</si>
  <si>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</si>
  <si>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</si>
  <si>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</si>
  <si>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</si>
  <si>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</si>
  <si>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</si>
  <si>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</si>
  <si>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</si>
  <si>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</si>
  <si>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</si>
  <si>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</si>
  <si>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</si>
  <si>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</si>
  <si>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</si>
  <si>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</si>
  <si>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</si>
  <si>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</si>
  <si>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</si>
  <si>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</si>
  <si>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</si>
  <si>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</si>
  <si>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</si>
  <si>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</si>
  <si>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</si>
  <si>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</si>
  <si>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</si>
  <si>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</si>
  <si>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</si>
  <si>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</si>
  <si>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</si>
  <si>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</si>
  <si>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</si>
  <si>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</si>
  <si>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</si>
  <si>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</si>
  <si>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</si>
  <si>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</si>
  <si>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</si>
  <si>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</si>
  <si>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</si>
  <si>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</si>
  <si>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</si>
  <si>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</si>
  <si>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</si>
  <si>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</si>
  <si>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</si>
  <si>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</si>
  <si>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</si>
  <si>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</si>
  <si>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</si>
  <si>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</si>
  <si>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</si>
  <si>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</si>
  <si>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</si>
  <si>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</si>
  <si>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</si>
  <si>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</si>
  <si>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</si>
  <si>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</si>
  <si>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</si>
  <si>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</si>
  <si>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</si>
  <si>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</si>
  <si>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</si>
  <si>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</si>
  <si>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</si>
  <si>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</si>
  <si>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</si>
  <si>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</si>
  <si>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</si>
  <si>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</si>
  <si>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</si>
  <si>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</si>
  <si>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</si>
  <si>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</si>
  <si>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</si>
  <si>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</si>
  <si>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</si>
  <si>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</si>
  <si>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</si>
  <si>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</si>
  <si>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</si>
  <si>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</si>
  <si>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</si>
  <si>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</si>
  <si>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</si>
  <si>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</si>
  <si>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</si>
  <si>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</si>
  <si>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</si>
  <si>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</si>
  <si>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</si>
  <si>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</si>
  <si>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</si>
  <si>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</si>
  <si>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</si>
  <si>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</si>
  <si>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</si>
  <si>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</si>
  <si>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</si>
  <si>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</si>
  <si>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</si>
  <si>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</si>
  <si>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</si>
  <si>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</si>
  <si>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</si>
  <si>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</si>
  <si>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</si>
  <si>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</si>
  <si>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</si>
  <si>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</si>
  <si>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</si>
  <si>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</si>
  <si>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</si>
  <si>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</si>
  <si>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</si>
  <si>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</si>
  <si>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</si>
  <si>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</si>
  <si>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</si>
  <si>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</si>
  <si>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</si>
  <si>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</si>
  <si>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</si>
  <si>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</si>
  <si>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</si>
  <si>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</si>
  <si>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</si>
  <si>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</si>
  <si>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</si>
  <si>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</si>
  <si>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</si>
  <si>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</si>
  <si>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</si>
  <si>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</si>
  <si>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</si>
  <si>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</si>
  <si>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</si>
  <si>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</si>
  <si>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</si>
  <si>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</si>
  <si>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</si>
  <si>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</si>
  <si>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</si>
  <si>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</si>
  <si>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</si>
  <si>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</si>
  <si>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</si>
  <si>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</si>
  <si>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</si>
  <si>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</si>
  <si>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</si>
  <si>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</si>
  <si>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</si>
  <si>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</si>
  <si>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</si>
  <si>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</si>
  <si>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</si>
  <si>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</si>
  <si>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</si>
  <si>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</si>
  <si>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</si>
  <si>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</si>
  <si>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</si>
  <si>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</si>
  <si>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</si>
  <si>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</si>
  <si>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</si>
  <si>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</si>
  <si>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</si>
  <si>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</si>
  <si>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</si>
  <si>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</si>
  <si>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</si>
  <si>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</si>
  <si>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</si>
  <si>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</si>
  <si>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</si>
  <si>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</si>
  <si>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</si>
  <si>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</si>
  <si>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</si>
  <si>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</si>
  <si>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</si>
  <si>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</si>
  <si>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</si>
  <si>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</si>
  <si>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</si>
  <si>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</si>
  <si>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</si>
  <si>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</si>
  <si>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</si>
  <si>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</si>
  <si>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</si>
  <si>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</si>
  <si>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</si>
  <si>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</si>
  <si>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</si>
  <si>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</si>
  <si>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</si>
  <si>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</si>
  <si>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</si>
  <si>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</si>
  <si>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</si>
  <si>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</si>
  <si>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</si>
  <si>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</si>
  <si>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</si>
  <si>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</si>
  <si>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</si>
  <si>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</si>
  <si>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</si>
  <si>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</si>
  <si>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</si>
  <si>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</si>
  <si>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</si>
  <si>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</si>
  <si>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</si>
  <si>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</si>
  <si>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</si>
  <si>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</si>
  <si>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</si>
  <si>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</si>
  <si>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</si>
  <si>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</si>
  <si>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</si>
  <si>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</si>
  <si>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</si>
  <si>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</si>
  <si>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</si>
  <si>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</si>
  <si>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</si>
  <si>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</si>
  <si>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</si>
  <si>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</si>
  <si>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</si>
  <si>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</si>
  <si>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</si>
  <si>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</si>
  <si>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</si>
  <si>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</si>
  <si>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</si>
  <si>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</si>
  <si>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</si>
  <si>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</si>
  <si>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</si>
  <si>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</si>
  <si>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</si>
  <si>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</si>
  <si>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</si>
  <si>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</si>
  <si>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</si>
  <si>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</si>
  <si>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</si>
  <si>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</si>
  <si>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</si>
  <si>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</si>
  <si>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</si>
  <si>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</si>
  <si>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</si>
  <si>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</si>
  <si>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</si>
  <si>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</si>
  <si>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</si>
  <si>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</si>
  <si>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</si>
  <si>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</si>
  <si>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</si>
  <si>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</si>
  <si>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</si>
  <si>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</si>
  <si>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</si>
  <si>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</si>
  <si>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</si>
  <si>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</si>
  <si>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</si>
  <si>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</si>
  <si>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</si>
  <si>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</si>
  <si>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</si>
  <si>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</si>
  <si>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</si>
  <si>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</si>
  <si>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</si>
  <si>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</si>
  <si>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</si>
  <si>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</si>
  <si>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</si>
  <si>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</si>
  <si>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</si>
  <si>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</si>
  <si>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</si>
  <si>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</si>
  <si>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</si>
  <si>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</si>
  <si>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</si>
  <si>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</si>
  <si>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</si>
  <si>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</si>
  <si>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</si>
  <si>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</si>
  <si>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</si>
  <si>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</si>
  <si>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</si>
  <si>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</si>
  <si>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</si>
  <si>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</si>
  <si>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</si>
  <si>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</si>
  <si>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</si>
  <si>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</si>
  <si>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</si>
  <si>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</si>
  <si>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</si>
  <si>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</si>
  <si>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</si>
  <si>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</si>
  <si>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</si>
  <si>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</si>
  <si>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</si>
  <si>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</si>
  <si>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</si>
  <si>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</si>
  <si>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</si>
  <si>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</si>
  <si>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</si>
  <si>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</si>
  <si>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</si>
  <si>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</si>
  <si>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</si>
  <si>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</si>
  <si>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</si>
  <si>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</si>
  <si>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</si>
  <si>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</si>
  <si>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</si>
  <si>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</si>
  <si>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</si>
  <si>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</si>
  <si>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</si>
  <si>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</si>
  <si>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</si>
  <si>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</si>
  <si>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</si>
  <si>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</si>
  <si>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</si>
  <si>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</si>
  <si>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</si>
  <si>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</si>
  <si>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</si>
  <si>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</si>
  <si>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</si>
  <si>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</si>
  <si>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</si>
  <si>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</si>
  <si>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</si>
  <si>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</si>
  <si>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</si>
  <si>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</si>
  <si>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</si>
  <si>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</si>
  <si>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</si>
  <si>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</si>
  <si>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</si>
  <si>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</si>
  <si>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</si>
  <si>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</si>
  <si>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</si>
  <si>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</si>
  <si>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</si>
  <si>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</si>
  <si>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</si>
  <si>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</si>
  <si>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</si>
  <si>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</si>
  <si>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</si>
  <si>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</si>
  <si>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</si>
  <si>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</si>
  <si>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</si>
  <si>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</si>
  <si>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</si>
  <si>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</si>
  <si>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</si>
  <si>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</si>
  <si>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</si>
  <si>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</si>
  <si>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</si>
  <si>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</si>
  <si>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</si>
  <si>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</si>
  <si>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</si>
  <si>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</si>
  <si>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</si>
  <si>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</si>
  <si>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</si>
  <si>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</si>
  <si>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</si>
  <si>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</si>
  <si>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</si>
  <si>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</si>
  <si>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</si>
  <si>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</si>
  <si>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</si>
  <si>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</si>
  <si>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</si>
  <si>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</si>
  <si>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</si>
  <si>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</si>
  <si>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</si>
  <si>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</si>
  <si>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</si>
  <si>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</si>
  <si>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</si>
  <si>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</si>
  <si>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(1</t>
  </si>
  <si>
    <t>1)</t>
  </si>
  <si>
    <t>:</t>
  </si>
  <si>
    <t>2)</t>
  </si>
  <si>
    <t>3)</t>
  </si>
  <si>
    <t>4)</t>
  </si>
  <si>
    <t>5)</t>
  </si>
  <si>
    <t>Z_market</t>
  </si>
  <si>
    <t>Z_uc</t>
  </si>
  <si>
    <t>LBC2 (FI)</t>
  </si>
  <si>
    <t>LBC1(FI)</t>
  </si>
  <si>
    <t>nameins</t>
  </si>
  <si>
    <t>z_ks</t>
  </si>
  <si>
    <t>t_lbc1</t>
  </si>
  <si>
    <t>t_ks</t>
  </si>
  <si>
    <t>g_milp</t>
  </si>
  <si>
    <t>g_hard3</t>
  </si>
  <si>
    <t>g_lbc1</t>
  </si>
  <si>
    <t>g_lbc2</t>
  </si>
  <si>
    <t>g_ks</t>
  </si>
  <si>
    <t>X7day_small</t>
  </si>
  <si>
    <t>X7day_large</t>
  </si>
  <si>
    <t>Suma de p</t>
  </si>
  <si>
    <t>Etiquetas de fila</t>
  </si>
  <si>
    <t>Total general</t>
  </si>
  <si>
    <t>x10gen_large</t>
  </si>
  <si>
    <t>x10gen small</t>
  </si>
  <si>
    <t>x10gen large</t>
  </si>
  <si>
    <t>inst</t>
  </si>
  <si>
    <t>gen</t>
  </si>
  <si>
    <t>period</t>
  </si>
  <si>
    <t>files</t>
  </si>
  <si>
    <t>uc_61</t>
  </si>
  <si>
    <t>uc_62</t>
  </si>
  <si>
    <t>uc_63</t>
  </si>
  <si>
    <t>uc_64</t>
  </si>
  <si>
    <t>uc_65</t>
  </si>
  <si>
    <t>uc_66</t>
  </si>
  <si>
    <t>uc_67</t>
  </si>
  <si>
    <t>uc_68</t>
  </si>
  <si>
    <t>uc_69</t>
  </si>
  <si>
    <t>uc_71</t>
  </si>
  <si>
    <t>uc_72</t>
  </si>
  <si>
    <t>uc_73</t>
  </si>
  <si>
    <t>uc_74</t>
  </si>
  <si>
    <t>uc_75</t>
  </si>
  <si>
    <t>uc_76</t>
  </si>
  <si>
    <t>uc_77</t>
  </si>
  <si>
    <t>uc_78</t>
  </si>
  <si>
    <t>uc_79</t>
  </si>
  <si>
    <t>uc_80</t>
  </si>
  <si>
    <t>uc_81</t>
  </si>
  <si>
    <t>uc_82</t>
  </si>
  <si>
    <t>uc_83</t>
  </si>
  <si>
    <t>uc_84</t>
  </si>
  <si>
    <t>uc_85</t>
  </si>
  <si>
    <t>uc_86</t>
  </si>
  <si>
    <t>uc_87</t>
  </si>
  <si>
    <t>uc_88</t>
  </si>
  <si>
    <t>uc_89</t>
  </si>
  <si>
    <t>uc_90</t>
  </si>
  <si>
    <t>uc_91</t>
  </si>
  <si>
    <t>uc_92</t>
  </si>
  <si>
    <t>uc_93</t>
  </si>
  <si>
    <t>uc_94</t>
  </si>
  <si>
    <t>uc_95</t>
  </si>
  <si>
    <t>uc_96</t>
  </si>
  <si>
    <t>uc_97</t>
  </si>
  <si>
    <t>uc_98</t>
  </si>
  <si>
    <t>uc_99</t>
  </si>
  <si>
    <t>uc_100</t>
  </si>
  <si>
    <t>configuración</t>
  </si>
  <si>
    <t>strategy = 3</t>
  </si>
  <si>
    <t>symmetrydefault = 0</t>
  </si>
  <si>
    <t>emph = 1</t>
  </si>
  <si>
    <t>lbheur = 'yes' </t>
  </si>
  <si>
    <t>CPXPARAM_MIP_Strategy_File                       3</t>
  </si>
  <si>
    <t>CPXPARAM_Emphasis_MIP                            1</t>
  </si>
  <si>
    <t>CPXPARAM_Preprocessing_Symmetry                  0</t>
  </si>
  <si>
    <t>CPXPARAM_MIP_Strategy_LBHeur                     1</t>
  </si>
  <si>
    <t>CPXPARAM_MIP_Tolerances_MIPGap                   1.0000000000000001e-05</t>
  </si>
  <si>
    <t>uc_061</t>
  </si>
  <si>
    <t>uc_062</t>
  </si>
  <si>
    <t>uc_063</t>
  </si>
  <si>
    <t>uc_064</t>
  </si>
  <si>
    <t>uc_065</t>
  </si>
  <si>
    <t>uc_066</t>
  </si>
  <si>
    <t>uc_067</t>
  </si>
  <si>
    <t>uc_068</t>
  </si>
  <si>
    <t>uc_069</t>
  </si>
  <si>
    <t>uc_070</t>
  </si>
  <si>
    <t>uc_071</t>
  </si>
  <si>
    <t>uc_072</t>
  </si>
  <si>
    <t>uc_073</t>
  </si>
  <si>
    <t>uc_074</t>
  </si>
  <si>
    <t>uc_075</t>
  </si>
  <si>
    <t>uc_076</t>
  </si>
  <si>
    <t>uc_077</t>
  </si>
  <si>
    <t>uc_078</t>
  </si>
  <si>
    <t>uc_079</t>
  </si>
  <si>
    <t>uc_080</t>
  </si>
  <si>
    <t>uc_081</t>
  </si>
  <si>
    <t>uc_082</t>
  </si>
  <si>
    <t>uc_083</t>
  </si>
  <si>
    <t>uc_084</t>
  </si>
  <si>
    <t>uc_085</t>
  </si>
  <si>
    <t>uc_086</t>
  </si>
  <si>
    <t>uc_087</t>
  </si>
  <si>
    <t>uc_088</t>
  </si>
  <si>
    <t>uc_089</t>
  </si>
  <si>
    <t>uc_090</t>
  </si>
  <si>
    <t>uc_091</t>
  </si>
  <si>
    <t>uc_092</t>
  </si>
  <si>
    <t>uc_093</t>
  </si>
  <si>
    <t>uc_094</t>
  </si>
  <si>
    <t>uc_095</t>
  </si>
  <si>
    <t>uc_096</t>
  </si>
  <si>
    <t>uc_097</t>
  </si>
  <si>
    <t>uc_098</t>
  </si>
  <si>
    <t>uc_099</t>
  </si>
  <si>
    <t>uc_101</t>
  </si>
  <si>
    <t>old</t>
  </si>
  <si>
    <t>uc_102</t>
  </si>
  <si>
    <t>uc_103</t>
  </si>
  <si>
    <t>uc_104</t>
  </si>
  <si>
    <t>uc_105</t>
  </si>
  <si>
    <t>uc_106</t>
  </si>
  <si>
    <t>uc_107</t>
  </si>
  <si>
    <t>uc_108</t>
  </si>
  <si>
    <t>uc_109</t>
  </si>
  <si>
    <t>uc_110</t>
  </si>
  <si>
    <t>uc_111</t>
  </si>
  <si>
    <t>uc_112</t>
  </si>
  <si>
    <t>uc_113</t>
  </si>
  <si>
    <t>uc_114</t>
  </si>
  <si>
    <t>uc_115</t>
  </si>
  <si>
    <t>uc_116</t>
  </si>
  <si>
    <t>uc_117</t>
  </si>
  <si>
    <t>uc_118</t>
  </si>
  <si>
    <t>uc_119</t>
  </si>
  <si>
    <t>uc_120</t>
  </si>
  <si>
    <t>G1</t>
  </si>
  <si>
    <t>G2</t>
  </si>
  <si>
    <t>G3</t>
  </si>
  <si>
    <t>G4</t>
  </si>
  <si>
    <t>G5</t>
  </si>
  <si>
    <t>G6</t>
  </si>
  <si>
    <t>G7</t>
  </si>
  <si>
    <t>G8</t>
  </si>
  <si>
    <t>SUMAPE</t>
  </si>
  <si>
    <t>(</t>
  </si>
  <si>
    <t>1,</t>
  </si>
  <si>
    <t>),(</t>
  </si>
  <si>
    <t>)</t>
  </si>
  <si>
    <t>HR</t>
  </si>
  <si>
    <t>RF</t>
  </si>
  <si>
    <t>LB1</t>
  </si>
  <si>
    <t>LB2</t>
  </si>
  <si>
    <t>-</t>
  </si>
  <si>
    <t>Etiquetas de columna</t>
  </si>
  <si>
    <t>zUC=</t>
  </si>
  <si>
    <t>zHy=</t>
  </si>
  <si>
    <t>Harjk</t>
  </si>
  <si>
    <t>Hard3</t>
  </si>
  <si>
    <t>z_feas</t>
  </si>
  <si>
    <t>z_harjk</t>
  </si>
  <si>
    <t>t_feas</t>
  </si>
  <si>
    <t>t_harjk</t>
  </si>
  <si>
    <t>g_feas</t>
  </si>
  <si>
    <t>g_harjk</t>
  </si>
  <si>
    <t>uc_061.json</t>
  </si>
  <si>
    <t>Pruebas completas TC&amp;UC</t>
  </si>
  <si>
    <t>HARJK</t>
  </si>
  <si>
    <t>Sun Nov  6 22:11:54 2022</t>
  </si>
  <si>
    <t>Mon Nov  7 17:32:44 2022</t>
  </si>
  <si>
    <t>uc_063.json</t>
  </si>
  <si>
    <t>yes</t>
  </si>
  <si>
    <t>no</t>
  </si>
  <si>
    <t>timeconst</t>
  </si>
  <si>
    <t>timefull</t>
  </si>
  <si>
    <t>emphasizeMILP</t>
  </si>
  <si>
    <t>symmetryMILP</t>
  </si>
  <si>
    <t>strategyMILP</t>
  </si>
  <si>
    <t>lbheurMILP</t>
  </si>
  <si>
    <t>emphasizeHEUR</t>
  </si>
  <si>
    <t>symmetryHEUR</t>
  </si>
  <si>
    <t>strategyHEUR</t>
  </si>
  <si>
    <t>lbheurHEUR</t>
  </si>
  <si>
    <t>GAP</t>
  </si>
  <si>
    <r>
      <t>abs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LB</t>
    </r>
    <r>
      <rPr>
        <sz val="11"/>
        <color rgb="FFD4D4D4"/>
        <rFont val="Consolas"/>
        <family val="3"/>
      </rPr>
      <t xml:space="preserve"> - 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 ) / ( </t>
    </r>
    <r>
      <rPr>
        <sz val="11"/>
        <color rgb="FFB5CEA8"/>
        <rFont val="Consolas"/>
        <family val="3"/>
      </rPr>
      <t>1e-10</t>
    </r>
    <r>
      <rPr>
        <sz val="11"/>
        <color rgb="FFD4D4D4"/>
        <rFont val="Consolas"/>
        <family val="3"/>
      </rPr>
      <t xml:space="preserve"> + </t>
    </r>
    <r>
      <rPr>
        <sz val="11"/>
        <color rgb="FFDCDCAA"/>
        <rFont val="Consolas"/>
        <family val="3"/>
      </rPr>
      <t>abs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) )   </t>
    </r>
  </si>
  <si>
    <t>LB</t>
  </si>
  <si>
    <t>UB</t>
  </si>
  <si>
    <t>GAP*</t>
  </si>
  <si>
    <t>HARD3</t>
  </si>
  <si>
    <t>Tue Nov  8 18:07:55 2022</t>
  </si>
  <si>
    <t>uc_064.json</t>
  </si>
  <si>
    <t>Tue Nov  8 19:56:40 2022</t>
  </si>
  <si>
    <t>uc_065.json</t>
  </si>
  <si>
    <t>FP</t>
  </si>
  <si>
    <t>x7day_medium</t>
  </si>
  <si>
    <t>LB3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</si>
</sst>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  <font>
      <sz val="14"/>
      <color theme="1"/>
      <name val="Calibri"/>
      <family val="2"/>
      <scheme val="minor"/>
    </font>
    <font>
      <sz val="11"/>
      <color rgb="FFDCDCAA"/>
      <name val="Consolas"/>
      <family val="3"/>
    </font>
    <font>
      <sz val="11"/>
      <color rgb="FF09885A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  <xf numFmtId="168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4" fillId="0" borderId="0" xfId="0" applyFont="1"/>
    <xf numFmtId="0" fontId="7" fillId="3" borderId="0" xfId="5" applyAlignment="1">
      <alignment horizontal="center" vertical="center"/>
    </xf>
    <xf numFmtId="0" fontId="2" fillId="2" borderId="0" xfId="2" applyAlignment="1">
      <alignment horizontal="center" vertical="center"/>
    </xf>
    <xf numFmtId="0" fontId="13" fillId="5" borderId="0" xfId="7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3" fontId="0" fillId="0" borderId="0" xfId="1" applyFont="1"/>
    <xf numFmtId="1" fontId="7" fillId="3" borderId="0" xfId="5" applyNumberFormat="1"/>
    <xf numFmtId="0" fontId="3" fillId="0" borderId="0" xfId="0" applyFont="1" applyAlignment="1">
      <alignment horizontal="center" vertical="center"/>
    </xf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[1]Noviembre!$B$1:$B$9</c:f>
              <c:strCache>
                <c:ptCount val="9"/>
                <c:pt idx="0">
                  <c:v>Concepto</c:v>
                </c:pt>
                <c:pt idx="1">
                  <c:v>Mantenimiento de nov y diciembre Galas</c:v>
                </c:pt>
                <c:pt idx="2">
                  <c:v>Seguros fiat</c:v>
                </c:pt>
                <c:pt idx="3">
                  <c:v>Seguros paris</c:v>
                </c:pt>
                <c:pt idx="4">
                  <c:v>seguros mamá</c:v>
                </c:pt>
                <c:pt idx="5">
                  <c:v>gasolina</c:v>
                </c:pt>
                <c:pt idx="6">
                  <c:v>verduleria</c:v>
                </c:pt>
                <c:pt idx="7">
                  <c:v>pollón</c:v>
                </c:pt>
                <c:pt idx="8">
                  <c:v>tia licha</c:v>
                </c:pt>
              </c:strCache>
            </c:strRef>
          </c:xVal>
          <c:yVal>
            <c:numRef>
              <c:f>[1]Noviembre!$C$1:$C$9</c:f>
              <c:numCache>
                <c:formatCode>General</c:formatCode>
                <c:ptCount val="9"/>
                <c:pt idx="0">
                  <c:v>0</c:v>
                </c:pt>
                <c:pt idx="1">
                  <c:v>-1520</c:v>
                </c:pt>
                <c:pt idx="2">
                  <c:v>-1397</c:v>
                </c:pt>
                <c:pt idx="3">
                  <c:v>-1045</c:v>
                </c:pt>
                <c:pt idx="4">
                  <c:v>-901</c:v>
                </c:pt>
                <c:pt idx="5">
                  <c:v>-600</c:v>
                </c:pt>
                <c:pt idx="6">
                  <c:v>-480</c:v>
                </c:pt>
                <c:pt idx="7">
                  <c:v>-450</c:v>
                </c:pt>
                <c:pt idx="8">
                  <c:v>-650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uc_70!$C$9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uc_70!$C$10:$C$166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uc_70!$D$9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uc_70!$D$10:$D$166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uc_70!$E$9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uc_70!$E$10:$E$166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uc_70!$F$9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uc_70!$F$10:$F$166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uc_71!$D$9:$D$139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uc_71!$E$9:$E$139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uc_71!$F$8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uc_71!$F$9:$F$139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uc_71!$G$8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uc_71!$G$9:$G$139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uc_71!$H$8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uc_71!$H$9:$H$139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uc_71!$I$9:$I$139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uc_71!$J$9:$J$139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uc_72!$C$7:$C$80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uc_72!$D$7:$D$80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uc_72!$E$7:$E$80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uc_72!$F$7:$F$80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uc_72!$G$7:$G$80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uc_72!$H$7:$H$80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uc_73!$C$7:$C$123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uc_73!$D$7:$D$123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uc_73!$E$7:$E$123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uc_73!$F$7:$F$123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uc_73!$G$7:$G$123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uc_73!$H$7:$H$123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uc_73!$I$7:$I$123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uc_73!$J$7:$J$123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uc_74!$C$7:$C$137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uc_74!$D$7:$D$137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uc_74!$E$7:$E$137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uc_74!$F$7:$F$137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uc_75!$C$7:$C$109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uc_75!$D$7:$D$109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uc_75!$E$7:$E$109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uc_75!$G$7:$G$109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uc_75!$C$7:$C$112</c:f>
              <c:numCache>
                <c:formatCode>General</c:formatCode>
                <c:ptCount val="106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8-45DD-B16B-9620B16F8114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uc_75!$D$7:$D$112</c:f>
              <c:numCache>
                <c:formatCode>General</c:formatCode>
                <c:ptCount val="106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45DD-B16B-9620B16F8114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uc_75!$E$7:$E$112</c:f>
              <c:numCache>
                <c:formatCode>General</c:formatCode>
                <c:ptCount val="106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8-45DD-B16B-9620B16F8114}"/>
            </c:ext>
          </c:extLst>
        </c:ser>
        <c:ser>
          <c:idx val="3"/>
          <c:order val="3"/>
          <c:tx>
            <c:strRef>
              <c:f>uc_75!$F$6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uc_75!$F$7:$F$112</c:f>
              <c:numCache>
                <c:formatCode>General</c:formatCode>
                <c:ptCount val="106"/>
                <c:pt idx="13">
                  <c:v>112903701.544045</c:v>
                </c:pt>
                <c:pt idx="14">
                  <c:v>112900400.982403</c:v>
                </c:pt>
                <c:pt idx="15">
                  <c:v>112899930.982407</c:v>
                </c:pt>
                <c:pt idx="16">
                  <c:v>112899266.371289</c:v>
                </c:pt>
                <c:pt idx="17">
                  <c:v>112899260.77128699</c:v>
                </c:pt>
                <c:pt idx="18">
                  <c:v>112899260.77128699</c:v>
                </c:pt>
                <c:pt idx="19">
                  <c:v>112898384.57129399</c:v>
                </c:pt>
                <c:pt idx="20">
                  <c:v>112898351.49129</c:v>
                </c:pt>
                <c:pt idx="21">
                  <c:v>112898351.49128699</c:v>
                </c:pt>
                <c:pt idx="22">
                  <c:v>112897442.29129399</c:v>
                </c:pt>
                <c:pt idx="23">
                  <c:v>112897359.973731</c:v>
                </c:pt>
                <c:pt idx="24">
                  <c:v>112897359.973727</c:v>
                </c:pt>
                <c:pt idx="25">
                  <c:v>112896450.773734</c:v>
                </c:pt>
                <c:pt idx="26">
                  <c:v>112896368.456172</c:v>
                </c:pt>
                <c:pt idx="27">
                  <c:v>112896368.456167</c:v>
                </c:pt>
                <c:pt idx="28">
                  <c:v>112895459.256174</c:v>
                </c:pt>
                <c:pt idx="29">
                  <c:v>112895432.61617</c:v>
                </c:pt>
                <c:pt idx="32">
                  <c:v>112894328.68640301</c:v>
                </c:pt>
                <c:pt idx="33">
                  <c:v>112894328.686413</c:v>
                </c:pt>
                <c:pt idx="34">
                  <c:v>112895268.3</c:v>
                </c:pt>
                <c:pt idx="35">
                  <c:v>112895104.90000001</c:v>
                </c:pt>
                <c:pt idx="36">
                  <c:v>112895104.90000001</c:v>
                </c:pt>
                <c:pt idx="37">
                  <c:v>112895104.90000001</c:v>
                </c:pt>
                <c:pt idx="38">
                  <c:v>112895104.90000001</c:v>
                </c:pt>
                <c:pt idx="39">
                  <c:v>112895104.90000001</c:v>
                </c:pt>
                <c:pt idx="40">
                  <c:v>112895104.90000001</c:v>
                </c:pt>
                <c:pt idx="41">
                  <c:v>112895104.90000001</c:v>
                </c:pt>
                <c:pt idx="42">
                  <c:v>112895104.90000001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8-45DD-B16B-9620B16F8114}"/>
            </c:ext>
          </c:extLst>
        </c:ser>
        <c:ser>
          <c:idx val="4"/>
          <c:order val="4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uc_75!$G$7:$G$112</c:f>
              <c:numCache>
                <c:formatCode>General</c:formatCode>
                <c:ptCount val="106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8-45DD-B16B-9620B16F8114}"/>
            </c:ext>
          </c:extLst>
        </c:ser>
        <c:ser>
          <c:idx val="5"/>
          <c:order val="5"/>
          <c:tx>
            <c:strRef>
              <c:f>uc_75!$H$6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uc_75!$H$7:$H$112</c:f>
              <c:numCache>
                <c:formatCode>General</c:formatCode>
                <c:ptCount val="106"/>
                <c:pt idx="83">
                  <c:v>112903701.544045</c:v>
                </c:pt>
                <c:pt idx="84">
                  <c:v>112901827.54809</c:v>
                </c:pt>
                <c:pt idx="85">
                  <c:v>112896827.548087</c:v>
                </c:pt>
                <c:pt idx="86">
                  <c:v>112888197.54809</c:v>
                </c:pt>
                <c:pt idx="87">
                  <c:v>112887070.828088</c:v>
                </c:pt>
                <c:pt idx="88">
                  <c:v>112886871.65033001</c:v>
                </c:pt>
                <c:pt idx="89">
                  <c:v>112886871.650344</c:v>
                </c:pt>
                <c:pt idx="90">
                  <c:v>112886871.650344</c:v>
                </c:pt>
                <c:pt idx="91">
                  <c:v>112886871.650344</c:v>
                </c:pt>
                <c:pt idx="92">
                  <c:v>112886871.650344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38-45DD-B16B-9620B16F8114}"/>
            </c:ext>
          </c:extLst>
        </c:ser>
        <c:ser>
          <c:idx val="6"/>
          <c:order val="6"/>
          <c:tx>
            <c:strRef>
              <c:f>uc_75!$I$6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uc_75!$I$7:$I$112</c:f>
              <c:numCache>
                <c:formatCode>General</c:formatCode>
                <c:ptCount val="106"/>
                <c:pt idx="93">
                  <c:v>112903701.544045</c:v>
                </c:pt>
                <c:pt idx="94">
                  <c:v>112900857.548089</c:v>
                </c:pt>
                <c:pt idx="95">
                  <c:v>112900857.548104</c:v>
                </c:pt>
                <c:pt idx="96">
                  <c:v>112900857.548104</c:v>
                </c:pt>
                <c:pt idx="97">
                  <c:v>112900857.548104</c:v>
                </c:pt>
                <c:pt idx="98">
                  <c:v>112900857.548104</c:v>
                </c:pt>
                <c:pt idx="99">
                  <c:v>112900857.548104</c:v>
                </c:pt>
                <c:pt idx="100">
                  <c:v>112900857.548104</c:v>
                </c:pt>
                <c:pt idx="101">
                  <c:v>112900857.548104</c:v>
                </c:pt>
                <c:pt idx="102">
                  <c:v>112900857.548104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38-45DD-B16B-9620B16F8114}"/>
            </c:ext>
          </c:extLst>
        </c:ser>
        <c:ser>
          <c:idx val="7"/>
          <c:order val="7"/>
          <c:tx>
            <c:strRef>
              <c:f>uc_75!$J$6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uc_75!$J$7:$J$112</c:f>
              <c:numCache>
                <c:formatCode>General</c:formatCode>
                <c:ptCount val="106"/>
                <c:pt idx="103">
                  <c:v>112884000</c:v>
                </c:pt>
                <c:pt idx="104">
                  <c:v>112879000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38-45DD-B16B-9620B16F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3560"/>
        <c:axId val="548270280"/>
      </c:scatterChart>
      <c:valAx>
        <c:axId val="5482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280"/>
        <c:crosses val="autoZero"/>
        <c:crossBetween val="midCat"/>
      </c:valAx>
      <c:valAx>
        <c:axId val="548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uc_76!$B$1:$B$171</c:f>
              <c:numCache>
                <c:formatCode>General</c:formatCode>
                <c:ptCount val="171"/>
                <c:pt idx="0">
                  <c:v>0</c:v>
                </c:pt>
                <c:pt idx="6">
                  <c:v>0</c:v>
                </c:pt>
                <c:pt idx="7">
                  <c:v>26000</c:v>
                </c:pt>
                <c:pt idx="8">
                  <c:v>29256</c:v>
                </c:pt>
                <c:pt idx="9">
                  <c:v>65000</c:v>
                </c:pt>
                <c:pt idx="10">
                  <c:v>1777.86120057106</c:v>
                </c:pt>
                <c:pt idx="11">
                  <c:v>3387.6</c:v>
                </c:pt>
                <c:pt idx="12">
                  <c:v>5003</c:v>
                </c:pt>
                <c:pt idx="13">
                  <c:v>6619.6</c:v>
                </c:pt>
                <c:pt idx="14">
                  <c:v>7117.1</c:v>
                </c:pt>
                <c:pt idx="15">
                  <c:v>1777.86120057106</c:v>
                </c:pt>
                <c:pt idx="16">
                  <c:v>3398</c:v>
                </c:pt>
                <c:pt idx="17">
                  <c:v>5015.8999999999996</c:v>
                </c:pt>
                <c:pt idx="18">
                  <c:v>6632.7</c:v>
                </c:pt>
                <c:pt idx="19">
                  <c:v>7118.4</c:v>
                </c:pt>
                <c:pt idx="20">
                  <c:v>1777.8612020015701</c:v>
                </c:pt>
                <c:pt idx="21">
                  <c:v>2051.6</c:v>
                </c:pt>
                <c:pt idx="22">
                  <c:v>2177.9</c:v>
                </c:pt>
                <c:pt idx="23">
                  <c:v>2302.1</c:v>
                </c:pt>
                <c:pt idx="24">
                  <c:v>2436.8000000000002</c:v>
                </c:pt>
                <c:pt idx="25">
                  <c:v>2565.5</c:v>
                </c:pt>
                <c:pt idx="26">
                  <c:v>2706.3</c:v>
                </c:pt>
                <c:pt idx="27">
                  <c:v>2822.5</c:v>
                </c:pt>
                <c:pt idx="28">
                  <c:v>2957.2</c:v>
                </c:pt>
                <c:pt idx="29">
                  <c:v>3097.3</c:v>
                </c:pt>
                <c:pt idx="30">
                  <c:v>3244.2</c:v>
                </c:pt>
                <c:pt idx="31">
                  <c:v>3385.4</c:v>
                </c:pt>
                <c:pt idx="32">
                  <c:v>3514.3</c:v>
                </c:pt>
                <c:pt idx="33">
                  <c:v>3644.5</c:v>
                </c:pt>
                <c:pt idx="34">
                  <c:v>3878.7</c:v>
                </c:pt>
                <c:pt idx="35">
                  <c:v>4007.2</c:v>
                </c:pt>
                <c:pt idx="36">
                  <c:v>4137.8</c:v>
                </c:pt>
                <c:pt idx="37">
                  <c:v>4267.3999999999996</c:v>
                </c:pt>
                <c:pt idx="38">
                  <c:v>4398</c:v>
                </c:pt>
                <c:pt idx="39">
                  <c:v>4569.2</c:v>
                </c:pt>
                <c:pt idx="40">
                  <c:v>4703.3999999999996</c:v>
                </c:pt>
                <c:pt idx="41">
                  <c:v>4834.2</c:v>
                </c:pt>
                <c:pt idx="42">
                  <c:v>4964.5</c:v>
                </c:pt>
                <c:pt idx="43">
                  <c:v>5095.3</c:v>
                </c:pt>
                <c:pt idx="44">
                  <c:v>5226.1000000000004</c:v>
                </c:pt>
                <c:pt idx="45">
                  <c:v>5344.5</c:v>
                </c:pt>
                <c:pt idx="46">
                  <c:v>5472.1</c:v>
                </c:pt>
                <c:pt idx="47">
                  <c:v>5603.9</c:v>
                </c:pt>
                <c:pt idx="48">
                  <c:v>5734.4</c:v>
                </c:pt>
                <c:pt idx="49">
                  <c:v>5853.7</c:v>
                </c:pt>
                <c:pt idx="50">
                  <c:v>6152.2</c:v>
                </c:pt>
                <c:pt idx="51">
                  <c:v>6282.9</c:v>
                </c:pt>
                <c:pt idx="52">
                  <c:v>6414.7</c:v>
                </c:pt>
                <c:pt idx="53">
                  <c:v>6558.5</c:v>
                </c:pt>
                <c:pt idx="54">
                  <c:v>6681.8</c:v>
                </c:pt>
                <c:pt idx="55">
                  <c:v>6818.6</c:v>
                </c:pt>
                <c:pt idx="56">
                  <c:v>6969.6</c:v>
                </c:pt>
                <c:pt idx="57">
                  <c:v>7093.3</c:v>
                </c:pt>
                <c:pt idx="58">
                  <c:v>3011.8</c:v>
                </c:pt>
                <c:pt idx="59">
                  <c:v>4374</c:v>
                </c:pt>
                <c:pt idx="60">
                  <c:v>4506.6000000000004</c:v>
                </c:pt>
                <c:pt idx="61">
                  <c:v>5099</c:v>
                </c:pt>
                <c:pt idx="62">
                  <c:v>5364</c:v>
                </c:pt>
                <c:pt idx="63">
                  <c:v>6330</c:v>
                </c:pt>
                <c:pt idx="64">
                  <c:v>1777.86120057106</c:v>
                </c:pt>
                <c:pt idx="65">
                  <c:v>2382.3000000000002</c:v>
                </c:pt>
                <c:pt idx="66">
                  <c:v>2992.9</c:v>
                </c:pt>
                <c:pt idx="67">
                  <c:v>3605.1</c:v>
                </c:pt>
                <c:pt idx="68">
                  <c:v>4219.3999999999996</c:v>
                </c:pt>
                <c:pt idx="69">
                  <c:v>4835.3</c:v>
                </c:pt>
                <c:pt idx="70">
                  <c:v>5452.6</c:v>
                </c:pt>
                <c:pt idx="71">
                  <c:v>6071.9</c:v>
                </c:pt>
                <c:pt idx="72">
                  <c:v>6692.5</c:v>
                </c:pt>
                <c:pt idx="73">
                  <c:v>7120.7</c:v>
                </c:pt>
                <c:pt idx="74">
                  <c:v>1777.86120057106</c:v>
                </c:pt>
                <c:pt idx="75">
                  <c:v>2397.8000000000002</c:v>
                </c:pt>
                <c:pt idx="76">
                  <c:v>3018</c:v>
                </c:pt>
                <c:pt idx="77">
                  <c:v>3636.5</c:v>
                </c:pt>
                <c:pt idx="78">
                  <c:v>4255</c:v>
                </c:pt>
                <c:pt idx="79">
                  <c:v>4873.8</c:v>
                </c:pt>
                <c:pt idx="80">
                  <c:v>5493</c:v>
                </c:pt>
                <c:pt idx="81">
                  <c:v>6113</c:v>
                </c:pt>
                <c:pt idx="82">
                  <c:v>6733.5</c:v>
                </c:pt>
                <c:pt idx="83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uc_76!$C$8:$C$84</c:f>
              <c:numCache>
                <c:formatCode>General</c:formatCode>
                <c:ptCount val="77"/>
                <c:pt idx="0">
                  <c:v>126790000</c:v>
                </c:pt>
                <c:pt idx="1">
                  <c:v>126786000</c:v>
                </c:pt>
                <c:pt idx="2">
                  <c:v>126785000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uc_76!$D$8:$D$84</c:f>
              <c:numCache>
                <c:formatCode>General</c:formatCode>
                <c:ptCount val="77"/>
                <c:pt idx="3">
                  <c:v>126813715.084444</c:v>
                </c:pt>
                <c:pt idx="4">
                  <c:v>126803528.04810899</c:v>
                </c:pt>
                <c:pt idx="5">
                  <c:v>126798528.048108</c:v>
                </c:pt>
                <c:pt idx="6">
                  <c:v>126798528.04812799</c:v>
                </c:pt>
                <c:pt idx="7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uc_76!$E$8:$E$84</c:f>
              <c:numCache>
                <c:formatCode>General</c:formatCode>
                <c:ptCount val="77"/>
                <c:pt idx="8">
                  <c:v>126813715.084444</c:v>
                </c:pt>
                <c:pt idx="9">
                  <c:v>126806378.048107</c:v>
                </c:pt>
                <c:pt idx="10">
                  <c:v>126803528.048107</c:v>
                </c:pt>
                <c:pt idx="11">
                  <c:v>126798528.048108</c:v>
                </c:pt>
                <c:pt idx="12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uc_76!$F$8:$F$84</c:f>
              <c:numCache>
                <c:formatCode>General</c:formatCode>
                <c:ptCount val="77"/>
                <c:pt idx="13">
                  <c:v>126813715.084444</c:v>
                </c:pt>
                <c:pt idx="14">
                  <c:v>126805538.086053</c:v>
                </c:pt>
                <c:pt idx="15">
                  <c:v>126805382.886052</c:v>
                </c:pt>
                <c:pt idx="16">
                  <c:v>126803555.719247</c:v>
                </c:pt>
                <c:pt idx="17">
                  <c:v>126803555.71924999</c:v>
                </c:pt>
                <c:pt idx="18">
                  <c:v>126803537.738922</c:v>
                </c:pt>
                <c:pt idx="19">
                  <c:v>126801467.93933301</c:v>
                </c:pt>
                <c:pt idx="21">
                  <c:v>126799003.75941201</c:v>
                </c:pt>
                <c:pt idx="22">
                  <c:v>126799003.759404</c:v>
                </c:pt>
                <c:pt idx="23">
                  <c:v>126798695.392608</c:v>
                </c:pt>
                <c:pt idx="24">
                  <c:v>126798695.392607</c:v>
                </c:pt>
                <c:pt idx="25">
                  <c:v>126798695.39259499</c:v>
                </c:pt>
                <c:pt idx="26">
                  <c:v>126798695.392598</c:v>
                </c:pt>
                <c:pt idx="27">
                  <c:v>126798505.39260601</c:v>
                </c:pt>
                <c:pt idx="28">
                  <c:v>126798505.392599</c:v>
                </c:pt>
                <c:pt idx="29">
                  <c:v>126798505.392608</c:v>
                </c:pt>
                <c:pt idx="30">
                  <c:v>126798505.39259499</c:v>
                </c:pt>
                <c:pt idx="31">
                  <c:v>126798505.392599</c:v>
                </c:pt>
                <c:pt idx="32">
                  <c:v>126798505.39260501</c:v>
                </c:pt>
                <c:pt idx="33">
                  <c:v>126797320.773158</c:v>
                </c:pt>
                <c:pt idx="34">
                  <c:v>126797320.77317201</c:v>
                </c:pt>
                <c:pt idx="35">
                  <c:v>126797320.773158</c:v>
                </c:pt>
                <c:pt idx="36">
                  <c:v>126796386.77316099</c:v>
                </c:pt>
                <c:pt idx="37">
                  <c:v>126796207.966846</c:v>
                </c:pt>
                <c:pt idx="40">
                  <c:v>126796207.966849</c:v>
                </c:pt>
                <c:pt idx="41">
                  <c:v>126796207.966847</c:v>
                </c:pt>
                <c:pt idx="43">
                  <c:v>126796207.96684401</c:v>
                </c:pt>
                <c:pt idx="44">
                  <c:v>126796137.76684301</c:v>
                </c:pt>
                <c:pt idx="45">
                  <c:v>126795933.37315901</c:v>
                </c:pt>
                <c:pt idx="46">
                  <c:v>126795933.373162</c:v>
                </c:pt>
                <c:pt idx="48">
                  <c:v>126795933.373164</c:v>
                </c:pt>
                <c:pt idx="49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'uc_77+'!$C$7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'uc_77+'!$C$8:$C$64</c:f>
              <c:numCache>
                <c:formatCode>General</c:formatCode>
                <c:ptCount val="57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'uc_77+'!$D$7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'uc_77+'!$D$8:$D$64</c:f>
              <c:numCache>
                <c:formatCode>General</c:formatCode>
                <c:ptCount val="57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'uc_77+'!$E$7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76-4FFB-845A-54C7CCDD8EE8}"/>
              </c:ext>
            </c:extLst>
          </c:dPt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'uc_77+'!$E$8:$E$64</c:f>
              <c:numCache>
                <c:formatCode>General</c:formatCode>
                <c:ptCount val="57"/>
                <c:pt idx="56" formatCode="0.00E+00">
                  <c:v>127945000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'uc_77+'!$F$7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'uc_77+'!$F$8:$F$64</c:f>
              <c:numCache>
                <c:formatCode>General</c:formatCode>
                <c:ptCount val="57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uc_78!$C$8:$C$65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uc_78!$D$8:$D$65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uc_78!$E$8:$E$65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uc_78!$F$8:$F$65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uc_79!$D$9:$D$52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uc_79!$E$9:$E$52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uc_79!$F$8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uc_79!$F$9:$F$52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uc_80!$C$8:$C$60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uc_80!$D$8:$D$60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uc_80!$E$8:$E$60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uc_92!$C$8:$C$51</c:f>
              <c:numCache>
                <c:formatCode>General</c:formatCode>
                <c:ptCount val="44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uc_92!$D$8:$D$51</c:f>
              <c:numCache>
                <c:formatCode>General</c:formatCode>
                <c:ptCount val="44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uc_92!$E$7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uc_92!$E$8:$E$51</c:f>
              <c:numCache>
                <c:formatCode>General</c:formatCode>
                <c:ptCount val="44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uc_92!$F$8:$F$51</c:f>
              <c:numCache>
                <c:formatCode>General</c:formatCode>
                <c:ptCount val="44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uc_93!$C$7:$C$52</c:f>
              <c:numCache>
                <c:formatCode>General</c:formatCode>
                <c:ptCount val="46"/>
                <c:pt idx="43">
                  <c:v>167108000</c:v>
                </c:pt>
                <c:pt idx="44">
                  <c:v>167108000</c:v>
                </c:pt>
                <c:pt idx="45">
                  <c:v>167107857.5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uc_93!$D$7:$D$52</c:f>
              <c:numCache>
                <c:formatCode>General</c:formatCode>
                <c:ptCount val="46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uc_93!$E$7:$E$52</c:f>
              <c:numCache>
                <c:formatCode>General</c:formatCode>
                <c:ptCount val="46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uc_93!$F$7:$F$52</c:f>
              <c:numCache>
                <c:formatCode>General</c:formatCode>
                <c:ptCount val="46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MI_PC_61!$I$5</c:f>
              <c:strCache>
                <c:ptCount val="1"/>
                <c:pt idx="0">
                  <c:v>Harjk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MI_PC_61!$I$6:$I$74</c:f>
              <c:numCache>
                <c:formatCode>General</c:formatCode>
                <c:ptCount val="69"/>
                <c:pt idx="0">
                  <c:v>22405421.300000001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MI_PC_61!$J$5</c:f>
              <c:strCache>
                <c:ptCount val="1"/>
                <c:pt idx="0">
                  <c:v>Hard3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MI_PC_61!$J$6:$J$74</c:f>
              <c:numCache>
                <c:formatCode>General</c:formatCode>
                <c:ptCount val="69"/>
                <c:pt idx="1">
                  <c:v>22399368.899999999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MI_PC_61!$K$5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MI_PC_61!$K$6:$K$74</c:f>
              <c:numCache>
                <c:formatCode>General</c:formatCode>
                <c:ptCount val="69"/>
                <c:pt idx="2">
                  <c:v>22419899.600000001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CB-4A3E-999A-91EA39F825B9}"/>
            </c:ext>
          </c:extLst>
        </c:ser>
        <c:ser>
          <c:idx val="3"/>
          <c:order val="3"/>
          <c:tx>
            <c:strRef>
              <c:f>MI_PC_61!$L$5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MI_PC_61!$L$6:$L$74</c:f>
              <c:numCache>
                <c:formatCode>General</c:formatCode>
                <c:ptCount val="69"/>
                <c:pt idx="3">
                  <c:v>22399368.885482401</c:v>
                </c:pt>
                <c:pt idx="4">
                  <c:v>22397369.6882261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CB-4A3E-999A-91EA39F825B9}"/>
            </c:ext>
          </c:extLst>
        </c:ser>
        <c:ser>
          <c:idx val="4"/>
          <c:order val="4"/>
          <c:tx>
            <c:strRef>
              <c:f>MI_PC_61!$M$5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MI_PC_61!$M$6:$M$74</c:f>
              <c:numCache>
                <c:formatCode>General</c:formatCode>
                <c:ptCount val="69"/>
                <c:pt idx="5">
                  <c:v>22399368.885482401</c:v>
                </c:pt>
                <c:pt idx="6">
                  <c:v>22397254.880199701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CB-4A3E-999A-91EA39F825B9}"/>
            </c:ext>
          </c:extLst>
        </c:ser>
        <c:ser>
          <c:idx val="5"/>
          <c:order val="5"/>
          <c:tx>
            <c:strRef>
              <c:f>MI_PC_61!$N$5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MI_PC_61!$N$6:$N$74</c:f>
              <c:numCache>
                <c:formatCode>General</c:formatCode>
                <c:ptCount val="69"/>
                <c:pt idx="7">
                  <c:v>22399368.885482401</c:v>
                </c:pt>
                <c:pt idx="8">
                  <c:v>22397936.906504199</c:v>
                </c:pt>
                <c:pt idx="9">
                  <c:v>22397936.906502899</c:v>
                </c:pt>
                <c:pt idx="10">
                  <c:v>22397936.906502899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CB-4A3E-999A-91EA39F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2642295262140549"/>
          <c:h val="0.3172176085120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uc_061!$C$4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uc_061!$C$6:$C$314</c:f>
              <c:numCache>
                <c:formatCode>General</c:formatCode>
                <c:ptCount val="3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E-4968-884D-71C2172578CC}"/>
            </c:ext>
          </c:extLst>
        </c:ser>
        <c:ser>
          <c:idx val="1"/>
          <c:order val="1"/>
          <c:tx>
            <c:strRef>
              <c:f>uc_061!$D$4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uc_061!$D$6:$D$314</c:f>
              <c:numCache>
                <c:formatCode>General</c:formatCode>
                <c:ptCount val="309"/>
                <c:pt idx="0">
                  <c:v>22390532.399999999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E-4968-884D-71C2172578CC}"/>
            </c:ext>
          </c:extLst>
        </c:ser>
        <c:ser>
          <c:idx val="2"/>
          <c:order val="2"/>
          <c:tx>
            <c:strRef>
              <c:f>uc_061!$E$4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uc_061!$E$6:$E$314</c:f>
              <c:numCache>
                <c:formatCode>General</c:formatCode>
                <c:ptCount val="309"/>
                <c:pt idx="1">
                  <c:v>22393267.0400947</c:v>
                </c:pt>
                <c:pt idx="2">
                  <c:v>22387869.698656298</c:v>
                </c:pt>
                <c:pt idx="3">
                  <c:v>22386841.971036401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E-4968-884D-71C2172578CC}"/>
            </c:ext>
          </c:extLst>
        </c:ser>
        <c:ser>
          <c:idx val="3"/>
          <c:order val="3"/>
          <c:tx>
            <c:strRef>
              <c:f>uc_061!$F$4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CE-4968-884D-71C2172578CC}"/>
              </c:ext>
            </c:extLst>
          </c:dPt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uc_061!$F$6:$F$314</c:f>
              <c:numCache>
                <c:formatCode>General</c:formatCode>
                <c:ptCount val="309"/>
                <c:pt idx="4">
                  <c:v>22393267.0400947</c:v>
                </c:pt>
                <c:pt idx="5">
                  <c:v>22387989.107092399</c:v>
                </c:pt>
                <c:pt idx="6">
                  <c:v>22386841.971036199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E-4968-884D-71C2172578CC}"/>
            </c:ext>
          </c:extLst>
        </c:ser>
        <c:ser>
          <c:idx val="4"/>
          <c:order val="4"/>
          <c:tx>
            <c:strRef>
              <c:f>uc_061!$G$4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uc_061!$G$6:$G$314</c:f>
              <c:numCache>
                <c:formatCode>General</c:formatCode>
                <c:ptCount val="309"/>
                <c:pt idx="7">
                  <c:v>22393267.0400947</c:v>
                </c:pt>
                <c:pt idx="8">
                  <c:v>22392427.040077802</c:v>
                </c:pt>
                <c:pt idx="9">
                  <c:v>22392399.9040218</c:v>
                </c:pt>
                <c:pt idx="10">
                  <c:v>22391869.9040218</c:v>
                </c:pt>
                <c:pt idx="12">
                  <c:v>22390566.904022101</c:v>
                </c:pt>
                <c:pt idx="22">
                  <c:v>22390566.9040218</c:v>
                </c:pt>
                <c:pt idx="25">
                  <c:v>22390566.904022001</c:v>
                </c:pt>
                <c:pt idx="26">
                  <c:v>22390566.9040218</c:v>
                </c:pt>
                <c:pt idx="27">
                  <c:v>22390566.904022001</c:v>
                </c:pt>
                <c:pt idx="28">
                  <c:v>22390566.904022101</c:v>
                </c:pt>
                <c:pt idx="30">
                  <c:v>22390566.904022001</c:v>
                </c:pt>
                <c:pt idx="31">
                  <c:v>22390566.9040218</c:v>
                </c:pt>
                <c:pt idx="32">
                  <c:v>22390566.9040218</c:v>
                </c:pt>
                <c:pt idx="35">
                  <c:v>22390566.904021699</c:v>
                </c:pt>
                <c:pt idx="36">
                  <c:v>22390566.904022001</c:v>
                </c:pt>
                <c:pt idx="46">
                  <c:v>22390566.904022001</c:v>
                </c:pt>
                <c:pt idx="48">
                  <c:v>22390566.9040218</c:v>
                </c:pt>
                <c:pt idx="49">
                  <c:v>22390566.9040218</c:v>
                </c:pt>
                <c:pt idx="51">
                  <c:v>22390566.904022001</c:v>
                </c:pt>
                <c:pt idx="52">
                  <c:v>22390566.904022101</c:v>
                </c:pt>
                <c:pt idx="53">
                  <c:v>22390566.9040218</c:v>
                </c:pt>
                <c:pt idx="54">
                  <c:v>22390566.9040218</c:v>
                </c:pt>
                <c:pt idx="55">
                  <c:v>22390566.9040218</c:v>
                </c:pt>
                <c:pt idx="56">
                  <c:v>22390036.9040218</c:v>
                </c:pt>
                <c:pt idx="58">
                  <c:v>22390036.904021699</c:v>
                </c:pt>
                <c:pt idx="69">
                  <c:v>22390036.9040218</c:v>
                </c:pt>
                <c:pt idx="71">
                  <c:v>22390036.9040218</c:v>
                </c:pt>
                <c:pt idx="72">
                  <c:v>22390036.904022001</c:v>
                </c:pt>
                <c:pt idx="73">
                  <c:v>22390036.9040218</c:v>
                </c:pt>
                <c:pt idx="75">
                  <c:v>22390036.904022101</c:v>
                </c:pt>
                <c:pt idx="76">
                  <c:v>22390036.9040218</c:v>
                </c:pt>
                <c:pt idx="77">
                  <c:v>22390036.9040218</c:v>
                </c:pt>
                <c:pt idx="78">
                  <c:v>22390036.9040218</c:v>
                </c:pt>
                <c:pt idx="81">
                  <c:v>22390036.904021699</c:v>
                </c:pt>
                <c:pt idx="84">
                  <c:v>22390006.9040218</c:v>
                </c:pt>
                <c:pt idx="91">
                  <c:v>22390006.9039464</c:v>
                </c:pt>
                <c:pt idx="92">
                  <c:v>22390006.904022001</c:v>
                </c:pt>
                <c:pt idx="94">
                  <c:v>22390006.904022101</c:v>
                </c:pt>
                <c:pt idx="95">
                  <c:v>22390006.9040218</c:v>
                </c:pt>
                <c:pt idx="97">
                  <c:v>22390006.904022001</c:v>
                </c:pt>
                <c:pt idx="98">
                  <c:v>22390006.904022101</c:v>
                </c:pt>
                <c:pt idx="99">
                  <c:v>22390006.9040218</c:v>
                </c:pt>
                <c:pt idx="100">
                  <c:v>22390006.9040218</c:v>
                </c:pt>
                <c:pt idx="101">
                  <c:v>22390006.9040218</c:v>
                </c:pt>
                <c:pt idx="103">
                  <c:v>22390006.904021699</c:v>
                </c:pt>
                <c:pt idx="108">
                  <c:v>22389536.904022001</c:v>
                </c:pt>
                <c:pt idx="109">
                  <c:v>22389506.9040218</c:v>
                </c:pt>
                <c:pt idx="114">
                  <c:v>22389506.9040218</c:v>
                </c:pt>
                <c:pt idx="115">
                  <c:v>22389506.9040218</c:v>
                </c:pt>
                <c:pt idx="117">
                  <c:v>22389506.904022101</c:v>
                </c:pt>
                <c:pt idx="119">
                  <c:v>22389506.9040218</c:v>
                </c:pt>
                <c:pt idx="121">
                  <c:v>22389506.904022101</c:v>
                </c:pt>
                <c:pt idx="122">
                  <c:v>22389506.904022001</c:v>
                </c:pt>
                <c:pt idx="123">
                  <c:v>22389506.9040218</c:v>
                </c:pt>
                <c:pt idx="124">
                  <c:v>22389506.9040218</c:v>
                </c:pt>
                <c:pt idx="125">
                  <c:v>22388976.9040218</c:v>
                </c:pt>
                <c:pt idx="140">
                  <c:v>22388976.904022001</c:v>
                </c:pt>
                <c:pt idx="141">
                  <c:v>22388976.9040218</c:v>
                </c:pt>
                <c:pt idx="142">
                  <c:v>22388976.904022001</c:v>
                </c:pt>
                <c:pt idx="143">
                  <c:v>22388976.904022198</c:v>
                </c:pt>
                <c:pt idx="144">
                  <c:v>22388976.9040218</c:v>
                </c:pt>
                <c:pt idx="145">
                  <c:v>22388976.9040219</c:v>
                </c:pt>
                <c:pt idx="146">
                  <c:v>22388976.9040218</c:v>
                </c:pt>
                <c:pt idx="147">
                  <c:v>22388976.9040218</c:v>
                </c:pt>
                <c:pt idx="148">
                  <c:v>22388976.9040218</c:v>
                </c:pt>
                <c:pt idx="161">
                  <c:v>22388976.904022001</c:v>
                </c:pt>
                <c:pt idx="163">
                  <c:v>22388976.9040218</c:v>
                </c:pt>
                <c:pt idx="164">
                  <c:v>22388976.904022101</c:v>
                </c:pt>
                <c:pt idx="167">
                  <c:v>22388976.904022198</c:v>
                </c:pt>
                <c:pt idx="168">
                  <c:v>22388976.9040218</c:v>
                </c:pt>
                <c:pt idx="169">
                  <c:v>22388976.9040218</c:v>
                </c:pt>
                <c:pt idx="170">
                  <c:v>22388976.9040218</c:v>
                </c:pt>
                <c:pt idx="173">
                  <c:v>22388976.904021699</c:v>
                </c:pt>
                <c:pt idx="183">
                  <c:v>22388976.9040218</c:v>
                </c:pt>
                <c:pt idx="186">
                  <c:v>22388976.904022001</c:v>
                </c:pt>
                <c:pt idx="187">
                  <c:v>22388976.9040218</c:v>
                </c:pt>
                <c:pt idx="188">
                  <c:v>22388976.9040218</c:v>
                </c:pt>
                <c:pt idx="190">
                  <c:v>22388976.904022198</c:v>
                </c:pt>
                <c:pt idx="191">
                  <c:v>22388976.9040219</c:v>
                </c:pt>
                <c:pt idx="192">
                  <c:v>22388976.9040218</c:v>
                </c:pt>
                <c:pt idx="193">
                  <c:v>22388976.9040218</c:v>
                </c:pt>
                <c:pt idx="206">
                  <c:v>22388976.9040218</c:v>
                </c:pt>
                <c:pt idx="207">
                  <c:v>22388976.904022001</c:v>
                </c:pt>
                <c:pt idx="210">
                  <c:v>22388976.9040218</c:v>
                </c:pt>
                <c:pt idx="212">
                  <c:v>22388976.904022198</c:v>
                </c:pt>
                <c:pt idx="213">
                  <c:v>22388976.9040218</c:v>
                </c:pt>
                <c:pt idx="214">
                  <c:v>22388976.904022001</c:v>
                </c:pt>
                <c:pt idx="215">
                  <c:v>22388976.9040218</c:v>
                </c:pt>
                <c:pt idx="216">
                  <c:v>22388976.9040218</c:v>
                </c:pt>
                <c:pt idx="219">
                  <c:v>22388976.9040218</c:v>
                </c:pt>
                <c:pt idx="229">
                  <c:v>22388976.9040218</c:v>
                </c:pt>
                <c:pt idx="233">
                  <c:v>22388976.904022101</c:v>
                </c:pt>
                <c:pt idx="235">
                  <c:v>22388976.904022101</c:v>
                </c:pt>
                <c:pt idx="236">
                  <c:v>22388976.9040218</c:v>
                </c:pt>
                <c:pt idx="237">
                  <c:v>22388976.904022001</c:v>
                </c:pt>
                <c:pt idx="238">
                  <c:v>22388976.9040218</c:v>
                </c:pt>
                <c:pt idx="239">
                  <c:v>22388976.9040218</c:v>
                </c:pt>
                <c:pt idx="242">
                  <c:v>22388976.904022101</c:v>
                </c:pt>
                <c:pt idx="252">
                  <c:v>22388976.9040218</c:v>
                </c:pt>
                <c:pt idx="253">
                  <c:v>22388976.904022001</c:v>
                </c:pt>
                <c:pt idx="255">
                  <c:v>22388976.904022101</c:v>
                </c:pt>
                <c:pt idx="256">
                  <c:v>22388976.9040218</c:v>
                </c:pt>
                <c:pt idx="258">
                  <c:v>22388976.904022198</c:v>
                </c:pt>
                <c:pt idx="259">
                  <c:v>22388976.9040218</c:v>
                </c:pt>
                <c:pt idx="260">
                  <c:v>22388976.904022001</c:v>
                </c:pt>
                <c:pt idx="261">
                  <c:v>22388976.9040218</c:v>
                </c:pt>
                <c:pt idx="262">
                  <c:v>22388976.9040218</c:v>
                </c:pt>
                <c:pt idx="265">
                  <c:v>22388976.9040218</c:v>
                </c:pt>
                <c:pt idx="275">
                  <c:v>22388976.9040218</c:v>
                </c:pt>
                <c:pt idx="279">
                  <c:v>22388976.904022001</c:v>
                </c:pt>
                <c:pt idx="280">
                  <c:v>22388976.9040218</c:v>
                </c:pt>
                <c:pt idx="281">
                  <c:v>22388976.904022198</c:v>
                </c:pt>
                <c:pt idx="282">
                  <c:v>22388976.9040218</c:v>
                </c:pt>
                <c:pt idx="284">
                  <c:v>22388976.9040218</c:v>
                </c:pt>
                <c:pt idx="285">
                  <c:v>22388976.9040218</c:v>
                </c:pt>
                <c:pt idx="289">
                  <c:v>22388976.904022001</c:v>
                </c:pt>
                <c:pt idx="298">
                  <c:v>22388976.9039465</c:v>
                </c:pt>
                <c:pt idx="302">
                  <c:v>22388976.9040218</c:v>
                </c:pt>
                <c:pt idx="305">
                  <c:v>22388976.904022198</c:v>
                </c:pt>
                <c:pt idx="306">
                  <c:v>22388976.904022001</c:v>
                </c:pt>
                <c:pt idx="307">
                  <c:v>22388976.9040218</c:v>
                </c:pt>
                <c:pt idx="308">
                  <c:v>22388976.9040218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E-4968-884D-71C21725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12216"/>
        <c:axId val="539511232"/>
      </c:scatterChart>
      <c:valAx>
        <c:axId val="5395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1232"/>
        <c:crosses val="autoZero"/>
        <c:crossBetween val="midCat"/>
      </c:valAx>
      <c:valAx>
        <c:axId val="539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uc_063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uc_063!$C$7:$C$191</c:f>
              <c:numCache>
                <c:formatCode>General</c:formatCode>
                <c:ptCount val="185"/>
                <c:pt idx="0">
                  <c:v>30160073.100000001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F7F-9AB2-C0C52AB65DFF}"/>
            </c:ext>
          </c:extLst>
        </c:ser>
        <c:ser>
          <c:idx val="1"/>
          <c:order val="1"/>
          <c:tx>
            <c:strRef>
              <c:f>uc_063!$D$6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uc_063!$D$7:$D$191</c:f>
              <c:numCache>
                <c:formatCode>General</c:formatCode>
                <c:ptCount val="185"/>
                <c:pt idx="1">
                  <c:v>30188837.800000001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F7F-9AB2-C0C52AB65DFF}"/>
            </c:ext>
          </c:extLst>
        </c:ser>
        <c:ser>
          <c:idx val="2"/>
          <c:order val="2"/>
          <c:tx>
            <c:strRef>
              <c:f>uc_063!$E$6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uc_063!$E$7:$E$191</c:f>
              <c:numCache>
                <c:formatCode>General</c:formatCode>
                <c:ptCount val="185"/>
                <c:pt idx="2">
                  <c:v>30173863.800000001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F7F-9AB2-C0C52AB65DFF}"/>
            </c:ext>
          </c:extLst>
        </c:ser>
        <c:ser>
          <c:idx val="3"/>
          <c:order val="3"/>
          <c:tx>
            <c:strRef>
              <c:f>uc_063!$F$6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uc_063!$F$7:$F$191</c:f>
              <c:numCache>
                <c:formatCode>General</c:formatCode>
                <c:ptCount val="185"/>
                <c:pt idx="3">
                  <c:v>30188837.760754898</c:v>
                </c:pt>
                <c:pt idx="4">
                  <c:v>30178194.360757198</c:v>
                </c:pt>
                <c:pt idx="5">
                  <c:v>30175909.6237812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F7F-9AB2-C0C52AB65DFF}"/>
            </c:ext>
          </c:extLst>
        </c:ser>
        <c:ser>
          <c:idx val="4"/>
          <c:order val="4"/>
          <c:tx>
            <c:strRef>
              <c:f>uc_063!$G$6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uc_063!$G$7:$G$191</c:f>
              <c:numCache>
                <c:formatCode>General</c:formatCode>
                <c:ptCount val="185"/>
                <c:pt idx="6">
                  <c:v>30188837.760754898</c:v>
                </c:pt>
                <c:pt idx="7">
                  <c:v>30178717.7607558</c:v>
                </c:pt>
                <c:pt idx="8">
                  <c:v>30176724.360756099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C-4F7F-9AB2-C0C52AB65DFF}"/>
            </c:ext>
          </c:extLst>
        </c:ser>
        <c:ser>
          <c:idx val="5"/>
          <c:order val="5"/>
          <c:tx>
            <c:strRef>
              <c:f>uc_063!$H$6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uc_063!$H$7:$H$191</c:f>
              <c:numCache>
                <c:formatCode>General</c:formatCode>
                <c:ptCount val="185"/>
                <c:pt idx="9">
                  <c:v>30188837.760754898</c:v>
                </c:pt>
                <c:pt idx="10">
                  <c:v>30188422.472893</c:v>
                </c:pt>
                <c:pt idx="11">
                  <c:v>30188422.472892899</c:v>
                </c:pt>
                <c:pt idx="12">
                  <c:v>30188422.472892899</c:v>
                </c:pt>
                <c:pt idx="13">
                  <c:v>30188422.472892899</c:v>
                </c:pt>
                <c:pt idx="14">
                  <c:v>30188251.472894002</c:v>
                </c:pt>
                <c:pt idx="15">
                  <c:v>30188251.472892899</c:v>
                </c:pt>
                <c:pt idx="16">
                  <c:v>30188251.472892899</c:v>
                </c:pt>
                <c:pt idx="17">
                  <c:v>30188251.472892899</c:v>
                </c:pt>
                <c:pt idx="23">
                  <c:v>30188087.472892899</c:v>
                </c:pt>
                <c:pt idx="29">
                  <c:v>30185592.0728928</c:v>
                </c:pt>
                <c:pt idx="30">
                  <c:v>30185145.872892801</c:v>
                </c:pt>
                <c:pt idx="33">
                  <c:v>30185145.8728946</c:v>
                </c:pt>
                <c:pt idx="35">
                  <c:v>30185145.872892901</c:v>
                </c:pt>
                <c:pt idx="36">
                  <c:v>30185145.872892901</c:v>
                </c:pt>
                <c:pt idx="37">
                  <c:v>30185145.872894298</c:v>
                </c:pt>
                <c:pt idx="38">
                  <c:v>30185145.872894701</c:v>
                </c:pt>
                <c:pt idx="39">
                  <c:v>30185145.872892998</c:v>
                </c:pt>
                <c:pt idx="40">
                  <c:v>30185145.872892901</c:v>
                </c:pt>
                <c:pt idx="41">
                  <c:v>30185145.872892901</c:v>
                </c:pt>
                <c:pt idx="48">
                  <c:v>30183877.872892998</c:v>
                </c:pt>
                <c:pt idx="55">
                  <c:v>30183877.872892801</c:v>
                </c:pt>
                <c:pt idx="56">
                  <c:v>30183877.872892901</c:v>
                </c:pt>
                <c:pt idx="58">
                  <c:v>30183877.8728933</c:v>
                </c:pt>
                <c:pt idx="59">
                  <c:v>30183877.872892901</c:v>
                </c:pt>
                <c:pt idx="60">
                  <c:v>30183877.872892901</c:v>
                </c:pt>
                <c:pt idx="61">
                  <c:v>30183767.872894801</c:v>
                </c:pt>
                <c:pt idx="62">
                  <c:v>30183767.872893099</c:v>
                </c:pt>
                <c:pt idx="63">
                  <c:v>30183352.585054498</c:v>
                </c:pt>
                <c:pt idx="68">
                  <c:v>30183121.1031674</c:v>
                </c:pt>
                <c:pt idx="69">
                  <c:v>30183121.1031649</c:v>
                </c:pt>
                <c:pt idx="70">
                  <c:v>30183121.103167102</c:v>
                </c:pt>
                <c:pt idx="71">
                  <c:v>30183121.1031649</c:v>
                </c:pt>
                <c:pt idx="73">
                  <c:v>30182957.703166299</c:v>
                </c:pt>
                <c:pt idx="74">
                  <c:v>30182957.703164902</c:v>
                </c:pt>
                <c:pt idx="75">
                  <c:v>30182957.703164902</c:v>
                </c:pt>
                <c:pt idx="81">
                  <c:v>30182957.703164801</c:v>
                </c:pt>
                <c:pt idx="82">
                  <c:v>30182957.703164902</c:v>
                </c:pt>
                <c:pt idx="83">
                  <c:v>30182957.703164801</c:v>
                </c:pt>
                <c:pt idx="84">
                  <c:v>30182827.297213499</c:v>
                </c:pt>
                <c:pt idx="86">
                  <c:v>30182827.297214799</c:v>
                </c:pt>
                <c:pt idx="87">
                  <c:v>30182827.297213901</c:v>
                </c:pt>
                <c:pt idx="88">
                  <c:v>30182827.2972131</c:v>
                </c:pt>
                <c:pt idx="90">
                  <c:v>30182827.2972151</c:v>
                </c:pt>
                <c:pt idx="91">
                  <c:v>30182302.009374399</c:v>
                </c:pt>
                <c:pt idx="92">
                  <c:v>30182302.009374201</c:v>
                </c:pt>
                <c:pt idx="93">
                  <c:v>30182302.009374298</c:v>
                </c:pt>
                <c:pt idx="95">
                  <c:v>30182302.009375099</c:v>
                </c:pt>
                <c:pt idx="96">
                  <c:v>30181776.7215348</c:v>
                </c:pt>
                <c:pt idx="97">
                  <c:v>30181776.7215329</c:v>
                </c:pt>
                <c:pt idx="99">
                  <c:v>30181776.721533</c:v>
                </c:pt>
                <c:pt idx="100">
                  <c:v>30181776.7215329</c:v>
                </c:pt>
                <c:pt idx="104">
                  <c:v>30181746.721533298</c:v>
                </c:pt>
                <c:pt idx="105">
                  <c:v>30181613.321533099</c:v>
                </c:pt>
                <c:pt idx="106">
                  <c:v>30181613.321532801</c:v>
                </c:pt>
                <c:pt idx="107">
                  <c:v>30181613.321532801</c:v>
                </c:pt>
                <c:pt idx="109">
                  <c:v>30181613.321532901</c:v>
                </c:pt>
                <c:pt idx="110">
                  <c:v>30181613.321534298</c:v>
                </c:pt>
                <c:pt idx="111">
                  <c:v>30181613.321532998</c:v>
                </c:pt>
                <c:pt idx="112">
                  <c:v>30181613.321534202</c:v>
                </c:pt>
                <c:pt idx="113">
                  <c:v>30181613.321532998</c:v>
                </c:pt>
                <c:pt idx="114">
                  <c:v>30181613.321534202</c:v>
                </c:pt>
                <c:pt idx="115">
                  <c:v>30181613.321533099</c:v>
                </c:pt>
                <c:pt idx="116">
                  <c:v>30181613.321532901</c:v>
                </c:pt>
                <c:pt idx="117">
                  <c:v>30181613.321534902</c:v>
                </c:pt>
                <c:pt idx="118">
                  <c:v>30181613.321534202</c:v>
                </c:pt>
                <c:pt idx="119">
                  <c:v>30181613.321532998</c:v>
                </c:pt>
                <c:pt idx="123">
                  <c:v>30181613.321532998</c:v>
                </c:pt>
                <c:pt idx="124">
                  <c:v>30181613.321532901</c:v>
                </c:pt>
                <c:pt idx="126">
                  <c:v>30181613.321533199</c:v>
                </c:pt>
                <c:pt idx="134">
                  <c:v>30181613.321533501</c:v>
                </c:pt>
                <c:pt idx="136">
                  <c:v>30181613.321532998</c:v>
                </c:pt>
                <c:pt idx="138">
                  <c:v>30181613.321534801</c:v>
                </c:pt>
                <c:pt idx="139">
                  <c:v>30181613.321534202</c:v>
                </c:pt>
                <c:pt idx="140">
                  <c:v>30181613.321532998</c:v>
                </c:pt>
                <c:pt idx="141">
                  <c:v>30181613.321534202</c:v>
                </c:pt>
                <c:pt idx="143">
                  <c:v>30181613.321534399</c:v>
                </c:pt>
                <c:pt idx="144">
                  <c:v>30181613.321532998</c:v>
                </c:pt>
                <c:pt idx="145">
                  <c:v>30181613.321532998</c:v>
                </c:pt>
                <c:pt idx="146">
                  <c:v>30181613.321532998</c:v>
                </c:pt>
                <c:pt idx="148">
                  <c:v>30181613.321532998</c:v>
                </c:pt>
                <c:pt idx="149">
                  <c:v>30181613.321532998</c:v>
                </c:pt>
                <c:pt idx="156">
                  <c:v>30181613.321532801</c:v>
                </c:pt>
                <c:pt idx="159">
                  <c:v>30181613.321532801</c:v>
                </c:pt>
                <c:pt idx="160">
                  <c:v>30181613.321534399</c:v>
                </c:pt>
                <c:pt idx="161">
                  <c:v>30181613.321532998</c:v>
                </c:pt>
                <c:pt idx="162">
                  <c:v>30181613.321534298</c:v>
                </c:pt>
                <c:pt idx="163">
                  <c:v>30181503.321532998</c:v>
                </c:pt>
                <c:pt idx="164">
                  <c:v>30181503.3215339</c:v>
                </c:pt>
                <c:pt idx="166">
                  <c:v>30181503.321534101</c:v>
                </c:pt>
                <c:pt idx="167">
                  <c:v>30181503.321533099</c:v>
                </c:pt>
                <c:pt idx="168">
                  <c:v>30181167.0781889</c:v>
                </c:pt>
                <c:pt idx="169">
                  <c:v>30181167.078189</c:v>
                </c:pt>
                <c:pt idx="170">
                  <c:v>30181167.078190401</c:v>
                </c:pt>
                <c:pt idx="171">
                  <c:v>30181167.0781889</c:v>
                </c:pt>
                <c:pt idx="173">
                  <c:v>30181167.078189</c:v>
                </c:pt>
                <c:pt idx="174">
                  <c:v>30181167.078189999</c:v>
                </c:pt>
                <c:pt idx="175">
                  <c:v>30181167.078189101</c:v>
                </c:pt>
                <c:pt idx="177">
                  <c:v>30180844.152300902</c:v>
                </c:pt>
                <c:pt idx="183">
                  <c:v>30180844.152300801</c:v>
                </c:pt>
                <c:pt idx="184">
                  <c:v>30180844.1523013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F7F-9AB2-C0C52AB6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3232"/>
        <c:axId val="597053560"/>
      </c:scatterChart>
      <c:valAx>
        <c:axId val="59705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560"/>
        <c:crosses val="autoZero"/>
        <c:crossBetween val="midCat"/>
      </c:valAx>
      <c:valAx>
        <c:axId val="5970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uc_064!$C$7:$C$202</c:f>
              <c:numCache>
                <c:formatCode>0.00E+00</c:formatCode>
                <c:ptCount val="196"/>
                <c:pt idx="0">
                  <c:v>28214021.5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1-402D-8C80-71F48640322D}"/>
            </c:ext>
          </c:extLst>
        </c:ser>
        <c:ser>
          <c:idx val="1"/>
          <c:order val="1"/>
          <c:tx>
            <c:strRef>
              <c:f>uc_064!$D$6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uc_064!$D$7:$D$202</c:f>
              <c:numCache>
                <c:formatCode>General</c:formatCode>
                <c:ptCount val="196"/>
                <c:pt idx="1">
                  <c:v>28221103.300000001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1-402D-8C80-71F48640322D}"/>
            </c:ext>
          </c:extLst>
        </c:ser>
        <c:ser>
          <c:idx val="2"/>
          <c:order val="2"/>
          <c:tx>
            <c:strRef>
              <c:f>uc_064!$E$6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uc_064!$E$7:$E$202</c:f>
              <c:numCache>
                <c:formatCode>General</c:formatCode>
                <c:ptCount val="196"/>
                <c:pt idx="2">
                  <c:v>28221610.399999999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1-402D-8C80-71F48640322D}"/>
            </c:ext>
          </c:extLst>
        </c:ser>
        <c:ser>
          <c:idx val="3"/>
          <c:order val="3"/>
          <c:tx>
            <c:strRef>
              <c:f>uc_064!$F$6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uc_064!$F$7:$F$202</c:f>
              <c:numCache>
                <c:formatCode>General</c:formatCode>
                <c:ptCount val="196"/>
                <c:pt idx="3">
                  <c:v>28221103.2941969</c:v>
                </c:pt>
                <c:pt idx="4">
                  <c:v>28219726.294202</c:v>
                </c:pt>
                <c:pt idx="5">
                  <c:v>28215100.076747499</c:v>
                </c:pt>
                <c:pt idx="6">
                  <c:v>28214126.869475398</c:v>
                </c:pt>
                <c:pt idx="7">
                  <c:v>28214126.869476099</c:v>
                </c:pt>
                <c:pt idx="8">
                  <c:v>28214126.869476099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1-402D-8C80-71F48640322D}"/>
            </c:ext>
          </c:extLst>
        </c:ser>
        <c:ser>
          <c:idx val="4"/>
          <c:order val="4"/>
          <c:tx>
            <c:strRef>
              <c:f>uc_064!$G$6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uc_064!$G$7:$G$202</c:f>
              <c:numCache>
                <c:formatCode>General</c:formatCode>
                <c:ptCount val="196"/>
                <c:pt idx="9">
                  <c:v>28221103.2941969</c:v>
                </c:pt>
                <c:pt idx="10">
                  <c:v>28220024.7248054</c:v>
                </c:pt>
                <c:pt idx="11">
                  <c:v>28214305.676747698</c:v>
                </c:pt>
                <c:pt idx="12">
                  <c:v>28214207.119476698</c:v>
                </c:pt>
                <c:pt idx="13">
                  <c:v>28214123.969475999</c:v>
                </c:pt>
                <c:pt idx="14">
                  <c:v>28213960.5694758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1-402D-8C80-71F48640322D}"/>
            </c:ext>
          </c:extLst>
        </c:ser>
        <c:ser>
          <c:idx val="5"/>
          <c:order val="5"/>
          <c:tx>
            <c:strRef>
              <c:f>uc_064!$H$6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uc_064!$H$7:$H$202</c:f>
              <c:numCache>
                <c:formatCode>General</c:formatCode>
                <c:ptCount val="196"/>
                <c:pt idx="15">
                  <c:v>28221103.2941969</c:v>
                </c:pt>
                <c:pt idx="16">
                  <c:v>28221103.294180602</c:v>
                </c:pt>
                <c:pt idx="17">
                  <c:v>28221103.294180501</c:v>
                </c:pt>
                <c:pt idx="18">
                  <c:v>28221103.294180602</c:v>
                </c:pt>
                <c:pt idx="20">
                  <c:v>28221103.294180602</c:v>
                </c:pt>
                <c:pt idx="21">
                  <c:v>28221103.294180602</c:v>
                </c:pt>
                <c:pt idx="22">
                  <c:v>28221103.294180602</c:v>
                </c:pt>
                <c:pt idx="23">
                  <c:v>28221103.294180602</c:v>
                </c:pt>
                <c:pt idx="25">
                  <c:v>28221103.294180602</c:v>
                </c:pt>
                <c:pt idx="26">
                  <c:v>28220655.294180602</c:v>
                </c:pt>
                <c:pt idx="27">
                  <c:v>28220655.294180501</c:v>
                </c:pt>
                <c:pt idx="30">
                  <c:v>28218808.294180602</c:v>
                </c:pt>
                <c:pt idx="34">
                  <c:v>28218644.8941806</c:v>
                </c:pt>
                <c:pt idx="36">
                  <c:v>28218561.744180501</c:v>
                </c:pt>
                <c:pt idx="37">
                  <c:v>28218478.594180498</c:v>
                </c:pt>
                <c:pt idx="39">
                  <c:v>28218478.594180498</c:v>
                </c:pt>
                <c:pt idx="40">
                  <c:v>28218478.594181299</c:v>
                </c:pt>
                <c:pt idx="42">
                  <c:v>28218478.594180699</c:v>
                </c:pt>
                <c:pt idx="43">
                  <c:v>28218478.594180498</c:v>
                </c:pt>
                <c:pt idx="44">
                  <c:v>28218478.594180699</c:v>
                </c:pt>
                <c:pt idx="46">
                  <c:v>28218478.594180599</c:v>
                </c:pt>
                <c:pt idx="48">
                  <c:v>28218478.594180599</c:v>
                </c:pt>
                <c:pt idx="49">
                  <c:v>28218478.594180599</c:v>
                </c:pt>
                <c:pt idx="50">
                  <c:v>28218478.594180498</c:v>
                </c:pt>
                <c:pt idx="51">
                  <c:v>28218478.594180599</c:v>
                </c:pt>
                <c:pt idx="53">
                  <c:v>28216221.857567601</c:v>
                </c:pt>
                <c:pt idx="54">
                  <c:v>28216036.883999601</c:v>
                </c:pt>
                <c:pt idx="62">
                  <c:v>28216036.8839995</c:v>
                </c:pt>
                <c:pt idx="63">
                  <c:v>28215953.733999498</c:v>
                </c:pt>
                <c:pt idx="65">
                  <c:v>28215953.733999599</c:v>
                </c:pt>
                <c:pt idx="66">
                  <c:v>28215953.7340005</c:v>
                </c:pt>
                <c:pt idx="68">
                  <c:v>28215953.733999599</c:v>
                </c:pt>
                <c:pt idx="69">
                  <c:v>28215953.733999599</c:v>
                </c:pt>
                <c:pt idx="70">
                  <c:v>28215953.733999599</c:v>
                </c:pt>
                <c:pt idx="71">
                  <c:v>28215953.733999599</c:v>
                </c:pt>
                <c:pt idx="73">
                  <c:v>28215953.733999599</c:v>
                </c:pt>
                <c:pt idx="74">
                  <c:v>28215953.733999599</c:v>
                </c:pt>
                <c:pt idx="76">
                  <c:v>28215953.733999599</c:v>
                </c:pt>
                <c:pt idx="77">
                  <c:v>28215953.733999599</c:v>
                </c:pt>
                <c:pt idx="88">
                  <c:v>28215953.733999498</c:v>
                </c:pt>
                <c:pt idx="89">
                  <c:v>28215870.5839995</c:v>
                </c:pt>
                <c:pt idx="92">
                  <c:v>28215870.583999898</c:v>
                </c:pt>
                <c:pt idx="94">
                  <c:v>28215870.5839996</c:v>
                </c:pt>
                <c:pt idx="95">
                  <c:v>28215870.5839996</c:v>
                </c:pt>
                <c:pt idx="96">
                  <c:v>28215870.5839995</c:v>
                </c:pt>
                <c:pt idx="97">
                  <c:v>28215870.5839996</c:v>
                </c:pt>
                <c:pt idx="98">
                  <c:v>28215870.5839996</c:v>
                </c:pt>
                <c:pt idx="99">
                  <c:v>28215870.5839996</c:v>
                </c:pt>
                <c:pt idx="100">
                  <c:v>28215870.5839996</c:v>
                </c:pt>
                <c:pt idx="102">
                  <c:v>28215870.5839996</c:v>
                </c:pt>
                <c:pt idx="103">
                  <c:v>28215870.5839996</c:v>
                </c:pt>
                <c:pt idx="113">
                  <c:v>28215870.5839995</c:v>
                </c:pt>
                <c:pt idx="114">
                  <c:v>28215870.5839995</c:v>
                </c:pt>
                <c:pt idx="115">
                  <c:v>28215870.5839995</c:v>
                </c:pt>
                <c:pt idx="117">
                  <c:v>28215870.5839995</c:v>
                </c:pt>
                <c:pt idx="118">
                  <c:v>28215870.5839996</c:v>
                </c:pt>
                <c:pt idx="120">
                  <c:v>28215870.583999701</c:v>
                </c:pt>
                <c:pt idx="122">
                  <c:v>28215870.5839996</c:v>
                </c:pt>
                <c:pt idx="124">
                  <c:v>28215870.5839996</c:v>
                </c:pt>
                <c:pt idx="125">
                  <c:v>28215870.5839996</c:v>
                </c:pt>
                <c:pt idx="126">
                  <c:v>28215870.5839996</c:v>
                </c:pt>
                <c:pt idx="129">
                  <c:v>28215870.5839996</c:v>
                </c:pt>
                <c:pt idx="141">
                  <c:v>28215870.5839995</c:v>
                </c:pt>
                <c:pt idx="142">
                  <c:v>28215870.5839996</c:v>
                </c:pt>
                <c:pt idx="143">
                  <c:v>28215870.5839995</c:v>
                </c:pt>
                <c:pt idx="144">
                  <c:v>28215870.583999999</c:v>
                </c:pt>
                <c:pt idx="146">
                  <c:v>28215870.5839996</c:v>
                </c:pt>
                <c:pt idx="148">
                  <c:v>28215870.584001198</c:v>
                </c:pt>
                <c:pt idx="149">
                  <c:v>28215870.5839996</c:v>
                </c:pt>
                <c:pt idx="150">
                  <c:v>28215870.5839996</c:v>
                </c:pt>
                <c:pt idx="151">
                  <c:v>28215870.584001102</c:v>
                </c:pt>
                <c:pt idx="152">
                  <c:v>28215870.5840008</c:v>
                </c:pt>
                <c:pt idx="153">
                  <c:v>28215870.5840008</c:v>
                </c:pt>
                <c:pt idx="154">
                  <c:v>28215870.5839996</c:v>
                </c:pt>
                <c:pt idx="155">
                  <c:v>28215870.584000301</c:v>
                </c:pt>
                <c:pt idx="157">
                  <c:v>28215870.584000699</c:v>
                </c:pt>
                <c:pt idx="159">
                  <c:v>28215870.583999898</c:v>
                </c:pt>
                <c:pt idx="160">
                  <c:v>28215870.5839996</c:v>
                </c:pt>
                <c:pt idx="161">
                  <c:v>28215870.5839996</c:v>
                </c:pt>
                <c:pt idx="162">
                  <c:v>28215870.5839996</c:v>
                </c:pt>
                <c:pt idx="167">
                  <c:v>28215870.5839995</c:v>
                </c:pt>
                <c:pt idx="168">
                  <c:v>28215870.5839995</c:v>
                </c:pt>
                <c:pt idx="171">
                  <c:v>28215870.583999701</c:v>
                </c:pt>
                <c:pt idx="172">
                  <c:v>28215870.583999701</c:v>
                </c:pt>
                <c:pt idx="173">
                  <c:v>28215870.5839996</c:v>
                </c:pt>
                <c:pt idx="174">
                  <c:v>28215870.5839996</c:v>
                </c:pt>
                <c:pt idx="176">
                  <c:v>28215870.5839996</c:v>
                </c:pt>
                <c:pt idx="177">
                  <c:v>28215870.5839996</c:v>
                </c:pt>
                <c:pt idx="178">
                  <c:v>28215870.5839996</c:v>
                </c:pt>
                <c:pt idx="179">
                  <c:v>28215870.5839996</c:v>
                </c:pt>
                <c:pt idx="180">
                  <c:v>28215870.5839996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1-402D-8C80-71F48640322D}"/>
            </c:ext>
          </c:extLst>
        </c:ser>
        <c:ser>
          <c:idx val="6"/>
          <c:order val="6"/>
          <c:tx>
            <c:strRef>
              <c:f>uc_064!$I$6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uc_064!$I$7:$I$202</c:f>
            </c:numRef>
          </c:yVal>
          <c:smooth val="0"/>
          <c:extLst>
            <c:ext xmlns:c16="http://schemas.microsoft.com/office/drawing/2014/chart" uri="{C3380CC4-5D6E-409C-BE32-E72D297353CC}">
              <c16:uniqueId val="{00000006-1451-402D-8C80-71F48640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3616"/>
        <c:axId val="591207712"/>
      </c:scatterChart>
      <c:valAx>
        <c:axId val="5912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07712"/>
        <c:crosses val="autoZero"/>
        <c:crossBetween val="midCat"/>
      </c:valAx>
      <c:valAx>
        <c:axId val="5912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uc_065!$C$7:$C$193</c:f>
              <c:numCache>
                <c:formatCode>General</c:formatCode>
                <c:ptCount val="187"/>
                <c:pt idx="0">
                  <c:v>31718397.100000001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274-9F78-0F63C104B257}"/>
            </c:ext>
          </c:extLst>
        </c:ser>
        <c:ser>
          <c:idx val="1"/>
          <c:order val="1"/>
          <c:tx>
            <c:strRef>
              <c:f>uc_065!$D$6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uc_065!$D$7:$D$193</c:f>
              <c:numCache>
                <c:formatCode>General</c:formatCode>
                <c:ptCount val="187"/>
                <c:pt idx="1">
                  <c:v>31740718.899999999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8-4274-9F78-0F63C104B257}"/>
            </c:ext>
          </c:extLst>
        </c:ser>
        <c:ser>
          <c:idx val="2"/>
          <c:order val="2"/>
          <c:tx>
            <c:strRef>
              <c:f>uc_065!$E$6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uc_065!$E$7:$E$193</c:f>
              <c:numCache>
                <c:formatCode>General</c:formatCode>
                <c:ptCount val="187"/>
                <c:pt idx="2">
                  <c:v>31743063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8-4274-9F78-0F63C104B257}"/>
            </c:ext>
          </c:extLst>
        </c:ser>
        <c:ser>
          <c:idx val="3"/>
          <c:order val="3"/>
          <c:tx>
            <c:strRef>
              <c:f>uc_065!$F$6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uc_065!$F$7:$F$193</c:f>
              <c:numCache>
                <c:formatCode>General</c:formatCode>
                <c:ptCount val="187"/>
                <c:pt idx="3">
                  <c:v>31740718.918397199</c:v>
                </c:pt>
                <c:pt idx="4">
                  <c:v>31735572.6184039</c:v>
                </c:pt>
                <c:pt idx="5">
                  <c:v>31727378.918403398</c:v>
                </c:pt>
                <c:pt idx="6">
                  <c:v>31727378.918402299</c:v>
                </c:pt>
                <c:pt idx="7">
                  <c:v>31727378.918402299</c:v>
                </c:pt>
                <c:pt idx="8">
                  <c:v>31727378.918402299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8-4274-9F78-0F63C104B257}"/>
            </c:ext>
          </c:extLst>
        </c:ser>
        <c:ser>
          <c:idx val="4"/>
          <c:order val="4"/>
          <c:tx>
            <c:strRef>
              <c:f>uc_065!$G$6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uc_065!$G$7:$G$193</c:f>
              <c:numCache>
                <c:formatCode>General</c:formatCode>
                <c:ptCount val="187"/>
                <c:pt idx="9">
                  <c:v>31740718.918397199</c:v>
                </c:pt>
                <c:pt idx="10">
                  <c:v>31737048.981575798</c:v>
                </c:pt>
                <c:pt idx="11">
                  <c:v>31727148.918405101</c:v>
                </c:pt>
                <c:pt idx="12">
                  <c:v>31727148.918402299</c:v>
                </c:pt>
                <c:pt idx="13">
                  <c:v>31727148.918402299</c:v>
                </c:pt>
                <c:pt idx="14">
                  <c:v>31724971.891564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8-4274-9F78-0F63C104B257}"/>
            </c:ext>
          </c:extLst>
        </c:ser>
        <c:ser>
          <c:idx val="5"/>
          <c:order val="5"/>
          <c:tx>
            <c:strRef>
              <c:f>uc_065!$H$6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uc_065!$H$7:$H$193</c:f>
              <c:numCache>
                <c:formatCode>General</c:formatCode>
                <c:ptCount val="187"/>
                <c:pt idx="15">
                  <c:v>31740718.918397199</c:v>
                </c:pt>
                <c:pt idx="17">
                  <c:v>31740328.290121298</c:v>
                </c:pt>
                <c:pt idx="18">
                  <c:v>31740328.2901209</c:v>
                </c:pt>
                <c:pt idx="20">
                  <c:v>31740328.2901209</c:v>
                </c:pt>
                <c:pt idx="21">
                  <c:v>31740328.2901209</c:v>
                </c:pt>
                <c:pt idx="22">
                  <c:v>31739611.661859699</c:v>
                </c:pt>
                <c:pt idx="24">
                  <c:v>31739426.633601401</c:v>
                </c:pt>
                <c:pt idx="25">
                  <c:v>31739426.633600902</c:v>
                </c:pt>
                <c:pt idx="26">
                  <c:v>31739426.633599699</c:v>
                </c:pt>
                <c:pt idx="27">
                  <c:v>31739426.633600801</c:v>
                </c:pt>
                <c:pt idx="28">
                  <c:v>31739262.633599602</c:v>
                </c:pt>
                <c:pt idx="29">
                  <c:v>31739262.6336006</c:v>
                </c:pt>
                <c:pt idx="30">
                  <c:v>31735350.183601499</c:v>
                </c:pt>
                <c:pt idx="31">
                  <c:v>31735350.1835998</c:v>
                </c:pt>
                <c:pt idx="42">
                  <c:v>31735350.183599502</c:v>
                </c:pt>
                <c:pt idx="43">
                  <c:v>31735350.183599599</c:v>
                </c:pt>
                <c:pt idx="44">
                  <c:v>31735350.183601301</c:v>
                </c:pt>
                <c:pt idx="45">
                  <c:v>31735350.183599599</c:v>
                </c:pt>
                <c:pt idx="46">
                  <c:v>31735350.183599599</c:v>
                </c:pt>
                <c:pt idx="47">
                  <c:v>31735350.183599599</c:v>
                </c:pt>
                <c:pt idx="48">
                  <c:v>31734164.896771599</c:v>
                </c:pt>
                <c:pt idx="50">
                  <c:v>31734120.696771599</c:v>
                </c:pt>
                <c:pt idx="52">
                  <c:v>31734120.696771599</c:v>
                </c:pt>
                <c:pt idx="55">
                  <c:v>31734120.696771599</c:v>
                </c:pt>
                <c:pt idx="58">
                  <c:v>31734120.696771599</c:v>
                </c:pt>
                <c:pt idx="59">
                  <c:v>31734120.696771599</c:v>
                </c:pt>
                <c:pt idx="66">
                  <c:v>31734120.6967737</c:v>
                </c:pt>
                <c:pt idx="67">
                  <c:v>31734120.696772601</c:v>
                </c:pt>
                <c:pt idx="68">
                  <c:v>31734120.696771599</c:v>
                </c:pt>
                <c:pt idx="70">
                  <c:v>31734120.696771599</c:v>
                </c:pt>
                <c:pt idx="71">
                  <c:v>31734120.696773302</c:v>
                </c:pt>
                <c:pt idx="72">
                  <c:v>31734120.696771599</c:v>
                </c:pt>
                <c:pt idx="73">
                  <c:v>31734120.696771599</c:v>
                </c:pt>
                <c:pt idx="75">
                  <c:v>31734120.696771599</c:v>
                </c:pt>
                <c:pt idx="76">
                  <c:v>31734120.696771599</c:v>
                </c:pt>
                <c:pt idx="77">
                  <c:v>31734120.696771499</c:v>
                </c:pt>
                <c:pt idx="78">
                  <c:v>31734120.696771499</c:v>
                </c:pt>
                <c:pt idx="80">
                  <c:v>31734120.696771499</c:v>
                </c:pt>
                <c:pt idx="81">
                  <c:v>31734120.696771599</c:v>
                </c:pt>
                <c:pt idx="84">
                  <c:v>31734120.6967717</c:v>
                </c:pt>
                <c:pt idx="85">
                  <c:v>31734120.696771599</c:v>
                </c:pt>
                <c:pt idx="92">
                  <c:v>31734120.696771599</c:v>
                </c:pt>
                <c:pt idx="93">
                  <c:v>31734120.696771801</c:v>
                </c:pt>
                <c:pt idx="94">
                  <c:v>31734120.696771499</c:v>
                </c:pt>
                <c:pt idx="95">
                  <c:v>31734120.696771398</c:v>
                </c:pt>
                <c:pt idx="96">
                  <c:v>31734120.696771499</c:v>
                </c:pt>
                <c:pt idx="97">
                  <c:v>31734120.696771599</c:v>
                </c:pt>
                <c:pt idx="99">
                  <c:v>31734120.696771499</c:v>
                </c:pt>
                <c:pt idx="100">
                  <c:v>31734120.696771599</c:v>
                </c:pt>
                <c:pt idx="101">
                  <c:v>31734120.696771499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8-4274-9F78-0F63C104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6912"/>
        <c:axId val="1005090024"/>
      </c:scatterChart>
      <c:valAx>
        <c:axId val="10050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0024"/>
        <c:crosses val="autoZero"/>
        <c:crossBetween val="midCat"/>
      </c:valAx>
      <c:valAx>
        <c:axId val="10050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uc_066!$C$7:$C$219</c:f>
              <c:numCache>
                <c:formatCode>General</c:formatCode>
                <c:ptCount val="213"/>
                <c:pt idx="0">
                  <c:v>25818208.399999999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4990-847C-A2FBC0A695E1}"/>
            </c:ext>
          </c:extLst>
        </c:ser>
        <c:ser>
          <c:idx val="1"/>
          <c:order val="1"/>
          <c:tx>
            <c:strRef>
              <c:f>uc_066!$D$6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uc_066!$D$7:$D$219</c:f>
              <c:numCache>
                <c:formatCode>General</c:formatCode>
                <c:ptCount val="213"/>
                <c:pt idx="1">
                  <c:v>25820822.600000001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2-4990-847C-A2FBC0A695E1}"/>
            </c:ext>
          </c:extLst>
        </c:ser>
        <c:ser>
          <c:idx val="2"/>
          <c:order val="2"/>
          <c:tx>
            <c:strRef>
              <c:f>uc_066!$E$6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2-4990-847C-A2FBC0A695E1}"/>
            </c:ext>
          </c:extLst>
        </c:ser>
        <c:ser>
          <c:idx val="3"/>
          <c:order val="3"/>
          <c:tx>
            <c:strRef>
              <c:f>uc_066!$F$6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uc_066!$F$7:$F$219</c:f>
              <c:numCache>
                <c:formatCode>General</c:formatCode>
                <c:ptCount val="213"/>
                <c:pt idx="3">
                  <c:v>25820822.611555502</c:v>
                </c:pt>
                <c:pt idx="4">
                  <c:v>25818057.329709001</c:v>
                </c:pt>
                <c:pt idx="5">
                  <c:v>25817137.963084001</c:v>
                </c:pt>
                <c:pt idx="6">
                  <c:v>25815876.6146263</c:v>
                </c:pt>
                <c:pt idx="7">
                  <c:v>25815876.614624199</c:v>
                </c:pt>
                <c:pt idx="8">
                  <c:v>25815819.0964664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2-4990-847C-A2FBC0A695E1}"/>
            </c:ext>
          </c:extLst>
        </c:ser>
        <c:ser>
          <c:idx val="4"/>
          <c:order val="4"/>
          <c:tx>
            <c:strRef>
              <c:f>uc_066!$G$6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uc_066!$G$7:$G$219</c:f>
              <c:numCache>
                <c:formatCode>General</c:formatCode>
                <c:ptCount val="213"/>
                <c:pt idx="9">
                  <c:v>25820822.611555502</c:v>
                </c:pt>
                <c:pt idx="10">
                  <c:v>25819474.658349801</c:v>
                </c:pt>
                <c:pt idx="11">
                  <c:v>25817956.896465398</c:v>
                </c:pt>
                <c:pt idx="12">
                  <c:v>25817956.896464199</c:v>
                </c:pt>
                <c:pt idx="13">
                  <c:v>25817956.896464199</c:v>
                </c:pt>
                <c:pt idx="14">
                  <c:v>25817956.896464199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2-4990-847C-A2FBC0A695E1}"/>
            </c:ext>
          </c:extLst>
        </c:ser>
        <c:ser>
          <c:idx val="5"/>
          <c:order val="5"/>
          <c:tx>
            <c:strRef>
              <c:f>uc_066!$H$6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uc_066!$H$7:$H$219</c:f>
              <c:numCache>
                <c:formatCode>General</c:formatCode>
                <c:ptCount val="213"/>
                <c:pt idx="15">
                  <c:v>25820822.611555502</c:v>
                </c:pt>
                <c:pt idx="16">
                  <c:v>25820804.554759599</c:v>
                </c:pt>
                <c:pt idx="18">
                  <c:v>25820796.954759099</c:v>
                </c:pt>
                <c:pt idx="19">
                  <c:v>25820796.954759199</c:v>
                </c:pt>
                <c:pt idx="20">
                  <c:v>25820796.954759199</c:v>
                </c:pt>
                <c:pt idx="21">
                  <c:v>25820787.7547592</c:v>
                </c:pt>
                <c:pt idx="22">
                  <c:v>25820757.354759201</c:v>
                </c:pt>
                <c:pt idx="24">
                  <c:v>25820721.651379202</c:v>
                </c:pt>
                <c:pt idx="25">
                  <c:v>25820564.451379299</c:v>
                </c:pt>
                <c:pt idx="27">
                  <c:v>25820564.451379199</c:v>
                </c:pt>
                <c:pt idx="30">
                  <c:v>25820564.451379199</c:v>
                </c:pt>
                <c:pt idx="42">
                  <c:v>25820564.451379601</c:v>
                </c:pt>
                <c:pt idx="43">
                  <c:v>25820561.251379199</c:v>
                </c:pt>
                <c:pt idx="44">
                  <c:v>25820561.251380999</c:v>
                </c:pt>
                <c:pt idx="45">
                  <c:v>25820561.251379199</c:v>
                </c:pt>
                <c:pt idx="46">
                  <c:v>25820561.251379099</c:v>
                </c:pt>
                <c:pt idx="47">
                  <c:v>25820561.251379199</c:v>
                </c:pt>
                <c:pt idx="48">
                  <c:v>25820561.251379199</c:v>
                </c:pt>
                <c:pt idx="50">
                  <c:v>25820561.251379199</c:v>
                </c:pt>
                <c:pt idx="54">
                  <c:v>25820561.251379199</c:v>
                </c:pt>
                <c:pt idx="56">
                  <c:v>25820561.251379602</c:v>
                </c:pt>
                <c:pt idx="58">
                  <c:v>25820561.2513793</c:v>
                </c:pt>
                <c:pt idx="59">
                  <c:v>25820561.251379199</c:v>
                </c:pt>
                <c:pt idx="68">
                  <c:v>25820561.251379602</c:v>
                </c:pt>
                <c:pt idx="69">
                  <c:v>25820561.2513793</c:v>
                </c:pt>
                <c:pt idx="70">
                  <c:v>25820547.9945953</c:v>
                </c:pt>
                <c:pt idx="71">
                  <c:v>25820547.9945953</c:v>
                </c:pt>
                <c:pt idx="72">
                  <c:v>25820547.9945767</c:v>
                </c:pt>
                <c:pt idx="73">
                  <c:v>25820547.9945952</c:v>
                </c:pt>
                <c:pt idx="74">
                  <c:v>25820547.9945952</c:v>
                </c:pt>
                <c:pt idx="75">
                  <c:v>25820547.9945952</c:v>
                </c:pt>
                <c:pt idx="76">
                  <c:v>25820547.9945952</c:v>
                </c:pt>
                <c:pt idx="79">
                  <c:v>25820547.9945952</c:v>
                </c:pt>
                <c:pt idx="82">
                  <c:v>25820547.9945952</c:v>
                </c:pt>
                <c:pt idx="94">
                  <c:v>25820547.994595598</c:v>
                </c:pt>
                <c:pt idx="95">
                  <c:v>25820547.9945953</c:v>
                </c:pt>
                <c:pt idx="96">
                  <c:v>25820547.994595401</c:v>
                </c:pt>
                <c:pt idx="97">
                  <c:v>25820547.994595099</c:v>
                </c:pt>
                <c:pt idx="98">
                  <c:v>25820547.994574901</c:v>
                </c:pt>
                <c:pt idx="99">
                  <c:v>25820547.9945952</c:v>
                </c:pt>
                <c:pt idx="100">
                  <c:v>25820547.9945952</c:v>
                </c:pt>
                <c:pt idx="101">
                  <c:v>25820547.9945952</c:v>
                </c:pt>
                <c:pt idx="102">
                  <c:v>25820547.9945952</c:v>
                </c:pt>
                <c:pt idx="104">
                  <c:v>25820547.9945952</c:v>
                </c:pt>
                <c:pt idx="108">
                  <c:v>25820547.9945952</c:v>
                </c:pt>
                <c:pt idx="119">
                  <c:v>25820547.9945952</c:v>
                </c:pt>
                <c:pt idx="120">
                  <c:v>25820547.994596299</c:v>
                </c:pt>
                <c:pt idx="121">
                  <c:v>25820547.9945953</c:v>
                </c:pt>
                <c:pt idx="122">
                  <c:v>25820547.9945952</c:v>
                </c:pt>
                <c:pt idx="123">
                  <c:v>25820547.9945952</c:v>
                </c:pt>
                <c:pt idx="124">
                  <c:v>25820547.9945275</c:v>
                </c:pt>
                <c:pt idx="126">
                  <c:v>25820547.9945952</c:v>
                </c:pt>
                <c:pt idx="127">
                  <c:v>25820547.9945952</c:v>
                </c:pt>
                <c:pt idx="128">
                  <c:v>25820547.9945952</c:v>
                </c:pt>
                <c:pt idx="130">
                  <c:v>25820534.7378112</c:v>
                </c:pt>
                <c:pt idx="137">
                  <c:v>25820534.737811498</c:v>
                </c:pt>
                <c:pt idx="139">
                  <c:v>25820534.7378112</c:v>
                </c:pt>
                <c:pt idx="146">
                  <c:v>25820534.737811498</c:v>
                </c:pt>
                <c:pt idx="147">
                  <c:v>25820534.737811301</c:v>
                </c:pt>
                <c:pt idx="148">
                  <c:v>25820534.7378112</c:v>
                </c:pt>
                <c:pt idx="150">
                  <c:v>25820534.7378112</c:v>
                </c:pt>
                <c:pt idx="151">
                  <c:v>25820534.7378112</c:v>
                </c:pt>
                <c:pt idx="152">
                  <c:v>25820534.737811301</c:v>
                </c:pt>
                <c:pt idx="154">
                  <c:v>25820534.7378112</c:v>
                </c:pt>
                <c:pt idx="163">
                  <c:v>25820534.7378111</c:v>
                </c:pt>
                <c:pt idx="172">
                  <c:v>25820534.737811301</c:v>
                </c:pt>
                <c:pt idx="173">
                  <c:v>25820534.737811401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2-4990-847C-A2FBC0A6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uc_067!$C$7:$C$219</c:f>
              <c:numCache>
                <c:formatCode>General</c:formatCode>
                <c:ptCount val="213"/>
                <c:pt idx="0">
                  <c:v>34390338.200000003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3-4B62-A29C-CB6E6D8C8691}"/>
            </c:ext>
          </c:extLst>
        </c:ser>
        <c:ser>
          <c:idx val="1"/>
          <c:order val="1"/>
          <c:tx>
            <c:strRef>
              <c:f>uc_067!$D$6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uc_067!$D$7:$D$219</c:f>
              <c:numCache>
                <c:formatCode>General</c:formatCode>
                <c:ptCount val="213"/>
                <c:pt idx="1">
                  <c:v>34406981.600000001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3-4B62-A29C-CB6E6D8C8691}"/>
            </c:ext>
          </c:extLst>
        </c:ser>
        <c:ser>
          <c:idx val="2"/>
          <c:order val="2"/>
          <c:tx>
            <c:strRef>
              <c:f>uc_067!$E$6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uc_067!$E$7:$E$219</c:f>
              <c:numCache>
                <c:formatCode>General</c:formatCode>
                <c:ptCount val="213"/>
                <c:pt idx="2">
                  <c:v>34401446.100000001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3-4B62-A29C-CB6E6D8C8691}"/>
            </c:ext>
          </c:extLst>
        </c:ser>
        <c:ser>
          <c:idx val="3"/>
          <c:order val="3"/>
          <c:tx>
            <c:strRef>
              <c:f>uc_067!$F$6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uc_067!$F$7:$F$219</c:f>
              <c:numCache>
                <c:formatCode>General</c:formatCode>
                <c:ptCount val="213"/>
                <c:pt idx="3">
                  <c:v>34406981.649549499</c:v>
                </c:pt>
                <c:pt idx="4">
                  <c:v>34400114.849552102</c:v>
                </c:pt>
                <c:pt idx="5">
                  <c:v>34398233.949552298</c:v>
                </c:pt>
                <c:pt idx="6">
                  <c:v>34397103.4495515</c:v>
                </c:pt>
                <c:pt idx="7">
                  <c:v>34396818.249552302</c:v>
                </c:pt>
                <c:pt idx="8">
                  <c:v>34395654.003138997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3-4B62-A29C-CB6E6D8C8691}"/>
            </c:ext>
          </c:extLst>
        </c:ser>
        <c:ser>
          <c:idx val="4"/>
          <c:order val="4"/>
          <c:tx>
            <c:strRef>
              <c:f>uc_067!$G$6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uc_067!$G$7:$G$219</c:f>
              <c:numCache>
                <c:formatCode>General</c:formatCode>
                <c:ptCount val="213"/>
                <c:pt idx="9">
                  <c:v>34406981.649549499</c:v>
                </c:pt>
                <c:pt idx="10">
                  <c:v>34401290.503138699</c:v>
                </c:pt>
                <c:pt idx="11">
                  <c:v>34399000.003138803</c:v>
                </c:pt>
                <c:pt idx="12">
                  <c:v>34399000.003136702</c:v>
                </c:pt>
                <c:pt idx="13">
                  <c:v>34399000.003136702</c:v>
                </c:pt>
                <c:pt idx="14">
                  <c:v>34399000.003136702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3-4B62-A29C-CB6E6D8C8691}"/>
            </c:ext>
          </c:extLst>
        </c:ser>
        <c:ser>
          <c:idx val="5"/>
          <c:order val="5"/>
          <c:tx>
            <c:strRef>
              <c:f>uc_067!$H$6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uc_067!$H$7:$H$219</c:f>
              <c:numCache>
                <c:formatCode>General</c:formatCode>
                <c:ptCount val="213"/>
                <c:pt idx="15">
                  <c:v>34403223.600000001</c:v>
                </c:pt>
                <c:pt idx="16">
                  <c:v>34406011.600000001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3-4B62-A29C-CB6E6D8C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uc_068!$C$7:$C$219</c:f>
              <c:numCache>
                <c:formatCode>General</c:formatCode>
                <c:ptCount val="213"/>
                <c:pt idx="0">
                  <c:v>30425446.300000001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8E8-A66D-54FE610101A9}"/>
            </c:ext>
          </c:extLst>
        </c:ser>
        <c:ser>
          <c:idx val="1"/>
          <c:order val="1"/>
          <c:tx>
            <c:strRef>
              <c:f>uc_068!$D$6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uc_068!$D$7:$D$219</c:f>
              <c:numCache>
                <c:formatCode>General</c:formatCode>
                <c:ptCount val="213"/>
                <c:pt idx="1">
                  <c:v>30445338.600000001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0-48E8-A66D-54FE610101A9}"/>
            </c:ext>
          </c:extLst>
        </c:ser>
        <c:ser>
          <c:idx val="2"/>
          <c:order val="2"/>
          <c:tx>
            <c:strRef>
              <c:f>uc_068!$E$6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uc_068!$E$7:$E$219</c:f>
              <c:numCache>
                <c:formatCode>General</c:formatCode>
                <c:ptCount val="213"/>
                <c:pt idx="2">
                  <c:v>30433683.600000001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0-48E8-A66D-54FE610101A9}"/>
            </c:ext>
          </c:extLst>
        </c:ser>
        <c:ser>
          <c:idx val="3"/>
          <c:order val="3"/>
          <c:tx>
            <c:strRef>
              <c:f>uc_068!$F$6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uc_068!$F$7:$F$219</c:f>
              <c:numCache>
                <c:formatCode>General</c:formatCode>
                <c:ptCount val="213"/>
                <c:pt idx="3">
                  <c:v>30445338.575633802</c:v>
                </c:pt>
                <c:pt idx="4">
                  <c:v>30444500.2799487</c:v>
                </c:pt>
                <c:pt idx="5">
                  <c:v>30434429.134149201</c:v>
                </c:pt>
                <c:pt idx="6">
                  <c:v>30433629.866248898</c:v>
                </c:pt>
                <c:pt idx="7">
                  <c:v>30433629.866245899</c:v>
                </c:pt>
                <c:pt idx="8">
                  <c:v>30428844.0121045</c:v>
                </c:pt>
                <c:pt idx="9">
                  <c:v>30428773.812103398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0-48E8-A66D-54FE610101A9}"/>
            </c:ext>
          </c:extLst>
        </c:ser>
        <c:ser>
          <c:idx val="4"/>
          <c:order val="4"/>
          <c:tx>
            <c:strRef>
              <c:f>uc_068!$G$6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uc_068!$G$7:$G$219</c:f>
              <c:numCache>
                <c:formatCode>General</c:formatCode>
                <c:ptCount val="213"/>
                <c:pt idx="10">
                  <c:v>30445338.575633802</c:v>
                </c:pt>
                <c:pt idx="11">
                  <c:v>30444742.391394701</c:v>
                </c:pt>
                <c:pt idx="12">
                  <c:v>30434392.335407201</c:v>
                </c:pt>
                <c:pt idx="13">
                  <c:v>30433629.866248399</c:v>
                </c:pt>
                <c:pt idx="14">
                  <c:v>30433629.866245899</c:v>
                </c:pt>
                <c:pt idx="15">
                  <c:v>30432585.240111001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40-48E8-A66D-54FE610101A9}"/>
            </c:ext>
          </c:extLst>
        </c:ser>
        <c:ser>
          <c:idx val="5"/>
          <c:order val="5"/>
          <c:tx>
            <c:strRef>
              <c:f>uc_068!$H$6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uc_068!$H$7:$H$219</c:f>
              <c:numCache>
                <c:formatCode>General</c:formatCode>
                <c:ptCount val="213"/>
                <c:pt idx="16">
                  <c:v>30445338.575633802</c:v>
                </c:pt>
                <c:pt idx="17">
                  <c:v>30445338.575619899</c:v>
                </c:pt>
                <c:pt idx="18">
                  <c:v>30445338.575619798</c:v>
                </c:pt>
                <c:pt idx="19">
                  <c:v>30445338.575619899</c:v>
                </c:pt>
                <c:pt idx="20">
                  <c:v>30445338.575619899</c:v>
                </c:pt>
                <c:pt idx="21">
                  <c:v>30445338.575621001</c:v>
                </c:pt>
                <c:pt idx="23">
                  <c:v>30445338.575619899</c:v>
                </c:pt>
                <c:pt idx="24">
                  <c:v>30445338.575619899</c:v>
                </c:pt>
                <c:pt idx="25">
                  <c:v>30445338.575619899</c:v>
                </c:pt>
                <c:pt idx="29">
                  <c:v>30445338.5756201</c:v>
                </c:pt>
                <c:pt idx="41">
                  <c:v>30445338.575619899</c:v>
                </c:pt>
                <c:pt idx="42">
                  <c:v>30445338.575620301</c:v>
                </c:pt>
                <c:pt idx="43">
                  <c:v>30445338.575619899</c:v>
                </c:pt>
                <c:pt idx="44">
                  <c:v>30445338.575619899</c:v>
                </c:pt>
                <c:pt idx="45">
                  <c:v>30445338.575619899</c:v>
                </c:pt>
                <c:pt idx="47">
                  <c:v>30445338.575619899</c:v>
                </c:pt>
                <c:pt idx="48">
                  <c:v>30445338.575621601</c:v>
                </c:pt>
                <c:pt idx="50">
                  <c:v>30445338.575619899</c:v>
                </c:pt>
                <c:pt idx="51">
                  <c:v>30445338.575619899</c:v>
                </c:pt>
                <c:pt idx="54">
                  <c:v>30445338.575619798</c:v>
                </c:pt>
                <c:pt idx="67">
                  <c:v>30445338.575619798</c:v>
                </c:pt>
                <c:pt idx="68">
                  <c:v>30445338.5756202</c:v>
                </c:pt>
                <c:pt idx="69">
                  <c:v>30444955.119259901</c:v>
                </c:pt>
                <c:pt idx="71">
                  <c:v>30444955.119259901</c:v>
                </c:pt>
                <c:pt idx="73">
                  <c:v>30444955.119261</c:v>
                </c:pt>
                <c:pt idx="74">
                  <c:v>30444955.119259801</c:v>
                </c:pt>
                <c:pt idx="75">
                  <c:v>30444955.119259901</c:v>
                </c:pt>
                <c:pt idx="76">
                  <c:v>30444708.2008559</c:v>
                </c:pt>
                <c:pt idx="77">
                  <c:v>30444708.2008559</c:v>
                </c:pt>
                <c:pt idx="80">
                  <c:v>30444708.200855799</c:v>
                </c:pt>
                <c:pt idx="90">
                  <c:v>30444666.400855798</c:v>
                </c:pt>
                <c:pt idx="93">
                  <c:v>30444666.400856201</c:v>
                </c:pt>
                <c:pt idx="94">
                  <c:v>30444666.4008561</c:v>
                </c:pt>
                <c:pt idx="95">
                  <c:v>30444666.400855798</c:v>
                </c:pt>
                <c:pt idx="96">
                  <c:v>30444666.400855899</c:v>
                </c:pt>
                <c:pt idx="97">
                  <c:v>30444666.400855899</c:v>
                </c:pt>
                <c:pt idx="98">
                  <c:v>30444666.400855899</c:v>
                </c:pt>
                <c:pt idx="99">
                  <c:v>30444666.400855798</c:v>
                </c:pt>
                <c:pt idx="100">
                  <c:v>30444666.400857098</c:v>
                </c:pt>
                <c:pt idx="101">
                  <c:v>30444666.400855899</c:v>
                </c:pt>
                <c:pt idx="102">
                  <c:v>30444666.400855798</c:v>
                </c:pt>
                <c:pt idx="103">
                  <c:v>30444666.400855899</c:v>
                </c:pt>
                <c:pt idx="104">
                  <c:v>30444634.400855899</c:v>
                </c:pt>
                <c:pt idx="106">
                  <c:v>30444634.400855899</c:v>
                </c:pt>
                <c:pt idx="112">
                  <c:v>30444634.400855798</c:v>
                </c:pt>
                <c:pt idx="119">
                  <c:v>30444634.400855798</c:v>
                </c:pt>
                <c:pt idx="120">
                  <c:v>30444634.4008561</c:v>
                </c:pt>
                <c:pt idx="121">
                  <c:v>30444601.200856902</c:v>
                </c:pt>
                <c:pt idx="122">
                  <c:v>30444451.400857698</c:v>
                </c:pt>
                <c:pt idx="123">
                  <c:v>30444451.400856901</c:v>
                </c:pt>
                <c:pt idx="124">
                  <c:v>30444451.400857698</c:v>
                </c:pt>
                <c:pt idx="125">
                  <c:v>30444451.4008567</c:v>
                </c:pt>
                <c:pt idx="126">
                  <c:v>30444451.4008574</c:v>
                </c:pt>
                <c:pt idx="127">
                  <c:v>30444451.4008568</c:v>
                </c:pt>
                <c:pt idx="129">
                  <c:v>30444451.400855899</c:v>
                </c:pt>
                <c:pt idx="130">
                  <c:v>30444451.400857501</c:v>
                </c:pt>
                <c:pt idx="131">
                  <c:v>30444451.400857899</c:v>
                </c:pt>
                <c:pt idx="134">
                  <c:v>30444451.400856402</c:v>
                </c:pt>
                <c:pt idx="136">
                  <c:v>30444451.4008561</c:v>
                </c:pt>
                <c:pt idx="137">
                  <c:v>30444451.400855798</c:v>
                </c:pt>
                <c:pt idx="139">
                  <c:v>30444451.400855798</c:v>
                </c:pt>
                <c:pt idx="147">
                  <c:v>30444451.400855899</c:v>
                </c:pt>
                <c:pt idx="149">
                  <c:v>30444451.400855798</c:v>
                </c:pt>
                <c:pt idx="150">
                  <c:v>30444451.400855798</c:v>
                </c:pt>
                <c:pt idx="151">
                  <c:v>30444451.400855899</c:v>
                </c:pt>
                <c:pt idx="152">
                  <c:v>30444451.400857501</c:v>
                </c:pt>
                <c:pt idx="154">
                  <c:v>30444451.400855899</c:v>
                </c:pt>
                <c:pt idx="155">
                  <c:v>30444451.400855899</c:v>
                </c:pt>
                <c:pt idx="156">
                  <c:v>30444232.600855801</c:v>
                </c:pt>
                <c:pt idx="158">
                  <c:v>30444232.600855801</c:v>
                </c:pt>
                <c:pt idx="159">
                  <c:v>30444232.600855902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40-48E8-A66D-54FE6101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uc_069!$C$7:$C$219</c:f>
              <c:numCache>
                <c:formatCode>General</c:formatCode>
                <c:ptCount val="213"/>
                <c:pt idx="0">
                  <c:v>33133651.300000001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4-4BF8-92DC-E406F3DA935E}"/>
            </c:ext>
          </c:extLst>
        </c:ser>
        <c:ser>
          <c:idx val="1"/>
          <c:order val="1"/>
          <c:tx>
            <c:strRef>
              <c:f>uc_069!$D$6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uc_069!$D$7:$D$219</c:f>
              <c:numCache>
                <c:formatCode>General</c:formatCode>
                <c:ptCount val="213"/>
                <c:pt idx="1">
                  <c:v>33152088.300000001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4-4BF8-92DC-E406F3DA935E}"/>
            </c:ext>
          </c:extLst>
        </c:ser>
        <c:ser>
          <c:idx val="2"/>
          <c:order val="2"/>
          <c:tx>
            <c:strRef>
              <c:f>uc_069!$E$6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4-4BF8-92DC-E406F3DA935E}"/>
            </c:ext>
          </c:extLst>
        </c:ser>
        <c:ser>
          <c:idx val="3"/>
          <c:order val="3"/>
          <c:tx>
            <c:strRef>
              <c:f>uc_069!$F$6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uc_069!$F$7:$F$219</c:f>
              <c:numCache>
                <c:formatCode>General</c:formatCode>
                <c:ptCount val="213"/>
                <c:pt idx="3">
                  <c:v>33152088.3407619</c:v>
                </c:pt>
                <c:pt idx="4">
                  <c:v>33145778.340769399</c:v>
                </c:pt>
                <c:pt idx="5">
                  <c:v>33144618.340769399</c:v>
                </c:pt>
                <c:pt idx="6">
                  <c:v>33143554.311290499</c:v>
                </c:pt>
                <c:pt idx="7">
                  <c:v>33143554.311287802</c:v>
                </c:pt>
                <c:pt idx="8">
                  <c:v>33140125.170249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4-4BF8-92DC-E406F3DA935E}"/>
            </c:ext>
          </c:extLst>
        </c:ser>
        <c:ser>
          <c:idx val="4"/>
          <c:order val="4"/>
          <c:tx>
            <c:strRef>
              <c:f>uc_069!$G$6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uc_069!$G$7:$G$219</c:f>
              <c:numCache>
                <c:formatCode>General</c:formatCode>
                <c:ptCount val="213"/>
                <c:pt idx="9">
                  <c:v>33152088.3407619</c:v>
                </c:pt>
                <c:pt idx="10">
                  <c:v>33147508.340769701</c:v>
                </c:pt>
                <c:pt idx="11">
                  <c:v>33145378.3407689</c:v>
                </c:pt>
                <c:pt idx="12">
                  <c:v>33142538.340771001</c:v>
                </c:pt>
                <c:pt idx="13">
                  <c:v>33138648.340769101</c:v>
                </c:pt>
                <c:pt idx="14">
                  <c:v>33138648.340767801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4-4BF8-92DC-E406F3DA935E}"/>
            </c:ext>
          </c:extLst>
        </c:ser>
        <c:ser>
          <c:idx val="5"/>
          <c:order val="5"/>
          <c:tx>
            <c:strRef>
              <c:f>uc_069!$H$6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uc_069!$H$7:$H$219</c:f>
              <c:numCache>
                <c:formatCode>_(* #,##0.00_);_(* \(#,##0.00\);_(* "-"??_);_(@_)</c:formatCode>
                <c:ptCount val="213"/>
                <c:pt idx="15">
                  <c:v>33152088.3407619</c:v>
                </c:pt>
                <c:pt idx="17">
                  <c:v>33152088.340745501</c:v>
                </c:pt>
                <c:pt idx="18">
                  <c:v>33152088.340745501</c:v>
                </c:pt>
                <c:pt idx="19">
                  <c:v>33152088.340745602</c:v>
                </c:pt>
                <c:pt idx="20">
                  <c:v>33152010.2441056</c:v>
                </c:pt>
                <c:pt idx="21">
                  <c:v>33152010.244105399</c:v>
                </c:pt>
                <c:pt idx="22">
                  <c:v>33152010.244104199</c:v>
                </c:pt>
                <c:pt idx="24">
                  <c:v>33152010.244104199</c:v>
                </c:pt>
                <c:pt idx="25">
                  <c:v>33151990.444104299</c:v>
                </c:pt>
                <c:pt idx="26">
                  <c:v>33151990.444104198</c:v>
                </c:pt>
                <c:pt idx="29">
                  <c:v>33151990.444104299</c:v>
                </c:pt>
                <c:pt idx="30">
                  <c:v>33151990.444104299</c:v>
                </c:pt>
                <c:pt idx="31">
                  <c:v>33151990.444104299</c:v>
                </c:pt>
                <c:pt idx="41">
                  <c:v>33151990.444108699</c:v>
                </c:pt>
                <c:pt idx="43">
                  <c:v>33151990.444105599</c:v>
                </c:pt>
                <c:pt idx="44">
                  <c:v>33151990.444104299</c:v>
                </c:pt>
                <c:pt idx="46">
                  <c:v>33151896.414624199</c:v>
                </c:pt>
                <c:pt idx="47">
                  <c:v>33151896.4146243</c:v>
                </c:pt>
                <c:pt idx="48">
                  <c:v>33151896.414626099</c:v>
                </c:pt>
                <c:pt idx="49">
                  <c:v>33151896.4146243</c:v>
                </c:pt>
                <c:pt idx="51">
                  <c:v>33151896.414624199</c:v>
                </c:pt>
                <c:pt idx="53">
                  <c:v>33151896.414624199</c:v>
                </c:pt>
                <c:pt idx="54">
                  <c:v>33151896.4146243</c:v>
                </c:pt>
                <c:pt idx="67">
                  <c:v>33151699.3474673</c:v>
                </c:pt>
                <c:pt idx="68">
                  <c:v>33151699.347465701</c:v>
                </c:pt>
                <c:pt idx="69">
                  <c:v>33151699.347465899</c:v>
                </c:pt>
                <c:pt idx="70">
                  <c:v>33151699.347465601</c:v>
                </c:pt>
                <c:pt idx="71">
                  <c:v>33151699.347466201</c:v>
                </c:pt>
                <c:pt idx="72">
                  <c:v>33151699.347465601</c:v>
                </c:pt>
                <c:pt idx="73">
                  <c:v>33151699.347465999</c:v>
                </c:pt>
                <c:pt idx="74">
                  <c:v>33151699.347466599</c:v>
                </c:pt>
                <c:pt idx="75">
                  <c:v>33151699.347464301</c:v>
                </c:pt>
                <c:pt idx="79">
                  <c:v>33151699.347465701</c:v>
                </c:pt>
                <c:pt idx="80">
                  <c:v>33151699.347464301</c:v>
                </c:pt>
                <c:pt idx="84">
                  <c:v>33151699.347465601</c:v>
                </c:pt>
                <c:pt idx="85">
                  <c:v>33151699.347465001</c:v>
                </c:pt>
                <c:pt idx="86">
                  <c:v>33151699.3474642</c:v>
                </c:pt>
                <c:pt idx="88">
                  <c:v>33151699.347464301</c:v>
                </c:pt>
                <c:pt idx="89">
                  <c:v>33151699.3474642</c:v>
                </c:pt>
                <c:pt idx="95">
                  <c:v>33151699.3474655</c:v>
                </c:pt>
                <c:pt idx="96">
                  <c:v>33151699.3474655</c:v>
                </c:pt>
                <c:pt idx="97">
                  <c:v>33151653.147466</c:v>
                </c:pt>
                <c:pt idx="98">
                  <c:v>33151572.3541843</c:v>
                </c:pt>
                <c:pt idx="99">
                  <c:v>33151572.354184199</c:v>
                </c:pt>
                <c:pt idx="101">
                  <c:v>33151572.3541843</c:v>
                </c:pt>
                <c:pt idx="102">
                  <c:v>33151572.3541843</c:v>
                </c:pt>
                <c:pt idx="103">
                  <c:v>33151572.354184199</c:v>
                </c:pt>
                <c:pt idx="104">
                  <c:v>33151572.3541843</c:v>
                </c:pt>
                <c:pt idx="105">
                  <c:v>33151572.3541843</c:v>
                </c:pt>
                <c:pt idx="108">
                  <c:v>33151572.354184501</c:v>
                </c:pt>
                <c:pt idx="119">
                  <c:v>33151572.354185302</c:v>
                </c:pt>
                <c:pt idx="120">
                  <c:v>33151478.324704699</c:v>
                </c:pt>
                <c:pt idx="121">
                  <c:v>33151478.3247055</c:v>
                </c:pt>
                <c:pt idx="122">
                  <c:v>33151478.3247055</c:v>
                </c:pt>
                <c:pt idx="123">
                  <c:v>33151478.324705601</c:v>
                </c:pt>
                <c:pt idx="124">
                  <c:v>33151361.288505699</c:v>
                </c:pt>
                <c:pt idx="125">
                  <c:v>33151361.288504198</c:v>
                </c:pt>
                <c:pt idx="127">
                  <c:v>33151361.288504299</c:v>
                </c:pt>
                <c:pt idx="128">
                  <c:v>33151361.288504198</c:v>
                </c:pt>
                <c:pt idx="129">
                  <c:v>33151328.3247042</c:v>
                </c:pt>
                <c:pt idx="130">
                  <c:v>33151328.3247042</c:v>
                </c:pt>
                <c:pt idx="131">
                  <c:v>33151328.324704301</c:v>
                </c:pt>
                <c:pt idx="132">
                  <c:v>33151131.257544201</c:v>
                </c:pt>
                <c:pt idx="133">
                  <c:v>33151131.257544201</c:v>
                </c:pt>
                <c:pt idx="134">
                  <c:v>33151131.257544801</c:v>
                </c:pt>
                <c:pt idx="144">
                  <c:v>33151131.257544301</c:v>
                </c:pt>
                <c:pt idx="145">
                  <c:v>33151131.257545199</c:v>
                </c:pt>
                <c:pt idx="146">
                  <c:v>33151131.257544398</c:v>
                </c:pt>
                <c:pt idx="147">
                  <c:v>33151131.2575453</c:v>
                </c:pt>
                <c:pt idx="148">
                  <c:v>33151131.2575454</c:v>
                </c:pt>
                <c:pt idx="149">
                  <c:v>33151131.2575454</c:v>
                </c:pt>
                <c:pt idx="150">
                  <c:v>33151131.257545602</c:v>
                </c:pt>
                <c:pt idx="151">
                  <c:v>33151131.257544301</c:v>
                </c:pt>
                <c:pt idx="153">
                  <c:v>33151131.257544301</c:v>
                </c:pt>
                <c:pt idx="154">
                  <c:v>33151131.257544201</c:v>
                </c:pt>
                <c:pt idx="155">
                  <c:v>33151131.257544201</c:v>
                </c:pt>
                <c:pt idx="157">
                  <c:v>33151131.257544201</c:v>
                </c:pt>
                <c:pt idx="159">
                  <c:v>33151131.257544201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C4-4BF8-92DC-E406F3DA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uc_070!$C$6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uc_070!$C$7:$C$219</c:f>
              <c:numCache>
                <c:formatCode>General</c:formatCode>
                <c:ptCount val="213"/>
                <c:pt idx="0">
                  <c:v>29815555.399999999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6-4545-97A7-C5C3732EC323}"/>
            </c:ext>
          </c:extLst>
        </c:ser>
        <c:ser>
          <c:idx val="1"/>
          <c:order val="1"/>
          <c:tx>
            <c:strRef>
              <c:f>uc_070!$D$6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uc_070!$D$7:$D$219</c:f>
              <c:numCache>
                <c:formatCode>General</c:formatCode>
                <c:ptCount val="213"/>
                <c:pt idx="1">
                  <c:v>29821893.399999999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6-4545-97A7-C5C3732EC323}"/>
            </c:ext>
          </c:extLst>
        </c:ser>
        <c:ser>
          <c:idx val="2"/>
          <c:order val="2"/>
          <c:tx>
            <c:strRef>
              <c:f>uc_070!$E$6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uc_070!$E$7:$E$219</c:f>
              <c:numCache>
                <c:formatCode>General</c:formatCode>
                <c:ptCount val="213"/>
                <c:pt idx="2">
                  <c:v>29831535.199999999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6-4545-97A7-C5C3732EC323}"/>
            </c:ext>
          </c:extLst>
        </c:ser>
        <c:ser>
          <c:idx val="3"/>
          <c:order val="3"/>
          <c:tx>
            <c:strRef>
              <c:f>uc_070!$F$6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uc_070!$F$7:$F$219</c:f>
              <c:numCache>
                <c:formatCode>General</c:formatCode>
                <c:ptCount val="213"/>
                <c:pt idx="3">
                  <c:v>29821893.368035398</c:v>
                </c:pt>
                <c:pt idx="4">
                  <c:v>29817438.157046001</c:v>
                </c:pt>
                <c:pt idx="5">
                  <c:v>29816788.9410461</c:v>
                </c:pt>
                <c:pt idx="6">
                  <c:v>29816788.941043299</c:v>
                </c:pt>
                <c:pt idx="7">
                  <c:v>29816788.941043299</c:v>
                </c:pt>
                <c:pt idx="8">
                  <c:v>29816788.941043299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96-4545-97A7-C5C3732EC323}"/>
            </c:ext>
          </c:extLst>
        </c:ser>
        <c:ser>
          <c:idx val="4"/>
          <c:order val="4"/>
          <c:tx>
            <c:strRef>
              <c:f>uc_070!$G$6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uc_070!$G$7:$G$219</c:f>
              <c:numCache>
                <c:formatCode>General</c:formatCode>
                <c:ptCount val="213"/>
                <c:pt idx="9">
                  <c:v>29821893.368035398</c:v>
                </c:pt>
                <c:pt idx="10">
                  <c:v>29817438.157046001</c:v>
                </c:pt>
                <c:pt idx="11">
                  <c:v>29816979.1570464</c:v>
                </c:pt>
                <c:pt idx="12">
                  <c:v>29816979.157043301</c:v>
                </c:pt>
                <c:pt idx="13">
                  <c:v>29816979.157043301</c:v>
                </c:pt>
                <c:pt idx="14">
                  <c:v>29816979.157043301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6-4545-97A7-C5C3732EC323}"/>
            </c:ext>
          </c:extLst>
        </c:ser>
        <c:ser>
          <c:idx val="5"/>
          <c:order val="5"/>
          <c:tx>
            <c:strRef>
              <c:f>uc_070!$H$6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uc_070!$H$7:$H$219</c:f>
              <c:numCache>
                <c:formatCode>_(* #,##0.00_);_(* \(#,##0.00\);_(* "-"??_);_(@_)</c:formatCode>
                <c:ptCount val="213"/>
                <c:pt idx="15">
                  <c:v>29821893.368035398</c:v>
                </c:pt>
                <c:pt idx="16">
                  <c:v>29820294.552022301</c:v>
                </c:pt>
                <c:pt idx="17">
                  <c:v>29819895.536023401</c:v>
                </c:pt>
                <c:pt idx="18">
                  <c:v>29819843.7360221</c:v>
                </c:pt>
                <c:pt idx="19">
                  <c:v>29819444.720023502</c:v>
                </c:pt>
                <c:pt idx="20">
                  <c:v>29819444.720022101</c:v>
                </c:pt>
                <c:pt idx="21">
                  <c:v>29819317.925022099</c:v>
                </c:pt>
                <c:pt idx="22">
                  <c:v>29818540.325022101</c:v>
                </c:pt>
                <c:pt idx="23">
                  <c:v>29818540.325022101</c:v>
                </c:pt>
                <c:pt idx="24">
                  <c:v>29818540.325022101</c:v>
                </c:pt>
                <c:pt idx="25">
                  <c:v>29818540.325022101</c:v>
                </c:pt>
                <c:pt idx="26">
                  <c:v>29818540.325022101</c:v>
                </c:pt>
                <c:pt idx="28">
                  <c:v>29818540.325022101</c:v>
                </c:pt>
                <c:pt idx="31">
                  <c:v>29818399.925022401</c:v>
                </c:pt>
                <c:pt idx="43">
                  <c:v>29818399.925022099</c:v>
                </c:pt>
                <c:pt idx="44">
                  <c:v>29818399.925022099</c:v>
                </c:pt>
                <c:pt idx="45">
                  <c:v>29818399.925022099</c:v>
                </c:pt>
                <c:pt idx="46">
                  <c:v>29818399.9250222</c:v>
                </c:pt>
                <c:pt idx="47">
                  <c:v>29818399.9250236</c:v>
                </c:pt>
                <c:pt idx="48">
                  <c:v>29818399.925022099</c:v>
                </c:pt>
                <c:pt idx="49">
                  <c:v>29818399.925022099</c:v>
                </c:pt>
                <c:pt idx="50">
                  <c:v>29818399.925022099</c:v>
                </c:pt>
                <c:pt idx="51">
                  <c:v>29818399.925022099</c:v>
                </c:pt>
                <c:pt idx="52">
                  <c:v>29818399.925022099</c:v>
                </c:pt>
                <c:pt idx="53">
                  <c:v>29818399.925022099</c:v>
                </c:pt>
                <c:pt idx="54">
                  <c:v>29818399.925022099</c:v>
                </c:pt>
                <c:pt idx="58">
                  <c:v>29818189.325022299</c:v>
                </c:pt>
                <c:pt idx="69">
                  <c:v>29818189.325022101</c:v>
                </c:pt>
                <c:pt idx="70">
                  <c:v>29818189.325022101</c:v>
                </c:pt>
                <c:pt idx="71">
                  <c:v>29818149.7250221</c:v>
                </c:pt>
                <c:pt idx="72">
                  <c:v>29818149.7250221</c:v>
                </c:pt>
                <c:pt idx="73">
                  <c:v>29818068.0850241</c:v>
                </c:pt>
                <c:pt idx="74">
                  <c:v>29818068.085022099</c:v>
                </c:pt>
                <c:pt idx="75">
                  <c:v>29818068.085022099</c:v>
                </c:pt>
                <c:pt idx="76">
                  <c:v>29818068.085022099</c:v>
                </c:pt>
                <c:pt idx="77">
                  <c:v>29818068.0850222</c:v>
                </c:pt>
                <c:pt idx="78">
                  <c:v>29818068.085022099</c:v>
                </c:pt>
                <c:pt idx="79">
                  <c:v>29818068.085022099</c:v>
                </c:pt>
                <c:pt idx="96">
                  <c:v>29818068.085022099</c:v>
                </c:pt>
                <c:pt idx="97">
                  <c:v>29818068.085022099</c:v>
                </c:pt>
                <c:pt idx="98">
                  <c:v>29818068.085022099</c:v>
                </c:pt>
                <c:pt idx="99">
                  <c:v>29818068.085022099</c:v>
                </c:pt>
                <c:pt idx="100">
                  <c:v>29818068.085022099</c:v>
                </c:pt>
                <c:pt idx="101">
                  <c:v>29818068.0850223</c:v>
                </c:pt>
                <c:pt idx="103">
                  <c:v>29818068.0850222</c:v>
                </c:pt>
                <c:pt idx="104">
                  <c:v>29818068.085022099</c:v>
                </c:pt>
                <c:pt idx="105">
                  <c:v>29818068.085022099</c:v>
                </c:pt>
                <c:pt idx="106">
                  <c:v>29818068.085022099</c:v>
                </c:pt>
                <c:pt idx="107">
                  <c:v>29818068.085022099</c:v>
                </c:pt>
                <c:pt idx="123">
                  <c:v>29818068.085022099</c:v>
                </c:pt>
                <c:pt idx="124">
                  <c:v>29818068.085022099</c:v>
                </c:pt>
                <c:pt idx="125">
                  <c:v>29818068.0850222</c:v>
                </c:pt>
                <c:pt idx="126">
                  <c:v>29818068.085023299</c:v>
                </c:pt>
                <c:pt idx="127">
                  <c:v>29818068.0850235</c:v>
                </c:pt>
                <c:pt idx="128">
                  <c:v>29818068.0850223</c:v>
                </c:pt>
                <c:pt idx="129">
                  <c:v>29818068.085023399</c:v>
                </c:pt>
                <c:pt idx="130">
                  <c:v>29818068.085022099</c:v>
                </c:pt>
                <c:pt idx="131">
                  <c:v>29818068.085022099</c:v>
                </c:pt>
                <c:pt idx="132">
                  <c:v>29818068.085022099</c:v>
                </c:pt>
                <c:pt idx="139">
                  <c:v>29817899.525023598</c:v>
                </c:pt>
                <c:pt idx="150">
                  <c:v>29817899.525022302</c:v>
                </c:pt>
                <c:pt idx="151">
                  <c:v>29817899.525023401</c:v>
                </c:pt>
                <c:pt idx="152">
                  <c:v>29817899.5250233</c:v>
                </c:pt>
                <c:pt idx="153">
                  <c:v>29817899.525022101</c:v>
                </c:pt>
                <c:pt idx="154">
                  <c:v>29817899.525022101</c:v>
                </c:pt>
                <c:pt idx="155">
                  <c:v>29817899.525023799</c:v>
                </c:pt>
                <c:pt idx="156">
                  <c:v>29817899.525023099</c:v>
                </c:pt>
                <c:pt idx="157">
                  <c:v>29817899.525022101</c:v>
                </c:pt>
                <c:pt idx="158">
                  <c:v>29817899.525022101</c:v>
                </c:pt>
                <c:pt idx="159">
                  <c:v>29817899.525022101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6-4545-97A7-C5C3732E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uc_071!$C$6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uc_071!$C$7:$C$219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F12-AE07-D70025D91D9E}"/>
            </c:ext>
          </c:extLst>
        </c:ser>
        <c:ser>
          <c:idx val="1"/>
          <c:order val="1"/>
          <c:tx>
            <c:strRef>
              <c:f>uc_071!$D$6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uc_071!$D$7:$D$219</c:f>
              <c:numCache>
                <c:formatCode>General</c:formatCode>
                <c:ptCount val="213"/>
                <c:pt idx="1">
                  <c:v>102818864.7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F12-AE07-D70025D91D9E}"/>
            </c:ext>
          </c:extLst>
        </c:ser>
        <c:ser>
          <c:idx val="2"/>
          <c:order val="2"/>
          <c:tx>
            <c:strRef>
              <c:f>uc_071!$E$6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uc_071!$E$7:$E$219</c:f>
              <c:numCache>
                <c:formatCode>General</c:formatCode>
                <c:ptCount val="213"/>
                <c:pt idx="2">
                  <c:v>102809865.7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F-4F12-AE07-D70025D91D9E}"/>
            </c:ext>
          </c:extLst>
        </c:ser>
        <c:ser>
          <c:idx val="3"/>
          <c:order val="3"/>
          <c:tx>
            <c:strRef>
              <c:f>uc_071!$F$6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uc_071!$F$7:$F$219</c:f>
              <c:numCache>
                <c:formatCode>General</c:formatCode>
                <c:ptCount val="213"/>
                <c:pt idx="4">
                  <c:v>102818864.73365401</c:v>
                </c:pt>
                <c:pt idx="5">
                  <c:v>102811430.79107299</c:v>
                </c:pt>
                <c:pt idx="6">
                  <c:v>102805129.29107299</c:v>
                </c:pt>
                <c:pt idx="7">
                  <c:v>102803353.29107399</c:v>
                </c:pt>
                <c:pt idx="8">
                  <c:v>102802142.54107399</c:v>
                </c:pt>
                <c:pt idx="9">
                  <c:v>102800202.54107399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F-4F12-AE07-D70025D91D9E}"/>
            </c:ext>
          </c:extLst>
        </c:ser>
        <c:ser>
          <c:idx val="4"/>
          <c:order val="4"/>
          <c:tx>
            <c:strRef>
              <c:f>uc_071!$G$6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uc_071!$G$7:$G$219</c:f>
              <c:numCache>
                <c:formatCode>General</c:formatCode>
                <c:ptCount val="213"/>
                <c:pt idx="10">
                  <c:v>102818864.73365401</c:v>
                </c:pt>
                <c:pt idx="11">
                  <c:v>102809860.891074</c:v>
                </c:pt>
                <c:pt idx="12">
                  <c:v>102802781.437673</c:v>
                </c:pt>
                <c:pt idx="13">
                  <c:v>102801221.58767401</c:v>
                </c:pt>
                <c:pt idx="14">
                  <c:v>102799527.60800999</c:v>
                </c:pt>
                <c:pt idx="15">
                  <c:v>102799527.608043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DF-4F12-AE07-D70025D91D9E}"/>
            </c:ext>
          </c:extLst>
        </c:ser>
        <c:ser>
          <c:idx val="5"/>
          <c:order val="5"/>
          <c:tx>
            <c:strRef>
              <c:f>uc_071!$H$6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uc_071!$H$7:$H$219</c:f>
              <c:numCache>
                <c:formatCode>_(* #,##0.00_);_(* \(#,##0.00\);_(* "-"??_);_(@_)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F-4F12-AE07-D70025D91D9E}"/>
            </c:ext>
          </c:extLst>
        </c:ser>
        <c:ser>
          <c:idx val="6"/>
          <c:order val="6"/>
          <c:tx>
            <c:strRef>
              <c:f>uc_071!$I$6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0">
                  <c:v>7266.1</c:v>
                </c:pt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uc_071!$I$7:$I$219</c:f>
              <c:numCache>
                <c:formatCode>General</c:formatCode>
                <c:ptCount val="213"/>
                <c:pt idx="16">
                  <c:v>102818864.73365401</c:v>
                </c:pt>
                <c:pt idx="17">
                  <c:v>102813386.290962</c:v>
                </c:pt>
                <c:pt idx="18">
                  <c:v>102812969.650167</c:v>
                </c:pt>
                <c:pt idx="19">
                  <c:v>102812701.564366</c:v>
                </c:pt>
                <c:pt idx="20">
                  <c:v>102812701.564374</c:v>
                </c:pt>
                <c:pt idx="21">
                  <c:v>102812701.564366</c:v>
                </c:pt>
                <c:pt idx="22">
                  <c:v>102812701.56436799</c:v>
                </c:pt>
                <c:pt idx="23">
                  <c:v>102812701.56436799</c:v>
                </c:pt>
                <c:pt idx="24">
                  <c:v>102812701.564371</c:v>
                </c:pt>
                <c:pt idx="25">
                  <c:v>102812701.56436799</c:v>
                </c:pt>
                <c:pt idx="27">
                  <c:v>102812701.56436799</c:v>
                </c:pt>
                <c:pt idx="28">
                  <c:v>102812701.564362</c:v>
                </c:pt>
                <c:pt idx="29">
                  <c:v>102812541.064362</c:v>
                </c:pt>
                <c:pt idx="30">
                  <c:v>102810986.119886</c:v>
                </c:pt>
                <c:pt idx="31">
                  <c:v>102810986.11987799</c:v>
                </c:pt>
                <c:pt idx="32">
                  <c:v>102810016.119881</c:v>
                </c:pt>
                <c:pt idx="33">
                  <c:v>102810016.119886</c:v>
                </c:pt>
                <c:pt idx="34">
                  <c:v>102809901.71987499</c:v>
                </c:pt>
                <c:pt idx="35">
                  <c:v>102809901.719879</c:v>
                </c:pt>
                <c:pt idx="36">
                  <c:v>102809901.719873</c:v>
                </c:pt>
                <c:pt idx="37">
                  <c:v>102808880.609685</c:v>
                </c:pt>
                <c:pt idx="38">
                  <c:v>102808476.00967801</c:v>
                </c:pt>
                <c:pt idx="44">
                  <c:v>102807910.609679</c:v>
                </c:pt>
                <c:pt idx="45">
                  <c:v>102807910.609669</c:v>
                </c:pt>
                <c:pt idx="46">
                  <c:v>102807907.00967699</c:v>
                </c:pt>
                <c:pt idx="48">
                  <c:v>102807856.209675</c:v>
                </c:pt>
                <c:pt idx="49">
                  <c:v>102807856.20966899</c:v>
                </c:pt>
                <c:pt idx="50">
                  <c:v>102807856.20967899</c:v>
                </c:pt>
                <c:pt idx="51">
                  <c:v>102807856.209677</c:v>
                </c:pt>
                <c:pt idx="53">
                  <c:v>102807856.20967899</c:v>
                </c:pt>
                <c:pt idx="55">
                  <c:v>102807498.506275</c:v>
                </c:pt>
                <c:pt idx="56">
                  <c:v>102807039.50626799</c:v>
                </c:pt>
                <c:pt idx="57">
                  <c:v>102807039.506276</c:v>
                </c:pt>
                <c:pt idx="58">
                  <c:v>102806332.621472</c:v>
                </c:pt>
                <c:pt idx="59">
                  <c:v>102806332.62148</c:v>
                </c:pt>
                <c:pt idx="60">
                  <c:v>102806332.62146799</c:v>
                </c:pt>
                <c:pt idx="62">
                  <c:v>102806332.62147801</c:v>
                </c:pt>
                <c:pt idx="63">
                  <c:v>102806332.621472</c:v>
                </c:pt>
                <c:pt idx="64">
                  <c:v>102806332.621479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DF-4F12-AE07-D70025D9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uc_072!$C$6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uc_072!$C$7:$C$219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5-43C7-ADFB-4F21AEAC3AA9}"/>
            </c:ext>
          </c:extLst>
        </c:ser>
        <c:ser>
          <c:idx val="1"/>
          <c:order val="1"/>
          <c:tx>
            <c:strRef>
              <c:f>uc_072!$D$6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uc_072!$D$7:$D$219</c:f>
              <c:numCache>
                <c:formatCode>General</c:formatCode>
                <c:ptCount val="213"/>
                <c:pt idx="1">
                  <c:v>111994223.90000001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5-43C7-ADFB-4F21AEAC3AA9}"/>
            </c:ext>
          </c:extLst>
        </c:ser>
        <c:ser>
          <c:idx val="2"/>
          <c:order val="2"/>
          <c:tx>
            <c:strRef>
              <c:f>uc_072!$E$6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5-43C7-ADFB-4F21AEAC3AA9}"/>
            </c:ext>
          </c:extLst>
        </c:ser>
        <c:ser>
          <c:idx val="3"/>
          <c:order val="3"/>
          <c:tx>
            <c:strRef>
              <c:f>uc_072!$F$6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uc_072!$F$7:$F$219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31-43F7-90DD-0D84C261583E}"/>
            </c:ext>
          </c:extLst>
        </c:ser>
        <c:ser>
          <c:idx val="4"/>
          <c:order val="4"/>
          <c:tx>
            <c:strRef>
              <c:f>uc_072!$G$6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uc_072!$G$7:$G$219</c:f>
              <c:numCache>
                <c:formatCode>General</c:formatCode>
                <c:ptCount val="213"/>
                <c:pt idx="3">
                  <c:v>111994223.90000001</c:v>
                </c:pt>
                <c:pt idx="4">
                  <c:v>111987420.7</c:v>
                </c:pt>
                <c:pt idx="5">
                  <c:v>111985491.40000001</c:v>
                </c:pt>
                <c:pt idx="6">
                  <c:v>111985491.40000001</c:v>
                </c:pt>
                <c:pt idx="7">
                  <c:v>111985491.40000001</c:v>
                </c:pt>
                <c:pt idx="8">
                  <c:v>111985491.40000001</c:v>
                </c:pt>
                <c:pt idx="9">
                  <c:v>111985491.40000001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31-43F7-90DD-0D84C261583E}"/>
            </c:ext>
          </c:extLst>
        </c:ser>
        <c:ser>
          <c:idx val="5"/>
          <c:order val="5"/>
          <c:tx>
            <c:strRef>
              <c:f>uc_072!$H$6</c:f>
              <c:strCache>
                <c:ptCount val="1"/>
                <c:pt idx="0">
                  <c:v> LB2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uc_072!$H$7:$H$219</c:f>
              <c:numCache>
                <c:formatCode>General</c:formatCode>
                <c:ptCount val="213"/>
                <c:pt idx="10">
                  <c:v>111994223.90000001</c:v>
                </c:pt>
                <c:pt idx="11">
                  <c:v>111989767.7</c:v>
                </c:pt>
                <c:pt idx="12">
                  <c:v>111988748.7</c:v>
                </c:pt>
                <c:pt idx="13">
                  <c:v>111987778.7</c:v>
                </c:pt>
                <c:pt idx="14">
                  <c:v>111987327.40000001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31-43F7-90DD-0D84C261583E}"/>
            </c:ext>
          </c:extLst>
        </c:ser>
        <c:ser>
          <c:idx val="6"/>
          <c:order val="6"/>
          <c:tx>
            <c:strRef>
              <c:f>uc_072!$I$6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uc_072!$I$7:$I$219</c:f>
              <c:numCache>
                <c:formatCode>General</c:formatCode>
                <c:ptCount val="213"/>
                <c:pt idx="15">
                  <c:v>111994223.90000001</c:v>
                </c:pt>
                <c:pt idx="16">
                  <c:v>111989256.7</c:v>
                </c:pt>
                <c:pt idx="17">
                  <c:v>111987778.7</c:v>
                </c:pt>
                <c:pt idx="18">
                  <c:v>111987778.7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31-43F7-90DD-0D84C261583E}"/>
            </c:ext>
          </c:extLst>
        </c:ser>
        <c:ser>
          <c:idx val="7"/>
          <c:order val="7"/>
          <c:tx>
            <c:strRef>
              <c:f>uc_072!$J$6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uc_072!$J$7:$J$219</c:f>
              <c:numCache>
                <c:formatCode>General</c:formatCode>
                <c:ptCount val="213"/>
                <c:pt idx="22">
                  <c:v>111994223.90000001</c:v>
                </c:pt>
                <c:pt idx="23">
                  <c:v>111988748.7</c:v>
                </c:pt>
                <c:pt idx="24">
                  <c:v>111988335</c:v>
                </c:pt>
                <c:pt idx="27">
                  <c:v>111988323.8</c:v>
                </c:pt>
                <c:pt idx="30">
                  <c:v>111988323.8</c:v>
                </c:pt>
                <c:pt idx="32">
                  <c:v>111988323.8</c:v>
                </c:pt>
                <c:pt idx="33">
                  <c:v>111988323.8</c:v>
                </c:pt>
                <c:pt idx="34">
                  <c:v>111988323.8</c:v>
                </c:pt>
                <c:pt idx="35">
                  <c:v>111988323.8</c:v>
                </c:pt>
                <c:pt idx="36">
                  <c:v>111988323.8</c:v>
                </c:pt>
                <c:pt idx="37">
                  <c:v>111988160.40000001</c:v>
                </c:pt>
                <c:pt idx="38">
                  <c:v>111987767</c:v>
                </c:pt>
                <c:pt idx="40">
                  <c:v>111987767</c:v>
                </c:pt>
                <c:pt idx="41">
                  <c:v>111987767</c:v>
                </c:pt>
                <c:pt idx="47">
                  <c:v>111987767</c:v>
                </c:pt>
                <c:pt idx="51">
                  <c:v>111987767</c:v>
                </c:pt>
                <c:pt idx="52">
                  <c:v>111987767</c:v>
                </c:pt>
                <c:pt idx="55">
                  <c:v>111987767</c:v>
                </c:pt>
                <c:pt idx="56">
                  <c:v>111987740.59999999</c:v>
                </c:pt>
                <c:pt idx="57">
                  <c:v>111987740.59999999</c:v>
                </c:pt>
                <c:pt idx="59">
                  <c:v>111987283.59999999</c:v>
                </c:pt>
                <c:pt idx="60">
                  <c:v>111987283.59999999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31-43F7-90DD-0D84C261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uc_073!$C$7:$C$219</c:f>
              <c:numCache>
                <c:formatCode>General</c:formatCode>
                <c:ptCount val="213"/>
                <c:pt idx="0">
                  <c:v>109833111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5-40EC-953F-5433B7E7D74D}"/>
            </c:ext>
          </c:extLst>
        </c:ser>
        <c:ser>
          <c:idx val="1"/>
          <c:order val="1"/>
          <c:tx>
            <c:strRef>
              <c:f>uc_073!$D$6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uc_073!$D$7:$D$219</c:f>
              <c:numCache>
                <c:formatCode>General</c:formatCode>
                <c:ptCount val="213"/>
                <c:pt idx="1">
                  <c:v>109840106.90000001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5-40EC-953F-5433B7E7D74D}"/>
            </c:ext>
          </c:extLst>
        </c:ser>
        <c:ser>
          <c:idx val="2"/>
          <c:order val="2"/>
          <c:tx>
            <c:strRef>
              <c:f>uc_073!$E$6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uc_073!$E$7:$E$219</c:f>
              <c:numCache>
                <c:formatCode>General</c:formatCode>
                <c:ptCount val="213"/>
                <c:pt idx="2">
                  <c:v>109838946.09999999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5-40EC-953F-5433B7E7D74D}"/>
            </c:ext>
          </c:extLst>
        </c:ser>
        <c:ser>
          <c:idx val="3"/>
          <c:order val="3"/>
          <c:tx>
            <c:strRef>
              <c:f>uc_073!$F$6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uc_073!$F$7:$F$219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5-40EC-953F-5433B7E7D74D}"/>
            </c:ext>
          </c:extLst>
        </c:ser>
        <c:ser>
          <c:idx val="4"/>
          <c:order val="4"/>
          <c:tx>
            <c:strRef>
              <c:f>uc_073!$G$6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uc_073!$G$7:$G$219</c:f>
              <c:numCache>
                <c:formatCode>General</c:formatCode>
                <c:ptCount val="213"/>
                <c:pt idx="4">
                  <c:v>109840106.88132</c:v>
                </c:pt>
                <c:pt idx="5">
                  <c:v>109832025.881365</c:v>
                </c:pt>
                <c:pt idx="6">
                  <c:v>109831002.338085</c:v>
                </c:pt>
                <c:pt idx="7">
                  <c:v>109826002.338084</c:v>
                </c:pt>
                <c:pt idx="8">
                  <c:v>109825841.838084</c:v>
                </c:pt>
                <c:pt idx="9">
                  <c:v>109825841.83809701</c:v>
                </c:pt>
                <c:pt idx="10">
                  <c:v>109825841.83809701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5-40EC-953F-5433B7E7D74D}"/>
            </c:ext>
          </c:extLst>
        </c:ser>
        <c:ser>
          <c:idx val="5"/>
          <c:order val="5"/>
          <c:tx>
            <c:strRef>
              <c:f>uc_073!$H$6</c:f>
              <c:strCache>
                <c:ptCount val="1"/>
                <c:pt idx="0">
                  <c:v> LB2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uc_073!$H$7:$H$219</c:f>
              <c:numCache>
                <c:formatCode>General</c:formatCode>
                <c:ptCount val="213"/>
                <c:pt idx="11">
                  <c:v>109840106.88132</c:v>
                </c:pt>
                <c:pt idx="12">
                  <c:v>109832771.176725</c:v>
                </c:pt>
                <c:pt idx="13">
                  <c:v>109830777.63344499</c:v>
                </c:pt>
                <c:pt idx="14">
                  <c:v>109830777.63345701</c:v>
                </c:pt>
                <c:pt idx="15">
                  <c:v>109822554.114167</c:v>
                </c:pt>
                <c:pt idx="16">
                  <c:v>109822529.714176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B5-40EC-953F-5433B7E7D74D}"/>
            </c:ext>
          </c:extLst>
        </c:ser>
        <c:ser>
          <c:idx val="6"/>
          <c:order val="6"/>
          <c:tx>
            <c:strRef>
              <c:f>uc_073!$I$6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uc_073!$I$7:$I$219</c:f>
              <c:numCache>
                <c:formatCode>General</c:formatCode>
                <c:ptCount val="213"/>
                <c:pt idx="17">
                  <c:v>109840106.88132</c:v>
                </c:pt>
                <c:pt idx="18">
                  <c:v>109837036.381365</c:v>
                </c:pt>
                <c:pt idx="19" formatCode="0.0">
                  <c:v>109836523.838084</c:v>
                </c:pt>
                <c:pt idx="20">
                  <c:v>109836523.83809701</c:v>
                </c:pt>
                <c:pt idx="21">
                  <c:v>109829142.27704699</c:v>
                </c:pt>
                <c:pt idx="22">
                  <c:v>109829115.877057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B5-40EC-953F-5433B7E7D74D}"/>
            </c:ext>
          </c:extLst>
        </c:ser>
        <c:ser>
          <c:idx val="7"/>
          <c:order val="7"/>
          <c:tx>
            <c:strRef>
              <c:f>uc_073!$J$6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uc_073!$J$7:$J$219</c:f>
              <c:numCache>
                <c:formatCode>General</c:formatCode>
                <c:ptCount val="213"/>
                <c:pt idx="23">
                  <c:v>109840106.88132</c:v>
                </c:pt>
                <c:pt idx="24">
                  <c:v>109836453.181242</c:v>
                </c:pt>
                <c:pt idx="25">
                  <c:v>109835737.037965</c:v>
                </c:pt>
                <c:pt idx="26">
                  <c:v>109835558.26891799</c:v>
                </c:pt>
                <c:pt idx="27">
                  <c:v>109834596.299876</c:v>
                </c:pt>
                <c:pt idx="28">
                  <c:v>109834596.29988</c:v>
                </c:pt>
                <c:pt idx="29">
                  <c:v>109834569.787567</c:v>
                </c:pt>
                <c:pt idx="30">
                  <c:v>109834569.78755599</c:v>
                </c:pt>
                <c:pt idx="31">
                  <c:v>109833676.675237</c:v>
                </c:pt>
                <c:pt idx="32">
                  <c:v>109833676.675237</c:v>
                </c:pt>
                <c:pt idx="33">
                  <c:v>109833676.67523099</c:v>
                </c:pt>
                <c:pt idx="37">
                  <c:v>109829154.67523199</c:v>
                </c:pt>
                <c:pt idx="38">
                  <c:v>109829154.67523301</c:v>
                </c:pt>
                <c:pt idx="39">
                  <c:v>109828184.675228</c:v>
                </c:pt>
                <c:pt idx="41">
                  <c:v>109828184.67523301</c:v>
                </c:pt>
                <c:pt idx="42">
                  <c:v>109828184.675229</c:v>
                </c:pt>
                <c:pt idx="43">
                  <c:v>109828155.675226</c:v>
                </c:pt>
                <c:pt idx="44">
                  <c:v>109828131.275227</c:v>
                </c:pt>
                <c:pt idx="45">
                  <c:v>109827558.216904</c:v>
                </c:pt>
                <c:pt idx="46">
                  <c:v>109827558.216904</c:v>
                </c:pt>
                <c:pt idx="54">
                  <c:v>109827524.47307201</c:v>
                </c:pt>
                <c:pt idx="56">
                  <c:v>109826920.117468</c:v>
                </c:pt>
                <c:pt idx="57">
                  <c:v>109826895.88762701</c:v>
                </c:pt>
                <c:pt idx="59">
                  <c:v>109826893.48763999</c:v>
                </c:pt>
                <c:pt idx="61">
                  <c:v>109826867.08763701</c:v>
                </c:pt>
                <c:pt idx="62">
                  <c:v>109826828.88763499</c:v>
                </c:pt>
                <c:pt idx="64">
                  <c:v>109826789.287622</c:v>
                </c:pt>
                <c:pt idx="65">
                  <c:v>109826789.287637</c:v>
                </c:pt>
                <c:pt idx="66">
                  <c:v>109826786.88763601</c:v>
                </c:pt>
                <c:pt idx="68">
                  <c:v>109826760.487626</c:v>
                </c:pt>
                <c:pt idx="69">
                  <c:v>109826760.487633</c:v>
                </c:pt>
                <c:pt idx="70">
                  <c:v>109826735.347386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B5-40EC-953F-5433B7E7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A'!$J$1:$P$1</c:f>
              <c:strCache>
                <c:ptCount val="7"/>
                <c:pt idx="0">
                  <c:v>z_milp</c:v>
                </c:pt>
                <c:pt idx="1">
                  <c:v>z_feas</c:v>
                </c:pt>
                <c:pt idx="2">
                  <c:v>z_harjk</c:v>
                </c:pt>
                <c:pt idx="3">
                  <c:v>z_hard3</c:v>
                </c:pt>
                <c:pt idx="4">
                  <c:v>z_lbc1</c:v>
                </c:pt>
                <c:pt idx="5">
                  <c:v>z_lbc2</c:v>
                </c:pt>
                <c:pt idx="6">
                  <c:v>z_ks</c:v>
                </c:pt>
              </c:strCache>
            </c:strRef>
          </c:cat>
          <c:val>
            <c:numRef>
              <c:f>'Experiment A'!$J$7:$P$7</c:f>
              <c:numCache>
                <c:formatCode>General</c:formatCode>
                <c:ptCount val="7"/>
                <c:pt idx="0">
                  <c:v>31718397.100000001</c:v>
                </c:pt>
                <c:pt idx="2">
                  <c:v>31743063</c:v>
                </c:pt>
                <c:pt idx="3">
                  <c:v>31740718.899999999</c:v>
                </c:pt>
                <c:pt idx="4">
                  <c:v>31727378.899999999</c:v>
                </c:pt>
                <c:pt idx="5">
                  <c:v>31724971.899999999</c:v>
                </c:pt>
                <c:pt idx="6">
                  <c:v>31734120.699999999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255-B81E-87285074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17440"/>
        <c:axId val="418316456"/>
      </c:barChart>
      <c:catAx>
        <c:axId val="4183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6456"/>
        <c:crosses val="autoZero"/>
        <c:auto val="1"/>
        <c:lblAlgn val="ctr"/>
        <c:lblOffset val="100"/>
        <c:noMultiLvlLbl val="0"/>
      </c:catAx>
      <c:valAx>
        <c:axId val="4183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A'!$R$1:$X$1</c:f>
              <c:strCache>
                <c:ptCount val="7"/>
                <c:pt idx="0">
                  <c:v>t_milp</c:v>
                </c:pt>
                <c:pt idx="1">
                  <c:v>t_feas</c:v>
                </c:pt>
                <c:pt idx="2">
                  <c:v>t_harjk</c:v>
                </c:pt>
                <c:pt idx="3">
                  <c:v>t_hard3</c:v>
                </c:pt>
                <c:pt idx="4">
                  <c:v>t_lbc1</c:v>
                </c:pt>
                <c:pt idx="5">
                  <c:v>t_lbc2</c:v>
                </c:pt>
                <c:pt idx="6">
                  <c:v>t_ks</c:v>
                </c:pt>
              </c:strCache>
            </c:strRef>
          </c:cat>
          <c:val>
            <c:numRef>
              <c:f>'Experiment A'!$R$7:$X$7</c:f>
              <c:numCache>
                <c:formatCode>General</c:formatCode>
                <c:ptCount val="7"/>
                <c:pt idx="0">
                  <c:v>7227.3</c:v>
                </c:pt>
                <c:pt idx="1">
                  <c:v>0</c:v>
                </c:pt>
                <c:pt idx="2">
                  <c:v>1270.3</c:v>
                </c:pt>
                <c:pt idx="3">
                  <c:v>1269.5</c:v>
                </c:pt>
                <c:pt idx="4">
                  <c:v>7266.2</c:v>
                </c:pt>
                <c:pt idx="5">
                  <c:v>7266.1</c:v>
                </c:pt>
                <c:pt idx="6">
                  <c:v>7247.6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054-B942-2F900721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25192"/>
        <c:axId val="607216336"/>
      </c:barChart>
      <c:catAx>
        <c:axId val="60722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16336"/>
        <c:crosses val="autoZero"/>
        <c:auto val="1"/>
        <c:lblAlgn val="ctr"/>
        <c:lblOffset val="100"/>
        <c:noMultiLvlLbl val="0"/>
      </c:catAx>
      <c:valAx>
        <c:axId val="607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'Experiment A'!$Y$1:$AE$1</c:f>
              <c:strCache>
                <c:ptCount val="7"/>
                <c:pt idx="0">
                  <c:v>g_milp</c:v>
                </c:pt>
                <c:pt idx="1">
                  <c:v>g_feas</c:v>
                </c:pt>
                <c:pt idx="2">
                  <c:v>g_harjk</c:v>
                </c:pt>
                <c:pt idx="3">
                  <c:v>g_hard3</c:v>
                </c:pt>
                <c:pt idx="4">
                  <c:v>g_lbc1</c:v>
                </c:pt>
                <c:pt idx="5">
                  <c:v>g_lbc2</c:v>
                </c:pt>
                <c:pt idx="6">
                  <c:v>g_ks</c:v>
                </c:pt>
              </c:strCache>
            </c:strRef>
          </c:cat>
          <c:val>
            <c:numRef>
              <c:f>'Experiment A'!$Y$7:$AE$7</c:f>
              <c:numCache>
                <c:formatCode>General</c:formatCode>
                <c:ptCount val="7"/>
                <c:pt idx="0">
                  <c:v>1.1429599999999999E-3</c:v>
                </c:pt>
                <c:pt idx="2">
                  <c:v>1.9191200000000001E-3</c:v>
                </c:pt>
                <c:pt idx="3">
                  <c:v>1.84541E-3</c:v>
                </c:pt>
                <c:pt idx="4">
                  <c:v>8.2969999999999995E-4</c:v>
                </c:pt>
                <c:pt idx="5">
                  <c:v>1.34997E-3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9D1-8817-476A8C88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00464"/>
        <c:axId val="603205712"/>
      </c:barChart>
      <c:catAx>
        <c:axId val="6032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5712"/>
        <c:crosses val="autoZero"/>
        <c:auto val="1"/>
        <c:lblAlgn val="ctr"/>
        <c:lblOffset val="100"/>
        <c:noMultiLvlLbl val="0"/>
      </c:catAx>
      <c:valAx>
        <c:axId val="6032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Kazarlis!$F$3:$F$62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70</c:v>
                </c:pt>
                <c:pt idx="15">
                  <c:v>71</c:v>
                </c:pt>
                <c:pt idx="16">
                  <c:v>75</c:v>
                </c:pt>
                <c:pt idx="17">
                  <c:v>76</c:v>
                </c:pt>
                <c:pt idx="18">
                  <c:v>80</c:v>
                </c:pt>
                <c:pt idx="19">
                  <c:v>81</c:v>
                </c:pt>
                <c:pt idx="20">
                  <c:v>85</c:v>
                </c:pt>
                <c:pt idx="21">
                  <c:v>86</c:v>
                </c:pt>
                <c:pt idx="22">
                  <c:v>90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98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109</c:v>
                </c:pt>
                <c:pt idx="31">
                  <c:v>111</c:v>
                </c:pt>
                <c:pt idx="32">
                  <c:v>114</c:v>
                </c:pt>
                <c:pt idx="33">
                  <c:v>116</c:v>
                </c:pt>
                <c:pt idx="34">
                  <c:v>119</c:v>
                </c:pt>
                <c:pt idx="35">
                  <c:v>121</c:v>
                </c:pt>
                <c:pt idx="36">
                  <c:v>125</c:v>
                </c:pt>
                <c:pt idx="37">
                  <c:v>126</c:v>
                </c:pt>
                <c:pt idx="38">
                  <c:v>129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140</c:v>
                </c:pt>
                <c:pt idx="45">
                  <c:v>143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154</c:v>
                </c:pt>
                <c:pt idx="50">
                  <c:v>156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0BF-9FF4-4C238F32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Kazarlis!$G$1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Kazarlis!$G$3:$G$62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25</c:v>
                </c:pt>
                <c:pt idx="16">
                  <c:v>16</c:v>
                </c:pt>
                <c:pt idx="17">
                  <c:v>21</c:v>
                </c:pt>
                <c:pt idx="18">
                  <c:v>17</c:v>
                </c:pt>
                <c:pt idx="19">
                  <c:v>22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22</c:v>
                </c:pt>
                <c:pt idx="25">
                  <c:v>27</c:v>
                </c:pt>
                <c:pt idx="26">
                  <c:v>24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35</c:v>
                </c:pt>
                <c:pt idx="36">
                  <c:v>32</c:v>
                </c:pt>
                <c:pt idx="37">
                  <c:v>37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46</c:v>
                </c:pt>
                <c:pt idx="42">
                  <c:v>37</c:v>
                </c:pt>
                <c:pt idx="43">
                  <c:v>42</c:v>
                </c:pt>
                <c:pt idx="44">
                  <c:v>38</c:v>
                </c:pt>
                <c:pt idx="45">
                  <c:v>43</c:v>
                </c:pt>
                <c:pt idx="46">
                  <c:v>40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43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974-AB41-082B628AD3D4}"/>
            </c:ext>
          </c:extLst>
        </c:ser>
        <c:ser>
          <c:idx val="1"/>
          <c:order val="1"/>
          <c:tx>
            <c:strRef>
              <c:f>Kazarlis!$H$1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Kazarlis!$H$3:$H$62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  <c:pt idx="12">
                  <c:v>20</c:v>
                </c:pt>
                <c:pt idx="13">
                  <c:v>16</c:v>
                </c:pt>
                <c:pt idx="14">
                  <c:v>21</c:v>
                </c:pt>
                <c:pt idx="15">
                  <c:v>18</c:v>
                </c:pt>
                <c:pt idx="16">
                  <c:v>25</c:v>
                </c:pt>
                <c:pt idx="17">
                  <c:v>21</c:v>
                </c:pt>
                <c:pt idx="18">
                  <c:v>24</c:v>
                </c:pt>
                <c:pt idx="19">
                  <c:v>21</c:v>
                </c:pt>
                <c:pt idx="20">
                  <c:v>27</c:v>
                </c:pt>
                <c:pt idx="21">
                  <c:v>23</c:v>
                </c:pt>
                <c:pt idx="22">
                  <c:v>28</c:v>
                </c:pt>
                <c:pt idx="23">
                  <c:v>24</c:v>
                </c:pt>
                <c:pt idx="24">
                  <c:v>28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32</c:v>
                </c:pt>
                <c:pt idx="29">
                  <c:v>29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32</c:v>
                </c:pt>
                <c:pt idx="34">
                  <c:v>37</c:v>
                </c:pt>
                <c:pt idx="35">
                  <c:v>34</c:v>
                </c:pt>
                <c:pt idx="36">
                  <c:v>39</c:v>
                </c:pt>
                <c:pt idx="37">
                  <c:v>36</c:v>
                </c:pt>
                <c:pt idx="38">
                  <c:v>40</c:v>
                </c:pt>
                <c:pt idx="39">
                  <c:v>37</c:v>
                </c:pt>
                <c:pt idx="40">
                  <c:v>42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45</c:v>
                </c:pt>
                <c:pt idx="45">
                  <c:v>42</c:v>
                </c:pt>
                <c:pt idx="46">
                  <c:v>47</c:v>
                </c:pt>
                <c:pt idx="47">
                  <c:v>44</c:v>
                </c:pt>
                <c:pt idx="48">
                  <c:v>48</c:v>
                </c:pt>
                <c:pt idx="49">
                  <c:v>45</c:v>
                </c:pt>
                <c:pt idx="50">
                  <c:v>48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5-4974-AB41-082B628AD3D4}"/>
            </c:ext>
          </c:extLst>
        </c:ser>
        <c:ser>
          <c:idx val="2"/>
          <c:order val="2"/>
          <c:tx>
            <c:strRef>
              <c:f>Kazarlis!$I$1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Kazarlis!$I$3:$I$62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9</c:v>
                </c:pt>
                <c:pt idx="35">
                  <c:v>7</c:v>
                </c:pt>
                <c:pt idx="36">
                  <c:v>5</c:v>
                </c:pt>
                <c:pt idx="37">
                  <c:v>10</c:v>
                </c:pt>
                <c:pt idx="38">
                  <c:v>9</c:v>
                </c:pt>
                <c:pt idx="39">
                  <c:v>14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16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5-4974-AB41-082B628AD3D4}"/>
            </c:ext>
          </c:extLst>
        </c:ser>
        <c:ser>
          <c:idx val="3"/>
          <c:order val="3"/>
          <c:tx>
            <c:strRef>
              <c:f>Kazarlis!$J$1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8</c:v>
                </c:pt>
                <c:pt idx="27">
                  <c:v>6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  <c:pt idx="34">
                  <c:v>5</c:v>
                </c:pt>
                <c:pt idx="35">
                  <c:v>11</c:v>
                </c:pt>
                <c:pt idx="36">
                  <c:v>8</c:v>
                </c:pt>
                <c:pt idx="37">
                  <c:v>12</c:v>
                </c:pt>
                <c:pt idx="38">
                  <c:v>7</c:v>
                </c:pt>
                <c:pt idx="39">
                  <c:v>10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5-4974-AB41-082B628AD3D4}"/>
            </c:ext>
          </c:extLst>
        </c:ser>
        <c:ser>
          <c:idx val="4"/>
          <c:order val="4"/>
          <c:tx>
            <c:strRef>
              <c:f>Kazarlis!$K$1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Kazarlis!$K$3:$K$62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8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7</c:v>
                </c:pt>
                <c:pt idx="35">
                  <c:v>12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7</c:v>
                </c:pt>
                <c:pt idx="46">
                  <c:v>15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5-4974-AB41-082B628AD3D4}"/>
            </c:ext>
          </c:extLst>
        </c:ser>
        <c:ser>
          <c:idx val="5"/>
          <c:order val="5"/>
          <c:tx>
            <c:strRef>
              <c:f>Kazarlis!$L$1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Kazarlis!$L$3:$L$62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9</c:v>
                </c:pt>
                <c:pt idx="25">
                  <c:v>6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2</c:v>
                </c:pt>
                <c:pt idx="30">
                  <c:v>9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11</c:v>
                </c:pt>
                <c:pt idx="35">
                  <c:v>4</c:v>
                </c:pt>
                <c:pt idx="36">
                  <c:v>15</c:v>
                </c:pt>
                <c:pt idx="37">
                  <c:v>12</c:v>
                </c:pt>
                <c:pt idx="38">
                  <c:v>14</c:v>
                </c:pt>
                <c:pt idx="39">
                  <c:v>7</c:v>
                </c:pt>
                <c:pt idx="40">
                  <c:v>11</c:v>
                </c:pt>
                <c:pt idx="41">
                  <c:v>0</c:v>
                </c:pt>
                <c:pt idx="42">
                  <c:v>9</c:v>
                </c:pt>
                <c:pt idx="43">
                  <c:v>10</c:v>
                </c:pt>
                <c:pt idx="44">
                  <c:v>14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8</c:v>
                </c:pt>
                <c:pt idx="49">
                  <c:v>3</c:v>
                </c:pt>
                <c:pt idx="50">
                  <c:v>12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5-4974-AB41-082B628AD3D4}"/>
            </c:ext>
          </c:extLst>
        </c:ser>
        <c:ser>
          <c:idx val="6"/>
          <c:order val="6"/>
          <c:tx>
            <c:strRef>
              <c:f>Kazarlis!$M$1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12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4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  <c:pt idx="36">
                  <c:v>13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6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15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5-4974-AB41-082B628AD3D4}"/>
            </c:ext>
          </c:extLst>
        </c:ser>
        <c:ser>
          <c:idx val="7"/>
          <c:order val="7"/>
          <c:tx>
            <c:strRef>
              <c:f>Kazarlis!$N$1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Kazarlis!$N$3:$N$62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6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5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16</c:v>
                </c:pt>
                <c:pt idx="42">
                  <c:v>7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5-4974-AB41-082B628A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50545430879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Kazarlis!$O$2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Kazarlis!$O$3:$O$62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28</c:v>
                </c:pt>
                <c:pt idx="16">
                  <c:v>34</c:v>
                </c:pt>
                <c:pt idx="17">
                  <c:v>34</c:v>
                </c:pt>
                <c:pt idx="18">
                  <c:v>39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41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47</c:v>
                </c:pt>
                <c:pt idx="29">
                  <c:v>47</c:v>
                </c:pt>
                <c:pt idx="30">
                  <c:v>43</c:v>
                </c:pt>
                <c:pt idx="31">
                  <c:v>43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54</c:v>
                </c:pt>
                <c:pt idx="37">
                  <c:v>53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41</c:v>
                </c:pt>
                <c:pt idx="42">
                  <c:v>54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62</c:v>
                </c:pt>
                <c:pt idx="49">
                  <c:v>63</c:v>
                </c:pt>
                <c:pt idx="50">
                  <c:v>65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5-4A5E-8DBF-D3258A4C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Kazarlis_RANDOM!$G$3:$G$82</c:f>
              <c:numCache>
                <c:formatCode>General</c:formatCode>
                <c:ptCount val="8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52</c:v>
                </c:pt>
                <c:pt idx="11" formatCode="0">
                  <c:v>49.800000000000018</c:v>
                </c:pt>
                <c:pt idx="12" formatCode="0">
                  <c:v>53.599999999999994</c:v>
                </c:pt>
                <c:pt idx="13" formatCode="0">
                  <c:v>65.400000000000006</c:v>
                </c:pt>
                <c:pt idx="14" formatCode="0">
                  <c:v>64.199999999999989</c:v>
                </c:pt>
                <c:pt idx="15" formatCode="0">
                  <c:v>66</c:v>
                </c:pt>
                <c:pt idx="16" formatCode="0">
                  <c:v>65.800000000000026</c:v>
                </c:pt>
                <c:pt idx="17" formatCode="0">
                  <c:v>82.600000000000009</c:v>
                </c:pt>
                <c:pt idx="18" formatCode="0">
                  <c:v>66.200000000000017</c:v>
                </c:pt>
                <c:pt idx="19" formatCode="0">
                  <c:v>83.399999999999991</c:v>
                </c:pt>
                <c:pt idx="20" formatCode="0">
                  <c:v>77.800000000000011</c:v>
                </c:pt>
                <c:pt idx="21" formatCode="0">
                  <c:v>84.000000000000028</c:v>
                </c:pt>
                <c:pt idx="22" formatCode="0">
                  <c:v>84.400000000000048</c:v>
                </c:pt>
                <c:pt idx="23" formatCode="0">
                  <c:v>84.6</c:v>
                </c:pt>
                <c:pt idx="24" formatCode="0">
                  <c:v>98.000000000000014</c:v>
                </c:pt>
                <c:pt idx="25" formatCode="0">
                  <c:v>95.200000000000017</c:v>
                </c:pt>
                <c:pt idx="26" formatCode="0">
                  <c:v>102.60000000000004</c:v>
                </c:pt>
                <c:pt idx="27" formatCode="0">
                  <c:v>98.80000000000004</c:v>
                </c:pt>
                <c:pt idx="28" formatCode="0">
                  <c:v>109.2</c:v>
                </c:pt>
                <c:pt idx="29" formatCode="0">
                  <c:v>110.40000000000009</c:v>
                </c:pt>
                <c:pt idx="30" formatCode="0">
                  <c:v>102.80000000000011</c:v>
                </c:pt>
                <c:pt idx="31" formatCode="0">
                  <c:v>105.00000000000011</c:v>
                </c:pt>
                <c:pt idx="32" formatCode="0">
                  <c:v>124.40000000000006</c:v>
                </c:pt>
                <c:pt idx="33" formatCode="0">
                  <c:v>125.60000000000007</c:v>
                </c:pt>
                <c:pt idx="34" formatCode="0">
                  <c:v>115.00000000000009</c:v>
                </c:pt>
                <c:pt idx="35" formatCode="0">
                  <c:v>119.2000000000001</c:v>
                </c:pt>
                <c:pt idx="36" formatCode="0">
                  <c:v>128.60000000000011</c:v>
                </c:pt>
                <c:pt idx="37" formatCode="0">
                  <c:v>139.80000000000004</c:v>
                </c:pt>
                <c:pt idx="38" formatCode="0">
                  <c:v>134.20000000000005</c:v>
                </c:pt>
                <c:pt idx="39" formatCode="0">
                  <c:v>140.40000000000006</c:v>
                </c:pt>
                <c:pt idx="40" formatCode="0">
                  <c:v>134.79999999999998</c:v>
                </c:pt>
                <c:pt idx="41" formatCode="0">
                  <c:v>132</c:v>
                </c:pt>
                <c:pt idx="42" formatCode="0">
                  <c:v>144.5</c:v>
                </c:pt>
                <c:pt idx="43" formatCode="0">
                  <c:v>146.49999999999994</c:v>
                </c:pt>
                <c:pt idx="44" formatCode="0">
                  <c:v>151.09999999999997</c:v>
                </c:pt>
                <c:pt idx="45" formatCode="0">
                  <c:v>146.09999999999997</c:v>
                </c:pt>
                <c:pt idx="46" formatCode="0">
                  <c:v>162.69999999999993</c:v>
                </c:pt>
                <c:pt idx="47" formatCode="0">
                  <c:v>154.69999999999999</c:v>
                </c:pt>
                <c:pt idx="48" formatCode="0">
                  <c:v>158.2999999999999</c:v>
                </c:pt>
                <c:pt idx="49" formatCode="0">
                  <c:v>157.29999999999995</c:v>
                </c:pt>
                <c:pt idx="50" formatCode="0">
                  <c:v>166.89999999999992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  <c:pt idx="60">
                  <c:v>280</c:v>
                </c:pt>
                <c:pt idx="61">
                  <c:v>350</c:v>
                </c:pt>
                <c:pt idx="62">
                  <c:v>440</c:v>
                </c:pt>
                <c:pt idx="63">
                  <c:v>450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510</c:v>
                </c:pt>
                <c:pt idx="68">
                  <c:v>520</c:v>
                </c:pt>
                <c:pt idx="69">
                  <c:v>540</c:v>
                </c:pt>
                <c:pt idx="70">
                  <c:v>1320</c:v>
                </c:pt>
                <c:pt idx="71">
                  <c:v>1560</c:v>
                </c:pt>
                <c:pt idx="72">
                  <c:v>1560</c:v>
                </c:pt>
                <c:pt idx="73">
                  <c:v>1650</c:v>
                </c:pt>
                <c:pt idx="74">
                  <c:v>1670</c:v>
                </c:pt>
                <c:pt idx="75">
                  <c:v>1720</c:v>
                </c:pt>
                <c:pt idx="76">
                  <c:v>1820</c:v>
                </c:pt>
                <c:pt idx="77">
                  <c:v>1820</c:v>
                </c:pt>
                <c:pt idx="78">
                  <c:v>1830</c:v>
                </c:pt>
                <c:pt idx="79">
                  <c:v>1870</c:v>
                </c:pt>
              </c:numCache>
            </c:numRef>
          </c:cat>
          <c:val>
            <c:numRef>
              <c:f>Kazarlis_RANDOM!$G$3:$G$62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52</c:v>
                </c:pt>
                <c:pt idx="11" formatCode="0">
                  <c:v>49.800000000000018</c:v>
                </c:pt>
                <c:pt idx="12" formatCode="0">
                  <c:v>53.599999999999994</c:v>
                </c:pt>
                <c:pt idx="13" formatCode="0">
                  <c:v>65.400000000000006</c:v>
                </c:pt>
                <c:pt idx="14" formatCode="0">
                  <c:v>64.199999999999989</c:v>
                </c:pt>
                <c:pt idx="15" formatCode="0">
                  <c:v>66</c:v>
                </c:pt>
                <c:pt idx="16" formatCode="0">
                  <c:v>65.800000000000026</c:v>
                </c:pt>
                <c:pt idx="17" formatCode="0">
                  <c:v>82.600000000000009</c:v>
                </c:pt>
                <c:pt idx="18" formatCode="0">
                  <c:v>66.200000000000017</c:v>
                </c:pt>
                <c:pt idx="19" formatCode="0">
                  <c:v>83.399999999999991</c:v>
                </c:pt>
                <c:pt idx="20" formatCode="0">
                  <c:v>77.800000000000011</c:v>
                </c:pt>
                <c:pt idx="21" formatCode="0">
                  <c:v>84.000000000000028</c:v>
                </c:pt>
                <c:pt idx="22" formatCode="0">
                  <c:v>84.400000000000048</c:v>
                </c:pt>
                <c:pt idx="23" formatCode="0">
                  <c:v>84.6</c:v>
                </c:pt>
                <c:pt idx="24" formatCode="0">
                  <c:v>98.000000000000014</c:v>
                </c:pt>
                <c:pt idx="25" formatCode="0">
                  <c:v>95.200000000000017</c:v>
                </c:pt>
                <c:pt idx="26" formatCode="0">
                  <c:v>102.60000000000004</c:v>
                </c:pt>
                <c:pt idx="27" formatCode="0">
                  <c:v>98.80000000000004</c:v>
                </c:pt>
                <c:pt idx="28" formatCode="0">
                  <c:v>109.2</c:v>
                </c:pt>
                <c:pt idx="29" formatCode="0">
                  <c:v>110.40000000000009</c:v>
                </c:pt>
                <c:pt idx="30" formatCode="0">
                  <c:v>102.80000000000011</c:v>
                </c:pt>
                <c:pt idx="31" formatCode="0">
                  <c:v>105.00000000000011</c:v>
                </c:pt>
                <c:pt idx="32" formatCode="0">
                  <c:v>124.40000000000006</c:v>
                </c:pt>
                <c:pt idx="33" formatCode="0">
                  <c:v>125.60000000000007</c:v>
                </c:pt>
                <c:pt idx="34" formatCode="0">
                  <c:v>115.00000000000009</c:v>
                </c:pt>
                <c:pt idx="35" formatCode="0">
                  <c:v>119.2000000000001</c:v>
                </c:pt>
                <c:pt idx="36" formatCode="0">
                  <c:v>128.60000000000011</c:v>
                </c:pt>
                <c:pt idx="37" formatCode="0">
                  <c:v>139.80000000000004</c:v>
                </c:pt>
                <c:pt idx="38" formatCode="0">
                  <c:v>134.20000000000005</c:v>
                </c:pt>
                <c:pt idx="39" formatCode="0">
                  <c:v>140.40000000000006</c:v>
                </c:pt>
                <c:pt idx="40" formatCode="0">
                  <c:v>134.79999999999998</c:v>
                </c:pt>
                <c:pt idx="41" formatCode="0">
                  <c:v>132</c:v>
                </c:pt>
                <c:pt idx="42" formatCode="0">
                  <c:v>144.5</c:v>
                </c:pt>
                <c:pt idx="43" formatCode="0">
                  <c:v>146.49999999999994</c:v>
                </c:pt>
                <c:pt idx="44" formatCode="0">
                  <c:v>151.09999999999997</c:v>
                </c:pt>
                <c:pt idx="45" formatCode="0">
                  <c:v>146.09999999999997</c:v>
                </c:pt>
                <c:pt idx="46" formatCode="0">
                  <c:v>162.69999999999993</c:v>
                </c:pt>
                <c:pt idx="47" formatCode="0">
                  <c:v>154.69999999999999</c:v>
                </c:pt>
                <c:pt idx="48" formatCode="0">
                  <c:v>158.2999999999999</c:v>
                </c:pt>
                <c:pt idx="49" formatCode="0">
                  <c:v>157.29999999999995</c:v>
                </c:pt>
                <c:pt idx="50" formatCode="0">
                  <c:v>166.89999999999992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F56-BB0C-2C67AA33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Kazarlis_RANDOM!$H$1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Kazarlis_RANDOM!$H$3:$H$62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15.8</c:v>
                </c:pt>
                <c:pt idx="12">
                  <c:v>12.600000000000001</c:v>
                </c:pt>
                <c:pt idx="13">
                  <c:v>17.400000000000002</c:v>
                </c:pt>
                <c:pt idx="14">
                  <c:v>14.200000000000003</c:v>
                </c:pt>
                <c:pt idx="15">
                  <c:v>19.000000000000004</c:v>
                </c:pt>
                <c:pt idx="16">
                  <c:v>15.800000000000004</c:v>
                </c:pt>
                <c:pt idx="17">
                  <c:v>20.600000000000005</c:v>
                </c:pt>
                <c:pt idx="18">
                  <c:v>17.300000000000004</c:v>
                </c:pt>
                <c:pt idx="19">
                  <c:v>22.300000000000008</c:v>
                </c:pt>
                <c:pt idx="20">
                  <c:v>18.900000000000006</c:v>
                </c:pt>
                <c:pt idx="21">
                  <c:v>23.900000000000009</c:v>
                </c:pt>
                <c:pt idx="22">
                  <c:v>20.500000000000007</c:v>
                </c:pt>
                <c:pt idx="23">
                  <c:v>25.500000000000011</c:v>
                </c:pt>
                <c:pt idx="24">
                  <c:v>22.100000000000009</c:v>
                </c:pt>
                <c:pt idx="25">
                  <c:v>27.100000000000012</c:v>
                </c:pt>
                <c:pt idx="26">
                  <c:v>23.70000000000001</c:v>
                </c:pt>
                <c:pt idx="27">
                  <c:v>28.700000000000014</c:v>
                </c:pt>
                <c:pt idx="28">
                  <c:v>25.300000000000011</c:v>
                </c:pt>
                <c:pt idx="29">
                  <c:v>30.300000000000015</c:v>
                </c:pt>
                <c:pt idx="30">
                  <c:v>26.900000000000013</c:v>
                </c:pt>
                <c:pt idx="31">
                  <c:v>31.900000000000016</c:v>
                </c:pt>
                <c:pt idx="32">
                  <c:v>28.500000000000014</c:v>
                </c:pt>
                <c:pt idx="33">
                  <c:v>33.500000000000014</c:v>
                </c:pt>
                <c:pt idx="34">
                  <c:v>30.100000000000016</c:v>
                </c:pt>
                <c:pt idx="35">
                  <c:v>35.100000000000016</c:v>
                </c:pt>
                <c:pt idx="36">
                  <c:v>31.70000000000001</c:v>
                </c:pt>
                <c:pt idx="37">
                  <c:v>36.70000000000001</c:v>
                </c:pt>
                <c:pt idx="38">
                  <c:v>33.300000000000004</c:v>
                </c:pt>
                <c:pt idx="39">
                  <c:v>38.300000000000004</c:v>
                </c:pt>
                <c:pt idx="40">
                  <c:v>34.9</c:v>
                </c:pt>
                <c:pt idx="41">
                  <c:v>46</c:v>
                </c:pt>
                <c:pt idx="42">
                  <c:v>36.499999999999993</c:v>
                </c:pt>
                <c:pt idx="43">
                  <c:v>41.499999999999993</c:v>
                </c:pt>
                <c:pt idx="44">
                  <c:v>38.099999999999987</c:v>
                </c:pt>
                <c:pt idx="45">
                  <c:v>43.099999999999987</c:v>
                </c:pt>
                <c:pt idx="46">
                  <c:v>39.699999999999982</c:v>
                </c:pt>
                <c:pt idx="47">
                  <c:v>44.699999999999982</c:v>
                </c:pt>
                <c:pt idx="48">
                  <c:v>41.299999999999976</c:v>
                </c:pt>
                <c:pt idx="49">
                  <c:v>46.299999999999976</c:v>
                </c:pt>
                <c:pt idx="50">
                  <c:v>42.89999999999997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D-4390-AA06-B524B6F4AC06}"/>
            </c:ext>
          </c:extLst>
        </c:ser>
        <c:ser>
          <c:idx val="1"/>
          <c:order val="1"/>
          <c:tx>
            <c:strRef>
              <c:f>Kazarlis_RANDOM!$I$1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Kazarlis_RANDOM!$I$3:$I$62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14.8</c:v>
                </c:pt>
                <c:pt idx="12">
                  <c:v>19.600000000000001</c:v>
                </c:pt>
                <c:pt idx="13">
                  <c:v>16.400000000000002</c:v>
                </c:pt>
                <c:pt idx="14">
                  <c:v>21.200000000000003</c:v>
                </c:pt>
                <c:pt idx="15">
                  <c:v>18.000000000000004</c:v>
                </c:pt>
                <c:pt idx="16">
                  <c:v>22.800000000000004</c:v>
                </c:pt>
                <c:pt idx="17">
                  <c:v>19.600000000000005</c:v>
                </c:pt>
                <c:pt idx="18">
                  <c:v>24.400000000000006</c:v>
                </c:pt>
                <c:pt idx="19">
                  <c:v>21.200000000000006</c:v>
                </c:pt>
                <c:pt idx="20">
                  <c:v>26.000000000000007</c:v>
                </c:pt>
                <c:pt idx="21">
                  <c:v>22.800000000000008</c:v>
                </c:pt>
                <c:pt idx="22">
                  <c:v>27.600000000000009</c:v>
                </c:pt>
                <c:pt idx="23">
                  <c:v>24.400000000000009</c:v>
                </c:pt>
                <c:pt idx="24">
                  <c:v>29.20000000000001</c:v>
                </c:pt>
                <c:pt idx="25">
                  <c:v>26.000000000000011</c:v>
                </c:pt>
                <c:pt idx="26">
                  <c:v>30.800000000000011</c:v>
                </c:pt>
                <c:pt idx="27">
                  <c:v>27.600000000000012</c:v>
                </c:pt>
                <c:pt idx="28">
                  <c:v>32.400000000000013</c:v>
                </c:pt>
                <c:pt idx="29">
                  <c:v>29.200000000000014</c:v>
                </c:pt>
                <c:pt idx="30">
                  <c:v>34.000000000000014</c:v>
                </c:pt>
                <c:pt idx="31">
                  <c:v>30.800000000000011</c:v>
                </c:pt>
                <c:pt idx="32">
                  <c:v>35.600000000000009</c:v>
                </c:pt>
                <c:pt idx="33">
                  <c:v>32.400000000000006</c:v>
                </c:pt>
                <c:pt idx="34">
                  <c:v>37.200000000000003</c:v>
                </c:pt>
                <c:pt idx="35">
                  <c:v>34</c:v>
                </c:pt>
                <c:pt idx="36">
                  <c:v>38.799999999999997</c:v>
                </c:pt>
                <c:pt idx="37">
                  <c:v>35.599999999999994</c:v>
                </c:pt>
                <c:pt idx="38">
                  <c:v>40.399999999999991</c:v>
                </c:pt>
                <c:pt idx="39">
                  <c:v>37.199999999999989</c:v>
                </c:pt>
                <c:pt idx="40">
                  <c:v>41.999999999999986</c:v>
                </c:pt>
                <c:pt idx="41">
                  <c:v>45</c:v>
                </c:pt>
                <c:pt idx="42">
                  <c:v>43.59999999999998</c:v>
                </c:pt>
                <c:pt idx="43">
                  <c:v>40.399999999999977</c:v>
                </c:pt>
                <c:pt idx="44">
                  <c:v>45.199999999999974</c:v>
                </c:pt>
                <c:pt idx="45">
                  <c:v>41.999999999999972</c:v>
                </c:pt>
                <c:pt idx="46">
                  <c:v>46.799999999999969</c:v>
                </c:pt>
                <c:pt idx="47">
                  <c:v>43.599999999999966</c:v>
                </c:pt>
                <c:pt idx="48">
                  <c:v>48.399999999999963</c:v>
                </c:pt>
                <c:pt idx="49">
                  <c:v>45.19999999999996</c:v>
                </c:pt>
                <c:pt idx="50">
                  <c:v>49.999999999999957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D-4390-AA06-B524B6F4AC06}"/>
            </c:ext>
          </c:extLst>
        </c:ser>
        <c:ser>
          <c:idx val="2"/>
          <c:order val="2"/>
          <c:tx>
            <c:strRef>
              <c:f>Kazarlis_RANDOM!$J$1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Kazarlis_RANDOM!$J$3:$J$62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2.2000000000000002</c:v>
                </c:pt>
                <c:pt idx="12">
                  <c:v>4.4000000000000004</c:v>
                </c:pt>
                <c:pt idx="13">
                  <c:v>1.5999999999999996</c:v>
                </c:pt>
                <c:pt idx="14">
                  <c:v>1.7999999999999998</c:v>
                </c:pt>
                <c:pt idx="15">
                  <c:v>6</c:v>
                </c:pt>
                <c:pt idx="16">
                  <c:v>6.2</c:v>
                </c:pt>
                <c:pt idx="17">
                  <c:v>3.4000000000000004</c:v>
                </c:pt>
                <c:pt idx="18">
                  <c:v>6.6</c:v>
                </c:pt>
                <c:pt idx="19">
                  <c:v>7.8</c:v>
                </c:pt>
                <c:pt idx="20">
                  <c:v>8</c:v>
                </c:pt>
                <c:pt idx="21">
                  <c:v>9.1999999999999993</c:v>
                </c:pt>
                <c:pt idx="22">
                  <c:v>7.4</c:v>
                </c:pt>
                <c:pt idx="23">
                  <c:v>3.5999999999999996</c:v>
                </c:pt>
                <c:pt idx="24">
                  <c:v>5.8</c:v>
                </c:pt>
                <c:pt idx="25">
                  <c:v>7</c:v>
                </c:pt>
                <c:pt idx="26">
                  <c:v>10.199999999999999</c:v>
                </c:pt>
                <c:pt idx="27">
                  <c:v>5.4</c:v>
                </c:pt>
                <c:pt idx="28">
                  <c:v>8.6</c:v>
                </c:pt>
                <c:pt idx="29">
                  <c:v>10.80000000000001</c:v>
                </c:pt>
                <c:pt idx="30">
                  <c:v>12.000000000000011</c:v>
                </c:pt>
                <c:pt idx="31">
                  <c:v>6.2000000000000099</c:v>
                </c:pt>
                <c:pt idx="32">
                  <c:v>10.400000000000009</c:v>
                </c:pt>
                <c:pt idx="33">
                  <c:v>10.60000000000001</c:v>
                </c:pt>
                <c:pt idx="34">
                  <c:v>9.8000000000000096</c:v>
                </c:pt>
                <c:pt idx="35">
                  <c:v>10.000000000000011</c:v>
                </c:pt>
                <c:pt idx="36">
                  <c:v>7.2000000000000099</c:v>
                </c:pt>
                <c:pt idx="37">
                  <c:v>10.400000000000009</c:v>
                </c:pt>
                <c:pt idx="38">
                  <c:v>8.6000000000000103</c:v>
                </c:pt>
                <c:pt idx="39">
                  <c:v>9.8000000000000096</c:v>
                </c:pt>
                <c:pt idx="40">
                  <c:v>13</c:v>
                </c:pt>
                <c:pt idx="41">
                  <c:v>8</c:v>
                </c:pt>
                <c:pt idx="42">
                  <c:v>13.4</c:v>
                </c:pt>
                <c:pt idx="43">
                  <c:v>9.6</c:v>
                </c:pt>
                <c:pt idx="44">
                  <c:v>7.8000000000000007</c:v>
                </c:pt>
                <c:pt idx="45">
                  <c:v>10</c:v>
                </c:pt>
                <c:pt idx="46">
                  <c:v>12.2</c:v>
                </c:pt>
                <c:pt idx="47">
                  <c:v>14.4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D-4390-AA06-B524B6F4AC06}"/>
            </c:ext>
          </c:extLst>
        </c:ser>
        <c:ser>
          <c:idx val="3"/>
          <c:order val="3"/>
          <c:tx>
            <c:strRef>
              <c:f>Kazarlis_RANDOM!$K$1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1.2000000000000002</c:v>
                </c:pt>
                <c:pt idx="12">
                  <c:v>7.4</c:v>
                </c:pt>
                <c:pt idx="13">
                  <c:v>7.6</c:v>
                </c:pt>
                <c:pt idx="14">
                  <c:v>5.8</c:v>
                </c:pt>
                <c:pt idx="15">
                  <c:v>7</c:v>
                </c:pt>
                <c:pt idx="16">
                  <c:v>4.2</c:v>
                </c:pt>
                <c:pt idx="17">
                  <c:v>8.4</c:v>
                </c:pt>
                <c:pt idx="18">
                  <c:v>3.5999999999999996</c:v>
                </c:pt>
                <c:pt idx="19">
                  <c:v>2.8</c:v>
                </c:pt>
                <c:pt idx="20">
                  <c:v>3</c:v>
                </c:pt>
                <c:pt idx="21">
                  <c:v>5.2</c:v>
                </c:pt>
                <c:pt idx="22">
                  <c:v>9.4</c:v>
                </c:pt>
                <c:pt idx="23">
                  <c:v>5.6</c:v>
                </c:pt>
                <c:pt idx="24">
                  <c:v>9.8000000000000007</c:v>
                </c:pt>
                <c:pt idx="25">
                  <c:v>9</c:v>
                </c:pt>
                <c:pt idx="26">
                  <c:v>6.2</c:v>
                </c:pt>
                <c:pt idx="27">
                  <c:v>6.4</c:v>
                </c:pt>
                <c:pt idx="28">
                  <c:v>10.6</c:v>
                </c:pt>
                <c:pt idx="29">
                  <c:v>7.8000000000000096</c:v>
                </c:pt>
                <c:pt idx="30">
                  <c:v>9.0000000000000107</c:v>
                </c:pt>
                <c:pt idx="31">
                  <c:v>7.2000000000000099</c:v>
                </c:pt>
                <c:pt idx="32">
                  <c:v>8.4000000000000092</c:v>
                </c:pt>
                <c:pt idx="33">
                  <c:v>5.6000000000000103</c:v>
                </c:pt>
                <c:pt idx="34">
                  <c:v>11.80000000000001</c:v>
                </c:pt>
                <c:pt idx="35">
                  <c:v>7.0000000000000107</c:v>
                </c:pt>
                <c:pt idx="36">
                  <c:v>8.2000000000000099</c:v>
                </c:pt>
                <c:pt idx="37">
                  <c:v>12.400000000000009</c:v>
                </c:pt>
                <c:pt idx="38">
                  <c:v>9.6000000000000103</c:v>
                </c:pt>
                <c:pt idx="39">
                  <c:v>5.8000000000000096</c:v>
                </c:pt>
                <c:pt idx="40">
                  <c:v>14</c:v>
                </c:pt>
                <c:pt idx="41">
                  <c:v>0</c:v>
                </c:pt>
                <c:pt idx="42">
                  <c:v>10.4</c:v>
                </c:pt>
                <c:pt idx="43">
                  <c:v>9.6</c:v>
                </c:pt>
                <c:pt idx="44">
                  <c:v>7.8000000000000007</c:v>
                </c:pt>
                <c:pt idx="45">
                  <c:v>14</c:v>
                </c:pt>
                <c:pt idx="46">
                  <c:v>9.1999999999999993</c:v>
                </c:pt>
                <c:pt idx="47">
                  <c:v>11.4</c:v>
                </c:pt>
                <c:pt idx="48">
                  <c:v>14.6</c:v>
                </c:pt>
                <c:pt idx="49">
                  <c:v>14.8</c:v>
                </c:pt>
                <c:pt idx="50">
                  <c:v>16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D-4390-AA06-B524B6F4AC06}"/>
            </c:ext>
          </c:extLst>
        </c:ser>
        <c:ser>
          <c:idx val="4"/>
          <c:order val="4"/>
          <c:tx>
            <c:strRef>
              <c:f>Kazarlis_RANDOM!$L$1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Kazarlis_RANDOM!$L$3:$L$62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4.2</c:v>
                </c:pt>
                <c:pt idx="12">
                  <c:v>1.4000000000000004</c:v>
                </c:pt>
                <c:pt idx="13">
                  <c:v>3.5999999999999996</c:v>
                </c:pt>
                <c:pt idx="14">
                  <c:v>1.7999999999999998</c:v>
                </c:pt>
                <c:pt idx="15">
                  <c:v>6</c:v>
                </c:pt>
                <c:pt idx="16">
                  <c:v>5.2</c:v>
                </c:pt>
                <c:pt idx="17">
                  <c:v>7.4</c:v>
                </c:pt>
                <c:pt idx="18">
                  <c:v>2.5999999999999996</c:v>
                </c:pt>
                <c:pt idx="19">
                  <c:v>6.8</c:v>
                </c:pt>
                <c:pt idx="20">
                  <c:v>7</c:v>
                </c:pt>
                <c:pt idx="21">
                  <c:v>6.2</c:v>
                </c:pt>
                <c:pt idx="22">
                  <c:v>6.4</c:v>
                </c:pt>
                <c:pt idx="23">
                  <c:v>7.6</c:v>
                </c:pt>
                <c:pt idx="24">
                  <c:v>6.8</c:v>
                </c:pt>
                <c:pt idx="25">
                  <c:v>5</c:v>
                </c:pt>
                <c:pt idx="26">
                  <c:v>10.199999999999999</c:v>
                </c:pt>
                <c:pt idx="27">
                  <c:v>6.4</c:v>
                </c:pt>
                <c:pt idx="28">
                  <c:v>6.6</c:v>
                </c:pt>
                <c:pt idx="29">
                  <c:v>10.80000000000001</c:v>
                </c:pt>
                <c:pt idx="30">
                  <c:v>4.0000000000000107</c:v>
                </c:pt>
                <c:pt idx="31">
                  <c:v>6.2000000000000099</c:v>
                </c:pt>
                <c:pt idx="32">
                  <c:v>8.4000000000000092</c:v>
                </c:pt>
                <c:pt idx="33">
                  <c:v>11.60000000000001</c:v>
                </c:pt>
                <c:pt idx="34">
                  <c:v>11.80000000000001</c:v>
                </c:pt>
                <c:pt idx="35">
                  <c:v>8.0000000000000107</c:v>
                </c:pt>
                <c:pt idx="36">
                  <c:v>12.20000000000001</c:v>
                </c:pt>
                <c:pt idx="37">
                  <c:v>10.400000000000009</c:v>
                </c:pt>
                <c:pt idx="38">
                  <c:v>11.60000000000001</c:v>
                </c:pt>
                <c:pt idx="39">
                  <c:v>7.8000000000000096</c:v>
                </c:pt>
                <c:pt idx="40">
                  <c:v>6</c:v>
                </c:pt>
                <c:pt idx="41">
                  <c:v>5</c:v>
                </c:pt>
                <c:pt idx="42">
                  <c:v>11.4</c:v>
                </c:pt>
                <c:pt idx="43">
                  <c:v>10.6</c:v>
                </c:pt>
                <c:pt idx="44">
                  <c:v>13.8</c:v>
                </c:pt>
                <c:pt idx="45">
                  <c:v>9</c:v>
                </c:pt>
                <c:pt idx="46">
                  <c:v>14.2</c:v>
                </c:pt>
                <c:pt idx="47">
                  <c:v>9.4</c:v>
                </c:pt>
                <c:pt idx="48">
                  <c:v>12.6</c:v>
                </c:pt>
                <c:pt idx="49">
                  <c:v>7.8000000000000007</c:v>
                </c:pt>
                <c:pt idx="50">
                  <c:v>12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D-4390-AA06-B524B6F4AC06}"/>
            </c:ext>
          </c:extLst>
        </c:ser>
        <c:ser>
          <c:idx val="5"/>
          <c:order val="5"/>
          <c:tx>
            <c:strRef>
              <c:f>Kazarlis_RANDOM!$M$1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Kazarlis_RANDOM!$M$3:$M$62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3.2</c:v>
                </c:pt>
                <c:pt idx="12">
                  <c:v>1.4000000000000004</c:v>
                </c:pt>
                <c:pt idx="13">
                  <c:v>6.6</c:v>
                </c:pt>
                <c:pt idx="14">
                  <c:v>7.8</c:v>
                </c:pt>
                <c:pt idx="15">
                  <c:v>3</c:v>
                </c:pt>
                <c:pt idx="16">
                  <c:v>3.2</c:v>
                </c:pt>
                <c:pt idx="17">
                  <c:v>4.4000000000000004</c:v>
                </c:pt>
                <c:pt idx="18">
                  <c:v>2.5999999999999996</c:v>
                </c:pt>
                <c:pt idx="19">
                  <c:v>5.8</c:v>
                </c:pt>
                <c:pt idx="20">
                  <c:v>5</c:v>
                </c:pt>
                <c:pt idx="21">
                  <c:v>4.2</c:v>
                </c:pt>
                <c:pt idx="22">
                  <c:v>3.4000000000000004</c:v>
                </c:pt>
                <c:pt idx="23">
                  <c:v>3.5999999999999996</c:v>
                </c:pt>
                <c:pt idx="24">
                  <c:v>8.8000000000000007</c:v>
                </c:pt>
                <c:pt idx="25">
                  <c:v>8</c:v>
                </c:pt>
                <c:pt idx="26">
                  <c:v>8.1999999999999993</c:v>
                </c:pt>
                <c:pt idx="27">
                  <c:v>10.4</c:v>
                </c:pt>
                <c:pt idx="28">
                  <c:v>8.6</c:v>
                </c:pt>
                <c:pt idx="29">
                  <c:v>6.8000000000000096</c:v>
                </c:pt>
                <c:pt idx="30">
                  <c:v>4.0000000000000107</c:v>
                </c:pt>
                <c:pt idx="31">
                  <c:v>6.2000000000000099</c:v>
                </c:pt>
                <c:pt idx="32">
                  <c:v>12.400000000000009</c:v>
                </c:pt>
                <c:pt idx="33">
                  <c:v>11.60000000000001</c:v>
                </c:pt>
                <c:pt idx="34">
                  <c:v>4.8000000000000096</c:v>
                </c:pt>
                <c:pt idx="35">
                  <c:v>5.0000000000000107</c:v>
                </c:pt>
                <c:pt idx="36">
                  <c:v>13.20000000000001</c:v>
                </c:pt>
                <c:pt idx="37">
                  <c:v>13.400000000000009</c:v>
                </c:pt>
                <c:pt idx="38">
                  <c:v>9.6000000000000103</c:v>
                </c:pt>
                <c:pt idx="39">
                  <c:v>12.80000000000001</c:v>
                </c:pt>
                <c:pt idx="40">
                  <c:v>10</c:v>
                </c:pt>
                <c:pt idx="41">
                  <c:v>0</c:v>
                </c:pt>
                <c:pt idx="42">
                  <c:v>10.4</c:v>
                </c:pt>
                <c:pt idx="43">
                  <c:v>14.6</c:v>
                </c:pt>
                <c:pt idx="44">
                  <c:v>10.8</c:v>
                </c:pt>
                <c:pt idx="45">
                  <c:v>8</c:v>
                </c:pt>
                <c:pt idx="46">
                  <c:v>14.2</c:v>
                </c:pt>
                <c:pt idx="47">
                  <c:v>12.4</c:v>
                </c:pt>
                <c:pt idx="48">
                  <c:v>14.6</c:v>
                </c:pt>
                <c:pt idx="49">
                  <c:v>8.8000000000000007</c:v>
                </c:pt>
                <c:pt idx="50">
                  <c:v>13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D-4390-AA06-B524B6F4AC06}"/>
            </c:ext>
          </c:extLst>
        </c:ser>
        <c:ser>
          <c:idx val="6"/>
          <c:order val="6"/>
          <c:tx>
            <c:strRef>
              <c:f>Kazarlis_RANDOM!$N$1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5.2</c:v>
                </c:pt>
                <c:pt idx="12">
                  <c:v>6.4</c:v>
                </c:pt>
                <c:pt idx="13">
                  <c:v>3.5999999999999996</c:v>
                </c:pt>
                <c:pt idx="14">
                  <c:v>7.8</c:v>
                </c:pt>
                <c:pt idx="15">
                  <c:v>2</c:v>
                </c:pt>
                <c:pt idx="16">
                  <c:v>6.2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6</c:v>
                </c:pt>
                <c:pt idx="21">
                  <c:v>7.2</c:v>
                </c:pt>
                <c:pt idx="22">
                  <c:v>5.4</c:v>
                </c:pt>
                <c:pt idx="23">
                  <c:v>5.6</c:v>
                </c:pt>
                <c:pt idx="24">
                  <c:v>7.8</c:v>
                </c:pt>
                <c:pt idx="25">
                  <c:v>7</c:v>
                </c:pt>
                <c:pt idx="26">
                  <c:v>5.2</c:v>
                </c:pt>
                <c:pt idx="27">
                  <c:v>4.4000000000000004</c:v>
                </c:pt>
                <c:pt idx="28">
                  <c:v>10.6</c:v>
                </c:pt>
                <c:pt idx="29">
                  <c:v>6.8000000000000096</c:v>
                </c:pt>
                <c:pt idx="30">
                  <c:v>9.0000000000000107</c:v>
                </c:pt>
                <c:pt idx="31">
                  <c:v>8.2000000000000099</c:v>
                </c:pt>
                <c:pt idx="32">
                  <c:v>10.400000000000009</c:v>
                </c:pt>
                <c:pt idx="33">
                  <c:v>6.6000000000000103</c:v>
                </c:pt>
                <c:pt idx="34">
                  <c:v>6.8000000000000096</c:v>
                </c:pt>
                <c:pt idx="35">
                  <c:v>12.000000000000011</c:v>
                </c:pt>
                <c:pt idx="36">
                  <c:v>13.20000000000001</c:v>
                </c:pt>
                <c:pt idx="37">
                  <c:v>5.4000000000000092</c:v>
                </c:pt>
                <c:pt idx="38">
                  <c:v>12.60000000000001</c:v>
                </c:pt>
                <c:pt idx="39">
                  <c:v>12.80000000000001</c:v>
                </c:pt>
                <c:pt idx="40">
                  <c:v>10</c:v>
                </c:pt>
                <c:pt idx="41">
                  <c:v>12</c:v>
                </c:pt>
                <c:pt idx="42">
                  <c:v>12.4</c:v>
                </c:pt>
                <c:pt idx="43">
                  <c:v>9.6</c:v>
                </c:pt>
                <c:pt idx="44">
                  <c:v>12.8</c:v>
                </c:pt>
                <c:pt idx="45">
                  <c:v>7</c:v>
                </c:pt>
                <c:pt idx="46">
                  <c:v>11.2</c:v>
                </c:pt>
                <c:pt idx="47">
                  <c:v>7.4</c:v>
                </c:pt>
                <c:pt idx="48">
                  <c:v>7.6</c:v>
                </c:pt>
                <c:pt idx="49">
                  <c:v>15.8</c:v>
                </c:pt>
                <c:pt idx="50">
                  <c:v>13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D-4390-AA06-B524B6F4AC06}"/>
            </c:ext>
          </c:extLst>
        </c:ser>
        <c:ser>
          <c:idx val="7"/>
          <c:order val="7"/>
          <c:tx>
            <c:strRef>
              <c:f>Kazarlis_RANDOM!$O$1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Kazarlis_RANDOM!$O$3:$O$62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1.2000000000000002</c:v>
                </c:pt>
                <c:pt idx="12">
                  <c:v>2.4000000000000004</c:v>
                </c:pt>
                <c:pt idx="13">
                  <c:v>6.6</c:v>
                </c:pt>
                <c:pt idx="14">
                  <c:v>5.8</c:v>
                </c:pt>
                <c:pt idx="15">
                  <c:v>3</c:v>
                </c:pt>
                <c:pt idx="16">
                  <c:v>4.2</c:v>
                </c:pt>
                <c:pt idx="17">
                  <c:v>8.4</c:v>
                </c:pt>
                <c:pt idx="18">
                  <c:v>2.5999999999999996</c:v>
                </c:pt>
                <c:pt idx="19">
                  <c:v>5.8</c:v>
                </c:pt>
                <c:pt idx="20">
                  <c:v>6</c:v>
                </c:pt>
                <c:pt idx="21">
                  <c:v>3.2</c:v>
                </c:pt>
                <c:pt idx="22">
                  <c:v>6.4</c:v>
                </c:pt>
                <c:pt idx="23">
                  <c:v>6.6</c:v>
                </c:pt>
                <c:pt idx="24">
                  <c:v>9.8000000000000007</c:v>
                </c:pt>
                <c:pt idx="25">
                  <c:v>4</c:v>
                </c:pt>
                <c:pt idx="26">
                  <c:v>10.199999999999999</c:v>
                </c:pt>
                <c:pt idx="27">
                  <c:v>7.4</c:v>
                </c:pt>
                <c:pt idx="28">
                  <c:v>8.6</c:v>
                </c:pt>
                <c:pt idx="29">
                  <c:v>5.8000000000000096</c:v>
                </c:pt>
                <c:pt idx="30">
                  <c:v>6.0000000000000107</c:v>
                </c:pt>
                <c:pt idx="31">
                  <c:v>6.2000000000000099</c:v>
                </c:pt>
                <c:pt idx="32">
                  <c:v>12.400000000000009</c:v>
                </c:pt>
                <c:pt idx="33">
                  <c:v>11.60000000000001</c:v>
                </c:pt>
                <c:pt idx="34">
                  <c:v>4.8000000000000096</c:v>
                </c:pt>
                <c:pt idx="35">
                  <c:v>6.0000000000000107</c:v>
                </c:pt>
                <c:pt idx="36">
                  <c:v>6.2000000000000099</c:v>
                </c:pt>
                <c:pt idx="37">
                  <c:v>13.400000000000009</c:v>
                </c:pt>
                <c:pt idx="38">
                  <c:v>10.60000000000001</c:v>
                </c:pt>
                <c:pt idx="39">
                  <c:v>13.80000000000001</c:v>
                </c:pt>
                <c:pt idx="40">
                  <c:v>7</c:v>
                </c:pt>
                <c:pt idx="41">
                  <c:v>16</c:v>
                </c:pt>
                <c:pt idx="42">
                  <c:v>6.4</c:v>
                </c:pt>
                <c:pt idx="43">
                  <c:v>10.6</c:v>
                </c:pt>
                <c:pt idx="44">
                  <c:v>14.8</c:v>
                </c:pt>
                <c:pt idx="45">
                  <c:v>13</c:v>
                </c:pt>
                <c:pt idx="46">
                  <c:v>15.2</c:v>
                </c:pt>
                <c:pt idx="47">
                  <c:v>11.4</c:v>
                </c:pt>
                <c:pt idx="48">
                  <c:v>9.6</c:v>
                </c:pt>
                <c:pt idx="49">
                  <c:v>8.8000000000000007</c:v>
                </c:pt>
                <c:pt idx="50">
                  <c:v>10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D-4390-AA06-B524B6F4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Kazarlis_RANDOM!$P$2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Kazarlis_RANDOM!$P$3:$P$62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25</c:v>
                </c:pt>
                <c:pt idx="11">
                  <c:v>17.2</c:v>
                </c:pt>
                <c:pt idx="12">
                  <c:v>23.4</c:v>
                </c:pt>
                <c:pt idx="13">
                  <c:v>29.6</c:v>
                </c:pt>
                <c:pt idx="14">
                  <c:v>30.8</c:v>
                </c:pt>
                <c:pt idx="15">
                  <c:v>27</c:v>
                </c:pt>
                <c:pt idx="16">
                  <c:v>29.2</c:v>
                </c:pt>
                <c:pt idx="17">
                  <c:v>40.4</c:v>
                </c:pt>
                <c:pt idx="18">
                  <c:v>26.6</c:v>
                </c:pt>
                <c:pt idx="19">
                  <c:v>37.799999999999997</c:v>
                </c:pt>
                <c:pt idx="20">
                  <c:v>35</c:v>
                </c:pt>
                <c:pt idx="21">
                  <c:v>35.199999999999996</c:v>
                </c:pt>
                <c:pt idx="22">
                  <c:v>38.4</c:v>
                </c:pt>
                <c:pt idx="23">
                  <c:v>32.6</c:v>
                </c:pt>
                <c:pt idx="24">
                  <c:v>48.8</c:v>
                </c:pt>
                <c:pt idx="25">
                  <c:v>40</c:v>
                </c:pt>
                <c:pt idx="26">
                  <c:v>50.2</c:v>
                </c:pt>
                <c:pt idx="27">
                  <c:v>40.4</c:v>
                </c:pt>
                <c:pt idx="28">
                  <c:v>53.6</c:v>
                </c:pt>
                <c:pt idx="29">
                  <c:v>48.800000000000061</c:v>
                </c:pt>
                <c:pt idx="30">
                  <c:v>44.000000000000071</c:v>
                </c:pt>
                <c:pt idx="31">
                  <c:v>40.20000000000006</c:v>
                </c:pt>
                <c:pt idx="32">
                  <c:v>62.400000000000048</c:v>
                </c:pt>
                <c:pt idx="33">
                  <c:v>57.600000000000058</c:v>
                </c:pt>
                <c:pt idx="34">
                  <c:v>49.800000000000061</c:v>
                </c:pt>
                <c:pt idx="35">
                  <c:v>48.000000000000071</c:v>
                </c:pt>
                <c:pt idx="36">
                  <c:v>60.20000000000006</c:v>
                </c:pt>
                <c:pt idx="37">
                  <c:v>65.400000000000048</c:v>
                </c:pt>
                <c:pt idx="38">
                  <c:v>62.600000000000058</c:v>
                </c:pt>
                <c:pt idx="39">
                  <c:v>62.800000000000061</c:v>
                </c:pt>
                <c:pt idx="40">
                  <c:v>60</c:v>
                </c:pt>
                <c:pt idx="41">
                  <c:v>41</c:v>
                </c:pt>
                <c:pt idx="42">
                  <c:v>64.400000000000006</c:v>
                </c:pt>
                <c:pt idx="43">
                  <c:v>64.599999999999994</c:v>
                </c:pt>
                <c:pt idx="44">
                  <c:v>67.8</c:v>
                </c:pt>
                <c:pt idx="45">
                  <c:v>61</c:v>
                </c:pt>
                <c:pt idx="46">
                  <c:v>76.2</c:v>
                </c:pt>
                <c:pt idx="47">
                  <c:v>66.400000000000006</c:v>
                </c:pt>
                <c:pt idx="48">
                  <c:v>68.599999999999994</c:v>
                </c:pt>
                <c:pt idx="49">
                  <c:v>65.8</c:v>
                </c:pt>
                <c:pt idx="50">
                  <c:v>74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7B3-AED9-8C9A4CED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[stats.xlsx]Trayectories!TablaDinámica2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Trayectories!$J$3:$J$4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Trayectories!$J$5:$J$29</c:f>
              <c:numCache>
                <c:formatCode>General</c:formatCode>
                <c:ptCount val="24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F4C-AE8E-07B92CB90FCD}"/>
            </c:ext>
          </c:extLst>
        </c:ser>
        <c:ser>
          <c:idx val="1"/>
          <c:order val="1"/>
          <c:tx>
            <c:strRef>
              <c:f>Trayectories!$K$3:$K$4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Trayectories!$K$5:$K$29</c:f>
              <c:numCache>
                <c:formatCode>General</c:formatCode>
                <c:ptCount val="24"/>
                <c:pt idx="0">
                  <c:v>386.92</c:v>
                </c:pt>
                <c:pt idx="1">
                  <c:v>423.8</c:v>
                </c:pt>
                <c:pt idx="2">
                  <c:v>377.24</c:v>
                </c:pt>
                <c:pt idx="3">
                  <c:v>346.2</c:v>
                </c:pt>
                <c:pt idx="4">
                  <c:v>445.16</c:v>
                </c:pt>
                <c:pt idx="5">
                  <c:v>445.16</c:v>
                </c:pt>
                <c:pt idx="6">
                  <c:v>451.2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433.48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3F6-961D-8E3C3F88D2F5}"/>
            </c:ext>
          </c:extLst>
        </c:ser>
        <c:ser>
          <c:idx val="2"/>
          <c:order val="2"/>
          <c:tx>
            <c:strRef>
              <c:f>Trayectories!$L$3:$L$4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Trayectories!$L$5:$L$29</c:f>
              <c:numCache>
                <c:formatCode>General</c:formatCode>
                <c:ptCount val="24"/>
                <c:pt idx="0">
                  <c:v>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1-43F6-961D-8E3C3F88D2F5}"/>
            </c:ext>
          </c:extLst>
        </c:ser>
        <c:ser>
          <c:idx val="3"/>
          <c:order val="3"/>
          <c:tx>
            <c:strRef>
              <c:f>Trayectories!$M$3:$M$4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Trayectories!$M$5:$M$29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1-43F6-961D-8E3C3F88D2F5}"/>
            </c:ext>
          </c:extLst>
        </c:ser>
        <c:ser>
          <c:idx val="4"/>
          <c:order val="4"/>
          <c:tx>
            <c:strRef>
              <c:f>Trayectories!$N$3:$N$4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Trayectories!$N$5:$N$29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83.28</c:v>
                </c:pt>
                <c:pt idx="8">
                  <c:v>92.959900000000005</c:v>
                </c:pt>
                <c:pt idx="9">
                  <c:v>71.599900000000005</c:v>
                </c:pt>
                <c:pt idx="10">
                  <c:v>102.64</c:v>
                </c:pt>
                <c:pt idx="11">
                  <c:v>118.16</c:v>
                </c:pt>
                <c:pt idx="12">
                  <c:v>102.64</c:v>
                </c:pt>
                <c:pt idx="13">
                  <c:v>71.599900000000005</c:v>
                </c:pt>
                <c:pt idx="14">
                  <c:v>56.079900000000002</c:v>
                </c:pt>
                <c:pt idx="15">
                  <c:v>56.08</c:v>
                </c:pt>
                <c:pt idx="16">
                  <c:v>118.16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149.19999999999999</c:v>
                </c:pt>
                <c:pt idx="21">
                  <c:v>133.68</c:v>
                </c:pt>
                <c:pt idx="22">
                  <c:v>56.079900000000002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1-43F6-961D-8E3C3F88D2F5}"/>
            </c:ext>
          </c:extLst>
        </c:ser>
        <c:ser>
          <c:idx val="5"/>
          <c:order val="5"/>
          <c:tx>
            <c:strRef>
              <c:f>Trayectories!$O$3:$O$4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Trayectories!$O$5:$O$29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70.319999999999993</c:v>
                </c:pt>
                <c:pt idx="18">
                  <c:v>64.8</c:v>
                </c:pt>
                <c:pt idx="19">
                  <c:v>33.76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1-43F6-961D-8E3C3F88D2F5}"/>
            </c:ext>
          </c:extLst>
        </c:ser>
        <c:ser>
          <c:idx val="6"/>
          <c:order val="6"/>
          <c:tx>
            <c:strRef>
              <c:f>Trayectories!$P$3:$P$4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Trayectories!$P$5:$P$29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1-43F6-961D-8E3C3F88D2F5}"/>
            </c:ext>
          </c:extLst>
        </c:ser>
        <c:ser>
          <c:idx val="7"/>
          <c:order val="7"/>
          <c:tx>
            <c:strRef>
              <c:f>Trayectories!$Q$3:$Q$4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Trayectories!$Q$5:$Q$29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1-43F6-961D-8E3C3F88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65847"/>
        <c:axId val="645870439"/>
      </c:lineChart>
      <c:catAx>
        <c:axId val="64586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439"/>
        <c:crosses val="autoZero"/>
        <c:auto val="1"/>
        <c:lblAlgn val="ctr"/>
        <c:lblOffset val="100"/>
        <c:noMultiLvlLbl val="0"/>
      </c:catAx>
      <c:valAx>
        <c:axId val="6458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DUAL_57!$B$2:$B$25</c:f>
              <c:numCache>
                <c:formatCode>General</c:formatCode>
                <c:ptCount val="24"/>
                <c:pt idx="0">
                  <c:v>25.92</c:v>
                </c:pt>
                <c:pt idx="1">
                  <c:v>17.260000000000002</c:v>
                </c:pt>
                <c:pt idx="2">
                  <c:v>19.7</c:v>
                </c:pt>
                <c:pt idx="3">
                  <c:v>19.7</c:v>
                </c:pt>
                <c:pt idx="4">
                  <c:v>17.260000000000002</c:v>
                </c:pt>
                <c:pt idx="5">
                  <c:v>17.260000000000002</c:v>
                </c:pt>
                <c:pt idx="6">
                  <c:v>17.260000000000002</c:v>
                </c:pt>
                <c:pt idx="7">
                  <c:v>17.260000000000002</c:v>
                </c:pt>
                <c:pt idx="8">
                  <c:v>17.260000000000002</c:v>
                </c:pt>
                <c:pt idx="9">
                  <c:v>19.7</c:v>
                </c:pt>
                <c:pt idx="10">
                  <c:v>19.7</c:v>
                </c:pt>
                <c:pt idx="11">
                  <c:v>19.7</c:v>
                </c:pt>
                <c:pt idx="12">
                  <c:v>19.7</c:v>
                </c:pt>
                <c:pt idx="13">
                  <c:v>19.7</c:v>
                </c:pt>
                <c:pt idx="14">
                  <c:v>17.260000000000002</c:v>
                </c:pt>
                <c:pt idx="15">
                  <c:v>17.260000000000002</c:v>
                </c:pt>
                <c:pt idx="16">
                  <c:v>17.260000000000002</c:v>
                </c:pt>
                <c:pt idx="17">
                  <c:v>22.26</c:v>
                </c:pt>
                <c:pt idx="18">
                  <c:v>22.26</c:v>
                </c:pt>
                <c:pt idx="19">
                  <c:v>19.7</c:v>
                </c:pt>
                <c:pt idx="20">
                  <c:v>19.7</c:v>
                </c:pt>
                <c:pt idx="21">
                  <c:v>22.14</c:v>
                </c:pt>
                <c:pt idx="22">
                  <c:v>17.260000000000002</c:v>
                </c:pt>
                <c:pt idx="23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148-8863-B56DAD38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33288"/>
        <c:axId val="613142144"/>
      </c:lineChart>
      <c:catAx>
        <c:axId val="61313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2144"/>
        <c:crosses val="autoZero"/>
        <c:auto val="1"/>
        <c:lblAlgn val="ctr"/>
        <c:lblOffset val="100"/>
        <c:noMultiLvlLbl val="0"/>
      </c:catAx>
      <c:valAx>
        <c:axId val="6131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DUAL_57!$B$26:$B$48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-2.44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-2.44</c:v>
                </c:pt>
                <c:pt idx="8">
                  <c:v>-2.44</c:v>
                </c:pt>
                <c:pt idx="9">
                  <c:v>-80.3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-2.44</c:v>
                </c:pt>
                <c:pt idx="16">
                  <c:v>-2.44</c:v>
                </c:pt>
                <c:pt idx="17">
                  <c:v>0</c:v>
                </c:pt>
                <c:pt idx="18">
                  <c:v>0</c:v>
                </c:pt>
                <c:pt idx="19">
                  <c:v>-80.3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B-46C0-B146-84F13E42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6096"/>
        <c:axId val="613186752"/>
      </c:lineChart>
      <c:catAx>
        <c:axId val="6131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752"/>
        <c:crosses val="autoZero"/>
        <c:auto val="1"/>
        <c:lblAlgn val="ctr"/>
        <c:lblOffset val="100"/>
        <c:noMultiLvlLbl val="0"/>
      </c:catAx>
      <c:valAx>
        <c:axId val="613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DUAL_57!$B$49:$B$73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C-40B7-AD22-648F3FB5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65544"/>
        <c:axId val="510431240"/>
      </c:lineChart>
      <c:catAx>
        <c:axId val="55466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1240"/>
        <c:crosses val="autoZero"/>
        <c:auto val="1"/>
        <c:lblAlgn val="ctr"/>
        <c:lblOffset val="100"/>
        <c:noMultiLvlLbl val="0"/>
      </c:catAx>
      <c:valAx>
        <c:axId val="5104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2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57149</xdr:rowOff>
    </xdr:from>
    <xdr:to>
      <xdr:col>14</xdr:col>
      <xdr:colOff>333375</xdr:colOff>
      <xdr:row>28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14</xdr:row>
      <xdr:rowOff>95250</xdr:rowOff>
    </xdr:from>
    <xdr:to>
      <xdr:col>20</xdr:col>
      <xdr:colOff>514350</xdr:colOff>
      <xdr:row>56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733423</xdr:colOff>
      <xdr:row>3</xdr:row>
      <xdr:rowOff>200025</xdr:rowOff>
    </xdr:from>
    <xdr:to>
      <xdr:col>18</xdr:col>
      <xdr:colOff>209550</xdr:colOff>
      <xdr:row>38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828674</xdr:colOff>
      <xdr:row>6</xdr:row>
      <xdr:rowOff>85724</xdr:rowOff>
    </xdr:from>
    <xdr:to>
      <xdr:col>17</xdr:col>
      <xdr:colOff>342899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7</xdr:row>
      <xdr:rowOff>95250</xdr:rowOff>
    </xdr:from>
    <xdr:to>
      <xdr:col>20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10</xdr:row>
      <xdr:rowOff>104775</xdr:rowOff>
    </xdr:from>
    <xdr:to>
      <xdr:col>20</xdr:col>
      <xdr:colOff>723900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7</xdr:row>
      <xdr:rowOff>152400</xdr:rowOff>
    </xdr:from>
    <xdr:to>
      <xdr:col>17</xdr:col>
      <xdr:colOff>428625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0</xdr:rowOff>
    </xdr:from>
    <xdr:to>
      <xdr:col>19</xdr:col>
      <xdr:colOff>657224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28</xdr:row>
      <xdr:rowOff>47624</xdr:rowOff>
    </xdr:from>
    <xdr:to>
      <xdr:col>21</xdr:col>
      <xdr:colOff>638175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1F924-B863-2C49-95AB-9911A67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144</xdr:row>
      <xdr:rowOff>57150</xdr:rowOff>
    </xdr:from>
    <xdr:to>
      <xdr:col>14</xdr:col>
      <xdr:colOff>533400</xdr:colOff>
      <xdr:row>158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352428</xdr:colOff>
      <xdr:row>10</xdr:row>
      <xdr:rowOff>95250</xdr:rowOff>
    </xdr:from>
    <xdr:to>
      <xdr:col>16</xdr:col>
      <xdr:colOff>304800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6</xdr:row>
      <xdr:rowOff>104773</xdr:rowOff>
    </xdr:from>
    <xdr:to>
      <xdr:col>15</xdr:col>
      <xdr:colOff>609600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142874</xdr:rowOff>
    </xdr:from>
    <xdr:to>
      <xdr:col>16</xdr:col>
      <xdr:colOff>200025</xdr:colOff>
      <xdr:row>41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45140</xdr:rowOff>
    </xdr:from>
    <xdr:to>
      <xdr:col>8</xdr:col>
      <xdr:colOff>347869</xdr:colOff>
      <xdr:row>34</xdr:row>
      <xdr:rowOff>149088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366711</xdr:colOff>
      <xdr:row>9</xdr:row>
      <xdr:rowOff>133349</xdr:rowOff>
    </xdr:from>
    <xdr:to>
      <xdr:col>18</xdr:col>
      <xdr:colOff>752474</xdr:colOff>
      <xdr:row>36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38099</xdr:rowOff>
    </xdr:from>
    <xdr:to>
      <xdr:col>17</xdr:col>
      <xdr:colOff>695325</xdr:colOff>
      <xdr:row>46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295274</xdr:colOff>
      <xdr:row>2</xdr:row>
      <xdr:rowOff>104773</xdr:rowOff>
    </xdr:from>
    <xdr:to>
      <xdr:col>22</xdr:col>
      <xdr:colOff>704849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2</xdr:row>
      <xdr:rowOff>152400</xdr:rowOff>
    </xdr:from>
    <xdr:to>
      <xdr:col>12</xdr:col>
      <xdr:colOff>323849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97FA6-212A-85DD-BAC2-1F6FC9EC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5</xdr:row>
      <xdr:rowOff>66674</xdr:rowOff>
    </xdr:from>
    <xdr:to>
      <xdr:col>12</xdr:col>
      <xdr:colOff>733425</xdr:colOff>
      <xdr:row>19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CFFE6C-7EEA-F089-B46E-DAA96DFD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733427</xdr:colOff>
      <xdr:row>5</xdr:row>
      <xdr:rowOff>66674</xdr:rowOff>
    </xdr:from>
    <xdr:to>
      <xdr:col>14</xdr:col>
      <xdr:colOff>523875</xdr:colOff>
      <xdr:row>17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CB389-4AB4-CF2B-D54D-2824E104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6</xdr:row>
      <xdr:rowOff>123824</xdr:rowOff>
    </xdr:from>
    <xdr:to>
      <xdr:col>13</xdr:col>
      <xdr:colOff>342900</xdr:colOff>
      <xdr:row>19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22A55-1179-3336-1C88-55EBE052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142875</xdr:rowOff>
    </xdr:from>
    <xdr:to>
      <xdr:col>12</xdr:col>
      <xdr:colOff>409575</xdr:colOff>
      <xdr:row>18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564EA-6305-AF77-7F93-7CF676C0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142874</xdr:rowOff>
    </xdr:from>
    <xdr:to>
      <xdr:col>12</xdr:col>
      <xdr:colOff>381000</xdr:colOff>
      <xdr:row>20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95243D-DDD0-4597-AE5E-90572436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171450</xdr:rowOff>
    </xdr:from>
    <xdr:to>
      <xdr:col>12</xdr:col>
      <xdr:colOff>409575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94CCB4-098B-4242-82A5-7C9FD220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47624</xdr:rowOff>
    </xdr:from>
    <xdr:to>
      <xdr:col>15</xdr:col>
      <xdr:colOff>38099</xdr:colOff>
      <xdr:row>31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49848-6725-4250-8D4B-7A8DF8FEA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47624</xdr:rowOff>
    </xdr:from>
    <xdr:to>
      <xdr:col>12</xdr:col>
      <xdr:colOff>209550</xdr:colOff>
      <xdr:row>18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54F36-1574-48B0-9049-3CB3A6564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647701</xdr:colOff>
      <xdr:row>5</xdr:row>
      <xdr:rowOff>123826</xdr:rowOff>
    </xdr:from>
    <xdr:to>
      <xdr:col>17</xdr:col>
      <xdr:colOff>466724</xdr:colOff>
      <xdr:row>29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3BA71C-88DB-42EB-B3BA-875DD66D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485778</xdr:colOff>
      <xdr:row>5</xdr:row>
      <xdr:rowOff>85724</xdr:rowOff>
    </xdr:from>
    <xdr:to>
      <xdr:col>16</xdr:col>
      <xdr:colOff>314326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C34914-B7F5-47D3-A48D-F8119A786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95253</xdr:colOff>
      <xdr:row>6</xdr:row>
      <xdr:rowOff>47626</xdr:rowOff>
    </xdr:from>
    <xdr:to>
      <xdr:col>14</xdr:col>
      <xdr:colOff>400050</xdr:colOff>
      <xdr:row>20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08C3B9-5810-4C60-B694-A6AC7D3C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76200</xdr:rowOff>
    </xdr:from>
    <xdr:to>
      <xdr:col>14</xdr:col>
      <xdr:colOff>628650</xdr:colOff>
      <xdr:row>25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E37764-CF9B-23B4-CBC1-0FAB4606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38100</xdr:rowOff>
    </xdr:from>
    <xdr:to>
      <xdr:col>24</xdr:col>
      <xdr:colOff>9525</xdr:colOff>
      <xdr:row>25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DFD396-64A3-17FE-BB2A-DCA5B91BB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76200</xdr:colOff>
      <xdr:row>11</xdr:row>
      <xdr:rowOff>38100</xdr:rowOff>
    </xdr:from>
    <xdr:to>
      <xdr:col>30</xdr:col>
      <xdr:colOff>676275</xdr:colOff>
      <xdr:row>25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A4C77C-6D96-CF25-FBB8-E97B5A22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2481</xdr:colOff>
      <xdr:row>4</xdr:row>
      <xdr:rowOff>1</xdr:rowOff>
    </xdr:from>
    <xdr:to>
      <xdr:col>64</xdr:col>
      <xdr:colOff>422412</xdr:colOff>
      <xdr:row>14</xdr:row>
      <xdr:rowOff>66263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11759-4921-41EC-86DF-C1794C92F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74956</xdr:colOff>
      <xdr:row>23</xdr:row>
      <xdr:rowOff>91108</xdr:rowOff>
    </xdr:from>
    <xdr:to>
      <xdr:col>65</xdr:col>
      <xdr:colOff>538370</xdr:colOff>
      <xdr:row>40</xdr:row>
      <xdr:rowOff>124239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67002B-000A-4741-A4AC-2D42DD18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5379</xdr:colOff>
      <xdr:row>14</xdr:row>
      <xdr:rowOff>16563</xdr:rowOff>
    </xdr:from>
    <xdr:to>
      <xdr:col>64</xdr:col>
      <xdr:colOff>223630</xdr:colOff>
      <xdr:row>23</xdr:row>
      <xdr:rowOff>24846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C7408A-BA48-4BF0-AAB5-5CAF0A308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0</xdr:row>
      <xdr:rowOff>16564</xdr:rowOff>
    </xdr:from>
    <xdr:to>
      <xdr:col>29</xdr:col>
      <xdr:colOff>405847</xdr:colOff>
      <xdr:row>15</xdr:row>
      <xdr:rowOff>149087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5AEAF3-78B2-976F-CE91-A97365CB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455544</xdr:colOff>
      <xdr:row>21</xdr:row>
      <xdr:rowOff>24847</xdr:rowOff>
    </xdr:from>
    <xdr:to>
      <xdr:col>28</xdr:col>
      <xdr:colOff>745436</xdr:colOff>
      <xdr:row>38</xdr:row>
      <xdr:rowOff>57978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79EFC8-6A71-4F69-750D-343E9F2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490744</xdr:colOff>
      <xdr:row>39</xdr:row>
      <xdr:rowOff>74938</xdr:rowOff>
    </xdr:from>
    <xdr:to>
      <xdr:col>29</xdr:col>
      <xdr:colOff>349940</xdr:colOff>
      <xdr:row>52</xdr:row>
      <xdr:rowOff>41414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D8961D8-51E5-52E3-433A-ED2747A3D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58" t="1930" r="2881" b="5607"/>
        <a:stretch/>
      </xdr:blipFill>
      <xdr:spPr>
        <a:xfrm>
          <a:off x="9593331" y="7504438"/>
          <a:ext cx="5193196" cy="2442976"/>
        </a:xfrm>
        <a:prstGeom prst="rect">
          <a:avLst/>
        </a:prstGeom>
      </xdr:spPr>
    </xdr:pic>
    <xdr:clientData/>
  </xdr:twoCellAnchor>
  <xdr:twoCellAnchor>
    <xdr:from>
      <xdr:col>22</xdr:col>
      <xdr:colOff>323020</xdr:colOff>
      <xdr:row>16</xdr:row>
      <xdr:rowOff>149087</xdr:rowOff>
    </xdr:from>
    <xdr:to>
      <xdr:col>28</xdr:col>
      <xdr:colOff>381000</xdr:colOff>
      <xdr:row>25</xdr:row>
      <xdr:rowOff>165652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CA35B-5A3E-8A02-6524-F0F0C103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347660</xdr:colOff>
      <xdr:row>3</xdr:row>
      <xdr:rowOff>152399</xdr:rowOff>
    </xdr:from>
    <xdr:to>
      <xdr:col>26</xdr:col>
      <xdr:colOff>523874</xdr:colOff>
      <xdr:row>27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802F4-E350-5751-5E39-8DC7192B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</xdr:colOff>
      <xdr:row>31</xdr:row>
      <xdr:rowOff>1</xdr:rowOff>
    </xdr:from>
    <xdr:to>
      <xdr:col>20</xdr:col>
      <xdr:colOff>581026</xdr:colOff>
      <xdr:row>39</xdr:row>
      <xdr:rowOff>110491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631B0B-A869-1B29-BC14-70331F12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1" y="5905501"/>
          <a:ext cx="8172450" cy="16344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1</xdr:row>
      <xdr:rowOff>38100</xdr:rowOff>
    </xdr:from>
    <xdr:to>
      <xdr:col>26</xdr:col>
      <xdr:colOff>400049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19050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D575A-22C8-3A63-CA64-1A26A5E5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25</xdr:row>
      <xdr:rowOff>19050</xdr:rowOff>
    </xdr:from>
    <xdr:to>
      <xdr:col>11</xdr:col>
      <xdr:colOff>9525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001AF7-D436-7709-C99A-40713D0A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48</xdr:row>
      <xdr:rowOff>57150</xdr:rowOff>
    </xdr:from>
    <xdr:to>
      <xdr:col>9</xdr:col>
      <xdr:colOff>38100</xdr:colOff>
      <xdr:row>62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07D186-0EBF-040D-C68C-3E2226E2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iel/Dropbox/Ga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iembre"/>
    </sheetNames>
    <sheetDataSet>
      <sheetData sheetId="0">
        <row r="1">
          <cell r="B1" t="str">
            <v>Concepto</v>
          </cell>
          <cell r="C1" t="str">
            <v>Monto</v>
          </cell>
        </row>
        <row r="2">
          <cell r="B2" t="str">
            <v>Mantenimiento de nov y diciembre Galas</v>
          </cell>
          <cell r="C2">
            <v>-1520</v>
          </cell>
        </row>
        <row r="3">
          <cell r="B3" t="str">
            <v>Seguros fiat</v>
          </cell>
          <cell r="C3">
            <v>-1397</v>
          </cell>
        </row>
        <row r="4">
          <cell r="B4" t="str">
            <v>Seguros paris</v>
          </cell>
          <cell r="C4">
            <v>-1045</v>
          </cell>
        </row>
        <row r="5">
          <cell r="B5" t="str">
            <v>seguros mamá</v>
          </cell>
          <cell r="C5">
            <v>-901</v>
          </cell>
        </row>
        <row r="6">
          <cell r="B6" t="str">
            <v>gasolina</v>
          </cell>
          <cell r="C6">
            <v>-600</v>
          </cell>
        </row>
        <row r="7">
          <cell r="B7" t="str">
            <v>verduleria</v>
          </cell>
          <cell r="C7">
            <v>-480</v>
          </cell>
        </row>
        <row r="8">
          <cell r="B8" t="str">
            <v>pollón</v>
          </cell>
          <cell r="C8">
            <v>-450</v>
          </cell>
        </row>
        <row r="9">
          <cell r="B9" t="str">
            <v>tia licha</v>
          </cell>
          <cell r="C9">
            <v>-650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" refreshedDate="44871.536887499999" createdVersion="8" refreshedVersion="8" minRefreshableVersion="3" recordCount="192" xr:uid="{74B52933-8839-4077-9EC1-8EB548471581}">
  <cacheSource type="worksheet">
    <worksheetSource ref="A1:F193" sheet="Trayectories"/>
  </cacheSource>
  <cacheFields count="6">
    <cacheField name="t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g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8" u="1"/>
        <n v="9" u="1"/>
        <n v="10" u="1"/>
        <n v="11" u="1"/>
        <n v="12" u="1"/>
      </sharedItems>
    </cacheField>
    <cacheField name="u" numFmtId="0">
      <sharedItems containsSemiMixedTypes="0" containsString="0" containsNumber="1" containsInteger="1" minValue="0" maxValue="1"/>
    </cacheField>
    <cacheField name="v" numFmtId="0">
      <sharedItems containsSemiMixedTypes="0" containsString="0" containsNumber="1" containsInteger="1" minValue="0" maxValue="1"/>
    </cacheField>
    <cacheField name="w" numFmtId="0">
      <sharedItems containsSemiMixedTypes="0" containsString="0" containsNumber="1" containsInteger="1" minValue="0" maxValue="1"/>
    </cacheField>
    <cacheField name="p" numFmtId="0">
      <sharedItems containsSemiMixedTypes="0" containsString="0" containsNumber="1" minValue="0" maxValue="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"/>
    <n v="0"/>
    <n v="0"/>
    <n v="455"/>
  </r>
  <r>
    <x v="1"/>
    <x v="0"/>
    <n v="1"/>
    <n v="0"/>
    <n v="0"/>
    <n v="455"/>
  </r>
  <r>
    <x v="2"/>
    <x v="0"/>
    <n v="1"/>
    <n v="0"/>
    <n v="0"/>
    <n v="455"/>
  </r>
  <r>
    <x v="3"/>
    <x v="0"/>
    <n v="1"/>
    <n v="0"/>
    <n v="0"/>
    <n v="455"/>
  </r>
  <r>
    <x v="4"/>
    <x v="0"/>
    <n v="1"/>
    <n v="0"/>
    <n v="0"/>
    <n v="455"/>
  </r>
  <r>
    <x v="5"/>
    <x v="0"/>
    <n v="1"/>
    <n v="0"/>
    <n v="0"/>
    <n v="455"/>
  </r>
  <r>
    <x v="6"/>
    <x v="0"/>
    <n v="1"/>
    <n v="0"/>
    <n v="0"/>
    <n v="455"/>
  </r>
  <r>
    <x v="7"/>
    <x v="0"/>
    <n v="1"/>
    <n v="0"/>
    <n v="0"/>
    <n v="455"/>
  </r>
  <r>
    <x v="8"/>
    <x v="0"/>
    <n v="1"/>
    <n v="0"/>
    <n v="0"/>
    <n v="455"/>
  </r>
  <r>
    <x v="9"/>
    <x v="0"/>
    <n v="1"/>
    <n v="0"/>
    <n v="0"/>
    <n v="455"/>
  </r>
  <r>
    <x v="10"/>
    <x v="0"/>
    <n v="1"/>
    <n v="0"/>
    <n v="0"/>
    <n v="455"/>
  </r>
  <r>
    <x v="11"/>
    <x v="0"/>
    <n v="1"/>
    <n v="0"/>
    <n v="0"/>
    <n v="455"/>
  </r>
  <r>
    <x v="12"/>
    <x v="0"/>
    <n v="1"/>
    <n v="0"/>
    <n v="0"/>
    <n v="455"/>
  </r>
  <r>
    <x v="13"/>
    <x v="0"/>
    <n v="1"/>
    <n v="0"/>
    <n v="0"/>
    <n v="455"/>
  </r>
  <r>
    <x v="14"/>
    <x v="0"/>
    <n v="1"/>
    <n v="0"/>
    <n v="0"/>
    <n v="455"/>
  </r>
  <r>
    <x v="15"/>
    <x v="0"/>
    <n v="1"/>
    <n v="0"/>
    <n v="0"/>
    <n v="455"/>
  </r>
  <r>
    <x v="16"/>
    <x v="0"/>
    <n v="1"/>
    <n v="0"/>
    <n v="0"/>
    <n v="455"/>
  </r>
  <r>
    <x v="17"/>
    <x v="0"/>
    <n v="1"/>
    <n v="0"/>
    <n v="0"/>
    <n v="455"/>
  </r>
  <r>
    <x v="18"/>
    <x v="0"/>
    <n v="1"/>
    <n v="0"/>
    <n v="0"/>
    <n v="455"/>
  </r>
  <r>
    <x v="19"/>
    <x v="0"/>
    <n v="1"/>
    <n v="0"/>
    <n v="0"/>
    <n v="455"/>
  </r>
  <r>
    <x v="20"/>
    <x v="0"/>
    <n v="1"/>
    <n v="0"/>
    <n v="0"/>
    <n v="455"/>
  </r>
  <r>
    <x v="21"/>
    <x v="0"/>
    <n v="1"/>
    <n v="0"/>
    <n v="0"/>
    <n v="455"/>
  </r>
  <r>
    <x v="22"/>
    <x v="0"/>
    <n v="1"/>
    <n v="0"/>
    <n v="0"/>
    <n v="455"/>
  </r>
  <r>
    <x v="23"/>
    <x v="0"/>
    <n v="1"/>
    <n v="0"/>
    <n v="0"/>
    <n v="455"/>
  </r>
  <r>
    <x v="0"/>
    <x v="1"/>
    <n v="1"/>
    <n v="0"/>
    <n v="0"/>
    <n v="386.92"/>
  </r>
  <r>
    <x v="1"/>
    <x v="1"/>
    <n v="1"/>
    <n v="0"/>
    <n v="0"/>
    <n v="423.8"/>
  </r>
  <r>
    <x v="2"/>
    <x v="1"/>
    <n v="1"/>
    <n v="0"/>
    <n v="0"/>
    <n v="377.24"/>
  </r>
  <r>
    <x v="3"/>
    <x v="1"/>
    <n v="1"/>
    <n v="0"/>
    <n v="0"/>
    <n v="346.2"/>
  </r>
  <r>
    <x v="4"/>
    <x v="1"/>
    <n v="1"/>
    <n v="0"/>
    <n v="0"/>
    <n v="445.16"/>
  </r>
  <r>
    <x v="5"/>
    <x v="1"/>
    <n v="1"/>
    <n v="0"/>
    <n v="0"/>
    <n v="445.16"/>
  </r>
  <r>
    <x v="6"/>
    <x v="1"/>
    <n v="1"/>
    <n v="0"/>
    <n v="0"/>
    <n v="451.2"/>
  </r>
  <r>
    <x v="7"/>
    <x v="1"/>
    <n v="1"/>
    <n v="0"/>
    <n v="0"/>
    <n v="455"/>
  </r>
  <r>
    <x v="8"/>
    <x v="1"/>
    <n v="1"/>
    <n v="0"/>
    <n v="0"/>
    <n v="455"/>
  </r>
  <r>
    <x v="9"/>
    <x v="1"/>
    <n v="1"/>
    <n v="0"/>
    <n v="0"/>
    <n v="455"/>
  </r>
  <r>
    <x v="10"/>
    <x v="1"/>
    <n v="1"/>
    <n v="0"/>
    <n v="0"/>
    <n v="455"/>
  </r>
  <r>
    <x v="11"/>
    <x v="1"/>
    <n v="1"/>
    <n v="0"/>
    <n v="0"/>
    <n v="455"/>
  </r>
  <r>
    <x v="12"/>
    <x v="1"/>
    <n v="1"/>
    <n v="0"/>
    <n v="0"/>
    <n v="455"/>
  </r>
  <r>
    <x v="13"/>
    <x v="1"/>
    <n v="1"/>
    <n v="0"/>
    <n v="0"/>
    <n v="455"/>
  </r>
  <r>
    <x v="14"/>
    <x v="1"/>
    <n v="1"/>
    <n v="0"/>
    <n v="0"/>
    <n v="455"/>
  </r>
  <r>
    <x v="15"/>
    <x v="1"/>
    <n v="1"/>
    <n v="0"/>
    <n v="0"/>
    <n v="455"/>
  </r>
  <r>
    <x v="16"/>
    <x v="1"/>
    <n v="1"/>
    <n v="0"/>
    <n v="0"/>
    <n v="455"/>
  </r>
  <r>
    <x v="17"/>
    <x v="1"/>
    <n v="1"/>
    <n v="0"/>
    <n v="0"/>
    <n v="455"/>
  </r>
  <r>
    <x v="18"/>
    <x v="1"/>
    <n v="1"/>
    <n v="0"/>
    <n v="0"/>
    <n v="455"/>
  </r>
  <r>
    <x v="19"/>
    <x v="1"/>
    <n v="1"/>
    <n v="0"/>
    <n v="0"/>
    <n v="455"/>
  </r>
  <r>
    <x v="20"/>
    <x v="1"/>
    <n v="1"/>
    <n v="0"/>
    <n v="0"/>
    <n v="455"/>
  </r>
  <r>
    <x v="21"/>
    <x v="1"/>
    <n v="1"/>
    <n v="0"/>
    <n v="0"/>
    <n v="455"/>
  </r>
  <r>
    <x v="22"/>
    <x v="1"/>
    <n v="1"/>
    <n v="0"/>
    <n v="0"/>
    <n v="455"/>
  </r>
  <r>
    <x v="23"/>
    <x v="1"/>
    <n v="1"/>
    <n v="0"/>
    <n v="0"/>
    <n v="433.48"/>
  </r>
  <r>
    <x v="0"/>
    <x v="2"/>
    <n v="1"/>
    <n v="0"/>
    <n v="0"/>
    <n v="130"/>
  </r>
  <r>
    <x v="1"/>
    <x v="2"/>
    <n v="0"/>
    <n v="0"/>
    <n v="1"/>
    <n v="0"/>
  </r>
  <r>
    <x v="2"/>
    <x v="2"/>
    <n v="0"/>
    <n v="0"/>
    <n v="0"/>
    <n v="0"/>
  </r>
  <r>
    <x v="3"/>
    <x v="2"/>
    <n v="0"/>
    <n v="0"/>
    <n v="0"/>
    <n v="0"/>
  </r>
  <r>
    <x v="4"/>
    <x v="2"/>
    <n v="0"/>
    <n v="0"/>
    <n v="0"/>
    <n v="0"/>
  </r>
  <r>
    <x v="5"/>
    <x v="2"/>
    <n v="0"/>
    <n v="0"/>
    <n v="0"/>
    <n v="0"/>
  </r>
  <r>
    <x v="6"/>
    <x v="2"/>
    <n v="0"/>
    <n v="0"/>
    <n v="0"/>
    <n v="0"/>
  </r>
  <r>
    <x v="7"/>
    <x v="2"/>
    <n v="0"/>
    <n v="0"/>
    <n v="0"/>
    <n v="0"/>
  </r>
  <r>
    <x v="8"/>
    <x v="2"/>
    <n v="1"/>
    <n v="1"/>
    <n v="0"/>
    <n v="130"/>
  </r>
  <r>
    <x v="9"/>
    <x v="2"/>
    <n v="1"/>
    <n v="0"/>
    <n v="0"/>
    <n v="130"/>
  </r>
  <r>
    <x v="10"/>
    <x v="2"/>
    <n v="1"/>
    <n v="0"/>
    <n v="0"/>
    <n v="130"/>
  </r>
  <r>
    <x v="11"/>
    <x v="2"/>
    <n v="1"/>
    <n v="0"/>
    <n v="0"/>
    <n v="130"/>
  </r>
  <r>
    <x v="12"/>
    <x v="2"/>
    <n v="1"/>
    <n v="0"/>
    <n v="0"/>
    <n v="130"/>
  </r>
  <r>
    <x v="13"/>
    <x v="2"/>
    <n v="1"/>
    <n v="0"/>
    <n v="0"/>
    <n v="130"/>
  </r>
  <r>
    <x v="14"/>
    <x v="2"/>
    <n v="1"/>
    <n v="0"/>
    <n v="0"/>
    <n v="130"/>
  </r>
  <r>
    <x v="15"/>
    <x v="2"/>
    <n v="1"/>
    <n v="0"/>
    <n v="0"/>
    <n v="130"/>
  </r>
  <r>
    <x v="16"/>
    <x v="2"/>
    <n v="1"/>
    <n v="0"/>
    <n v="0"/>
    <n v="130"/>
  </r>
  <r>
    <x v="17"/>
    <x v="2"/>
    <n v="1"/>
    <n v="0"/>
    <n v="0"/>
    <n v="130"/>
  </r>
  <r>
    <x v="18"/>
    <x v="2"/>
    <n v="1"/>
    <n v="0"/>
    <n v="0"/>
    <n v="130"/>
  </r>
  <r>
    <x v="19"/>
    <x v="2"/>
    <n v="1"/>
    <n v="0"/>
    <n v="0"/>
    <n v="130"/>
  </r>
  <r>
    <x v="20"/>
    <x v="2"/>
    <n v="1"/>
    <n v="0"/>
    <n v="0"/>
    <n v="130"/>
  </r>
  <r>
    <x v="21"/>
    <x v="2"/>
    <n v="1"/>
    <n v="0"/>
    <n v="0"/>
    <n v="130"/>
  </r>
  <r>
    <x v="22"/>
    <x v="2"/>
    <n v="1"/>
    <n v="0"/>
    <n v="0"/>
    <n v="130"/>
  </r>
  <r>
    <x v="23"/>
    <x v="2"/>
    <n v="1"/>
    <n v="0"/>
    <n v="0"/>
    <n v="130"/>
  </r>
  <r>
    <x v="0"/>
    <x v="3"/>
    <n v="1"/>
    <n v="0"/>
    <n v="0"/>
    <n v="130"/>
  </r>
  <r>
    <x v="1"/>
    <x v="3"/>
    <n v="1"/>
    <n v="0"/>
    <n v="0"/>
    <n v="130"/>
  </r>
  <r>
    <x v="2"/>
    <x v="3"/>
    <n v="1"/>
    <n v="0"/>
    <n v="0"/>
    <n v="130"/>
  </r>
  <r>
    <x v="3"/>
    <x v="3"/>
    <n v="1"/>
    <n v="0"/>
    <n v="0"/>
    <n v="130"/>
  </r>
  <r>
    <x v="4"/>
    <x v="3"/>
    <n v="0"/>
    <n v="0"/>
    <n v="1"/>
    <n v="0"/>
  </r>
  <r>
    <x v="5"/>
    <x v="3"/>
    <n v="0"/>
    <n v="0"/>
    <n v="0"/>
    <n v="0"/>
  </r>
  <r>
    <x v="6"/>
    <x v="3"/>
    <n v="0"/>
    <n v="0"/>
    <n v="0"/>
    <n v="0"/>
  </r>
  <r>
    <x v="7"/>
    <x v="3"/>
    <n v="0"/>
    <n v="0"/>
    <n v="0"/>
    <n v="0"/>
  </r>
  <r>
    <x v="8"/>
    <x v="3"/>
    <n v="0"/>
    <n v="0"/>
    <n v="0"/>
    <n v="0"/>
  </r>
  <r>
    <x v="9"/>
    <x v="3"/>
    <n v="1"/>
    <n v="1"/>
    <n v="0"/>
    <n v="130"/>
  </r>
  <r>
    <x v="10"/>
    <x v="3"/>
    <n v="1"/>
    <n v="0"/>
    <n v="0"/>
    <n v="130"/>
  </r>
  <r>
    <x v="11"/>
    <x v="3"/>
    <n v="1"/>
    <n v="0"/>
    <n v="0"/>
    <n v="130"/>
  </r>
  <r>
    <x v="12"/>
    <x v="3"/>
    <n v="1"/>
    <n v="0"/>
    <n v="0"/>
    <n v="130"/>
  </r>
  <r>
    <x v="13"/>
    <x v="3"/>
    <n v="1"/>
    <n v="0"/>
    <n v="0"/>
    <n v="130"/>
  </r>
  <r>
    <x v="14"/>
    <x v="3"/>
    <n v="1"/>
    <n v="0"/>
    <n v="0"/>
    <n v="130"/>
  </r>
  <r>
    <x v="15"/>
    <x v="3"/>
    <n v="1"/>
    <n v="0"/>
    <n v="0"/>
    <n v="130"/>
  </r>
  <r>
    <x v="16"/>
    <x v="3"/>
    <n v="1"/>
    <n v="0"/>
    <n v="0"/>
    <n v="130"/>
  </r>
  <r>
    <x v="17"/>
    <x v="3"/>
    <n v="1"/>
    <n v="0"/>
    <n v="0"/>
    <n v="130"/>
  </r>
  <r>
    <x v="18"/>
    <x v="3"/>
    <n v="1"/>
    <n v="0"/>
    <n v="0"/>
    <n v="130"/>
  </r>
  <r>
    <x v="19"/>
    <x v="3"/>
    <n v="1"/>
    <n v="0"/>
    <n v="0"/>
    <n v="130"/>
  </r>
  <r>
    <x v="20"/>
    <x v="3"/>
    <n v="1"/>
    <n v="0"/>
    <n v="0"/>
    <n v="130"/>
  </r>
  <r>
    <x v="21"/>
    <x v="3"/>
    <n v="1"/>
    <n v="0"/>
    <n v="0"/>
    <n v="130"/>
  </r>
  <r>
    <x v="22"/>
    <x v="3"/>
    <n v="1"/>
    <n v="0"/>
    <n v="0"/>
    <n v="130"/>
  </r>
  <r>
    <x v="23"/>
    <x v="3"/>
    <n v="1"/>
    <n v="0"/>
    <n v="0"/>
    <n v="130"/>
  </r>
  <r>
    <x v="0"/>
    <x v="4"/>
    <n v="0"/>
    <n v="0"/>
    <n v="1"/>
    <n v="0"/>
  </r>
  <r>
    <x v="1"/>
    <x v="4"/>
    <n v="0"/>
    <n v="0"/>
    <n v="0"/>
    <n v="0"/>
  </r>
  <r>
    <x v="2"/>
    <x v="4"/>
    <n v="0"/>
    <n v="0"/>
    <n v="0"/>
    <n v="0"/>
  </r>
  <r>
    <x v="3"/>
    <x v="4"/>
    <n v="0"/>
    <n v="0"/>
    <n v="0"/>
    <n v="0"/>
  </r>
  <r>
    <x v="4"/>
    <x v="4"/>
    <n v="0"/>
    <n v="0"/>
    <n v="0"/>
    <n v="0"/>
  </r>
  <r>
    <x v="5"/>
    <x v="4"/>
    <n v="0"/>
    <n v="0"/>
    <n v="0"/>
    <n v="0"/>
  </r>
  <r>
    <x v="6"/>
    <x v="4"/>
    <n v="1"/>
    <n v="1"/>
    <n v="0"/>
    <n v="25"/>
  </r>
  <r>
    <x v="7"/>
    <x v="4"/>
    <n v="1"/>
    <n v="0"/>
    <n v="0"/>
    <n v="83.28"/>
  </r>
  <r>
    <x v="8"/>
    <x v="4"/>
    <n v="1"/>
    <n v="0"/>
    <n v="0"/>
    <n v="92.959900000000005"/>
  </r>
  <r>
    <x v="9"/>
    <x v="4"/>
    <n v="1"/>
    <n v="0"/>
    <n v="0"/>
    <n v="71.599900000000005"/>
  </r>
  <r>
    <x v="10"/>
    <x v="4"/>
    <n v="1"/>
    <n v="0"/>
    <n v="0"/>
    <n v="102.64"/>
  </r>
  <r>
    <x v="11"/>
    <x v="4"/>
    <n v="1"/>
    <n v="0"/>
    <n v="0"/>
    <n v="118.16"/>
  </r>
  <r>
    <x v="12"/>
    <x v="4"/>
    <n v="1"/>
    <n v="0"/>
    <n v="0"/>
    <n v="102.64"/>
  </r>
  <r>
    <x v="13"/>
    <x v="4"/>
    <n v="1"/>
    <n v="0"/>
    <n v="0"/>
    <n v="71.599900000000005"/>
  </r>
  <r>
    <x v="14"/>
    <x v="4"/>
    <n v="1"/>
    <n v="0"/>
    <n v="0"/>
    <n v="56.079900000000002"/>
  </r>
  <r>
    <x v="15"/>
    <x v="4"/>
    <n v="1"/>
    <n v="0"/>
    <n v="0"/>
    <n v="56.08"/>
  </r>
  <r>
    <x v="16"/>
    <x v="4"/>
    <n v="1"/>
    <n v="0"/>
    <n v="0"/>
    <n v="118.16"/>
  </r>
  <r>
    <x v="17"/>
    <x v="4"/>
    <n v="1"/>
    <n v="0"/>
    <n v="0"/>
    <n v="162"/>
  </r>
  <r>
    <x v="18"/>
    <x v="4"/>
    <n v="1"/>
    <n v="0"/>
    <n v="0"/>
    <n v="162"/>
  </r>
  <r>
    <x v="19"/>
    <x v="4"/>
    <n v="1"/>
    <n v="0"/>
    <n v="0"/>
    <n v="162"/>
  </r>
  <r>
    <x v="20"/>
    <x v="4"/>
    <n v="1"/>
    <n v="0"/>
    <n v="0"/>
    <n v="149.19999999999999"/>
  </r>
  <r>
    <x v="21"/>
    <x v="4"/>
    <n v="1"/>
    <n v="0"/>
    <n v="0"/>
    <n v="133.68"/>
  </r>
  <r>
    <x v="22"/>
    <x v="4"/>
    <n v="1"/>
    <n v="0"/>
    <n v="0"/>
    <n v="56.079900000000002"/>
  </r>
  <r>
    <x v="23"/>
    <x v="4"/>
    <n v="0"/>
    <n v="0"/>
    <n v="1"/>
    <n v="0"/>
  </r>
  <r>
    <x v="0"/>
    <x v="5"/>
    <n v="0"/>
    <n v="0"/>
    <n v="1"/>
    <n v="0"/>
  </r>
  <r>
    <x v="1"/>
    <x v="5"/>
    <n v="0"/>
    <n v="0"/>
    <n v="0"/>
    <n v="0"/>
  </r>
  <r>
    <x v="2"/>
    <x v="5"/>
    <n v="0"/>
    <n v="0"/>
    <n v="0"/>
    <n v="0"/>
  </r>
  <r>
    <x v="3"/>
    <x v="5"/>
    <n v="0"/>
    <n v="0"/>
    <n v="0"/>
    <n v="0"/>
  </r>
  <r>
    <x v="4"/>
    <x v="5"/>
    <n v="0"/>
    <n v="0"/>
    <n v="0"/>
    <n v="0"/>
  </r>
  <r>
    <x v="5"/>
    <x v="5"/>
    <n v="0"/>
    <n v="0"/>
    <n v="0"/>
    <n v="0"/>
  </r>
  <r>
    <x v="6"/>
    <x v="5"/>
    <n v="0"/>
    <n v="0"/>
    <n v="0"/>
    <n v="0"/>
  </r>
  <r>
    <x v="7"/>
    <x v="5"/>
    <n v="0"/>
    <n v="0"/>
    <n v="0"/>
    <n v="0"/>
  </r>
  <r>
    <x v="8"/>
    <x v="5"/>
    <n v="0"/>
    <n v="0"/>
    <n v="0"/>
    <n v="0"/>
  </r>
  <r>
    <x v="9"/>
    <x v="5"/>
    <n v="0"/>
    <n v="0"/>
    <n v="0"/>
    <n v="0"/>
  </r>
  <r>
    <x v="10"/>
    <x v="5"/>
    <n v="0"/>
    <n v="0"/>
    <n v="0"/>
    <n v="0"/>
  </r>
  <r>
    <x v="11"/>
    <x v="5"/>
    <n v="0"/>
    <n v="0"/>
    <n v="0"/>
    <n v="0"/>
  </r>
  <r>
    <x v="12"/>
    <x v="5"/>
    <n v="0"/>
    <n v="0"/>
    <n v="0"/>
    <n v="0"/>
  </r>
  <r>
    <x v="13"/>
    <x v="5"/>
    <n v="0"/>
    <n v="0"/>
    <n v="0"/>
    <n v="0"/>
  </r>
  <r>
    <x v="14"/>
    <x v="5"/>
    <n v="0"/>
    <n v="0"/>
    <n v="0"/>
    <n v="0"/>
  </r>
  <r>
    <x v="15"/>
    <x v="5"/>
    <n v="0"/>
    <n v="0"/>
    <n v="0"/>
    <n v="0"/>
  </r>
  <r>
    <x v="16"/>
    <x v="5"/>
    <n v="0"/>
    <n v="0"/>
    <n v="0"/>
    <n v="0"/>
  </r>
  <r>
    <x v="17"/>
    <x v="5"/>
    <n v="1"/>
    <n v="1"/>
    <n v="0"/>
    <n v="70.319999999999993"/>
  </r>
  <r>
    <x v="18"/>
    <x v="5"/>
    <n v="1"/>
    <n v="0"/>
    <n v="0"/>
    <n v="64.8"/>
  </r>
  <r>
    <x v="19"/>
    <x v="5"/>
    <n v="1"/>
    <n v="0"/>
    <n v="0"/>
    <n v="33.76"/>
  </r>
  <r>
    <x v="20"/>
    <x v="5"/>
    <n v="0"/>
    <n v="0"/>
    <n v="1"/>
    <n v="0"/>
  </r>
  <r>
    <x v="21"/>
    <x v="5"/>
    <n v="0"/>
    <n v="0"/>
    <n v="0"/>
    <n v="0"/>
  </r>
  <r>
    <x v="22"/>
    <x v="5"/>
    <n v="0"/>
    <n v="0"/>
    <n v="0"/>
    <n v="0"/>
  </r>
  <r>
    <x v="23"/>
    <x v="5"/>
    <n v="0"/>
    <n v="0"/>
    <n v="0"/>
    <n v="0"/>
  </r>
  <r>
    <x v="0"/>
    <x v="6"/>
    <n v="0"/>
    <n v="0"/>
    <n v="1"/>
    <n v="0"/>
  </r>
  <r>
    <x v="1"/>
    <x v="6"/>
    <n v="0"/>
    <n v="0"/>
    <n v="0"/>
    <n v="0"/>
  </r>
  <r>
    <x v="2"/>
    <x v="6"/>
    <n v="0"/>
    <n v="0"/>
    <n v="0"/>
    <n v="0"/>
  </r>
  <r>
    <x v="3"/>
    <x v="6"/>
    <n v="0"/>
    <n v="0"/>
    <n v="0"/>
    <n v="0"/>
  </r>
  <r>
    <x v="4"/>
    <x v="6"/>
    <n v="0"/>
    <n v="0"/>
    <n v="0"/>
    <n v="0"/>
  </r>
  <r>
    <x v="5"/>
    <x v="6"/>
    <n v="0"/>
    <n v="0"/>
    <n v="0"/>
    <n v="0"/>
  </r>
  <r>
    <x v="6"/>
    <x v="6"/>
    <n v="0"/>
    <n v="0"/>
    <n v="0"/>
    <n v="0"/>
  </r>
  <r>
    <x v="7"/>
    <x v="6"/>
    <n v="0"/>
    <n v="0"/>
    <n v="0"/>
    <n v="0"/>
  </r>
  <r>
    <x v="8"/>
    <x v="6"/>
    <n v="0"/>
    <n v="0"/>
    <n v="0"/>
    <n v="0"/>
  </r>
  <r>
    <x v="9"/>
    <x v="6"/>
    <n v="0"/>
    <n v="0"/>
    <n v="0"/>
    <n v="0"/>
  </r>
  <r>
    <x v="10"/>
    <x v="6"/>
    <n v="0"/>
    <n v="0"/>
    <n v="0"/>
    <n v="0"/>
  </r>
  <r>
    <x v="11"/>
    <x v="6"/>
    <n v="0"/>
    <n v="0"/>
    <n v="0"/>
    <n v="0"/>
  </r>
  <r>
    <x v="12"/>
    <x v="6"/>
    <n v="0"/>
    <n v="0"/>
    <n v="0"/>
    <n v="0"/>
  </r>
  <r>
    <x v="13"/>
    <x v="6"/>
    <n v="0"/>
    <n v="0"/>
    <n v="0"/>
    <n v="0"/>
  </r>
  <r>
    <x v="14"/>
    <x v="6"/>
    <n v="0"/>
    <n v="0"/>
    <n v="0"/>
    <n v="0"/>
  </r>
  <r>
    <x v="15"/>
    <x v="6"/>
    <n v="0"/>
    <n v="0"/>
    <n v="0"/>
    <n v="0"/>
  </r>
  <r>
    <x v="16"/>
    <x v="6"/>
    <n v="0"/>
    <n v="0"/>
    <n v="0"/>
    <n v="0"/>
  </r>
  <r>
    <x v="17"/>
    <x v="6"/>
    <n v="0"/>
    <n v="0"/>
    <n v="0"/>
    <n v="0"/>
  </r>
  <r>
    <x v="18"/>
    <x v="6"/>
    <n v="0"/>
    <n v="0"/>
    <n v="0"/>
    <n v="0"/>
  </r>
  <r>
    <x v="19"/>
    <x v="6"/>
    <n v="0"/>
    <n v="0"/>
    <n v="0"/>
    <n v="0"/>
  </r>
  <r>
    <x v="20"/>
    <x v="6"/>
    <n v="0"/>
    <n v="0"/>
    <n v="0"/>
    <n v="0"/>
  </r>
  <r>
    <x v="21"/>
    <x v="6"/>
    <n v="0"/>
    <n v="0"/>
    <n v="0"/>
    <n v="0"/>
  </r>
  <r>
    <x v="22"/>
    <x v="6"/>
    <n v="0"/>
    <n v="0"/>
    <n v="0"/>
    <n v="0"/>
  </r>
  <r>
    <x v="23"/>
    <x v="6"/>
    <n v="0"/>
    <n v="0"/>
    <n v="0"/>
    <n v="0"/>
  </r>
  <r>
    <x v="0"/>
    <x v="7"/>
    <n v="0"/>
    <n v="0"/>
    <n v="1"/>
    <n v="0"/>
  </r>
  <r>
    <x v="1"/>
    <x v="7"/>
    <n v="0"/>
    <n v="0"/>
    <n v="0"/>
    <n v="0"/>
  </r>
  <r>
    <x v="2"/>
    <x v="7"/>
    <n v="0"/>
    <n v="0"/>
    <n v="0"/>
    <n v="0"/>
  </r>
  <r>
    <x v="3"/>
    <x v="7"/>
    <n v="0"/>
    <n v="0"/>
    <n v="0"/>
    <n v="0"/>
  </r>
  <r>
    <x v="4"/>
    <x v="7"/>
    <n v="0"/>
    <n v="0"/>
    <n v="0"/>
    <n v="0"/>
  </r>
  <r>
    <x v="5"/>
    <x v="7"/>
    <n v="0"/>
    <n v="0"/>
    <n v="0"/>
    <n v="0"/>
  </r>
  <r>
    <x v="6"/>
    <x v="7"/>
    <n v="0"/>
    <n v="0"/>
    <n v="0"/>
    <n v="0"/>
  </r>
  <r>
    <x v="7"/>
    <x v="7"/>
    <n v="0"/>
    <n v="0"/>
    <n v="0"/>
    <n v="0"/>
  </r>
  <r>
    <x v="8"/>
    <x v="7"/>
    <n v="0"/>
    <n v="0"/>
    <n v="0"/>
    <n v="0"/>
  </r>
  <r>
    <x v="9"/>
    <x v="7"/>
    <n v="0"/>
    <n v="0"/>
    <n v="0"/>
    <n v="0"/>
  </r>
  <r>
    <x v="10"/>
    <x v="7"/>
    <n v="0"/>
    <n v="0"/>
    <n v="0"/>
    <n v="0"/>
  </r>
  <r>
    <x v="11"/>
    <x v="7"/>
    <n v="0"/>
    <n v="0"/>
    <n v="0"/>
    <n v="0"/>
  </r>
  <r>
    <x v="12"/>
    <x v="7"/>
    <n v="0"/>
    <n v="0"/>
    <n v="0"/>
    <n v="0"/>
  </r>
  <r>
    <x v="13"/>
    <x v="7"/>
    <n v="0"/>
    <n v="0"/>
    <n v="0"/>
    <n v="0"/>
  </r>
  <r>
    <x v="14"/>
    <x v="7"/>
    <n v="0"/>
    <n v="0"/>
    <n v="0"/>
    <n v="0"/>
  </r>
  <r>
    <x v="15"/>
    <x v="7"/>
    <n v="0"/>
    <n v="0"/>
    <n v="0"/>
    <n v="0"/>
  </r>
  <r>
    <x v="16"/>
    <x v="7"/>
    <n v="0"/>
    <n v="0"/>
    <n v="0"/>
    <n v="0"/>
  </r>
  <r>
    <x v="17"/>
    <x v="7"/>
    <n v="1"/>
    <n v="1"/>
    <n v="0"/>
    <n v="10"/>
  </r>
  <r>
    <x v="18"/>
    <x v="7"/>
    <n v="0"/>
    <n v="0"/>
    <n v="1"/>
    <n v="0"/>
  </r>
  <r>
    <x v="19"/>
    <x v="7"/>
    <n v="0"/>
    <n v="0"/>
    <n v="0"/>
    <n v="0"/>
  </r>
  <r>
    <x v="20"/>
    <x v="7"/>
    <n v="0"/>
    <n v="0"/>
    <n v="0"/>
    <n v="0"/>
  </r>
  <r>
    <x v="21"/>
    <x v="7"/>
    <n v="0"/>
    <n v="0"/>
    <n v="0"/>
    <n v="0"/>
  </r>
  <r>
    <x v="22"/>
    <x v="7"/>
    <n v="0"/>
    <n v="0"/>
    <n v="0"/>
    <n v="0"/>
  </r>
  <r>
    <x v="23"/>
    <x v="7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97126-F4FA-41E8-8B83-1C29B763114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3:R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multipleItemSelectionAllowed="1" showAll="0">
      <items count="25">
        <item x="0"/>
        <item x="1"/>
        <item x="2"/>
        <item x="3"/>
        <item x="4"/>
        <item x="5"/>
        <item x="6"/>
        <item x="7"/>
        <item m="1" x="19"/>
        <item m="1" x="20"/>
        <item m="1" x="21"/>
        <item m="1" x="22"/>
        <item m="1" x="23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p" fld="5" baseField="0" baseItem="0"/>
  </dataFields>
  <chartFormats count="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ivotTable" Target="../pivotTables/pivotTable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J1" sqref="J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6"/>
  <sheetViews>
    <sheetView topLeftCell="A13" workbookViewId="0">
      <selection activeCell="A2" sqref="A2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1:10" x14ac:dyDescent="0.25">
      <c r="G1">
        <f>54-28</f>
        <v>26</v>
      </c>
      <c r="H1">
        <f>56-130</f>
        <v>-74</v>
      </c>
      <c r="J1">
        <f>187-132</f>
        <v>55</v>
      </c>
    </row>
    <row r="2" spans="1:10" ht="20.25" x14ac:dyDescent="0.25">
      <c r="A2" s="65" t="s">
        <v>654</v>
      </c>
    </row>
    <row r="3" spans="1:10" ht="20.25" x14ac:dyDescent="0.25">
      <c r="B3" s="65"/>
    </row>
    <row r="4" spans="1:10" ht="20.25" x14ac:dyDescent="0.25">
      <c r="B4" s="65"/>
      <c r="C4" t="s">
        <v>710</v>
      </c>
    </row>
    <row r="5" spans="1:10" ht="20.25" x14ac:dyDescent="0.25">
      <c r="B5" s="65"/>
      <c r="C5" t="s">
        <v>711</v>
      </c>
    </row>
    <row r="6" spans="1:10" ht="20.25" x14ac:dyDescent="0.25">
      <c r="B6" s="65"/>
      <c r="C6" t="s">
        <v>712</v>
      </c>
    </row>
    <row r="7" spans="1:10" x14ac:dyDescent="0.25">
      <c r="C7" t="s">
        <v>713</v>
      </c>
      <c r="I7" s="73"/>
    </row>
    <row r="8" spans="1:10" x14ac:dyDescent="0.25">
      <c r="C8" t="s">
        <v>714</v>
      </c>
      <c r="D8" t="s">
        <v>633</v>
      </c>
      <c r="E8" t="s">
        <v>633</v>
      </c>
      <c r="G8" t="s">
        <v>632</v>
      </c>
      <c r="H8" t="s">
        <v>632</v>
      </c>
      <c r="I8" s="73"/>
    </row>
    <row r="9" spans="1:10" x14ac:dyDescent="0.25">
      <c r="B9" t="s">
        <v>497</v>
      </c>
      <c r="C9" t="s">
        <v>516</v>
      </c>
      <c r="D9" t="s">
        <v>519</v>
      </c>
      <c r="E9" t="s">
        <v>557</v>
      </c>
      <c r="F9" t="s">
        <v>565</v>
      </c>
      <c r="G9" t="s">
        <v>519</v>
      </c>
      <c r="H9" t="s">
        <v>557</v>
      </c>
      <c r="I9" s="73"/>
    </row>
    <row r="10" spans="1:10" x14ac:dyDescent="0.25">
      <c r="B10">
        <v>603.63</v>
      </c>
      <c r="C10">
        <v>29834300</v>
      </c>
      <c r="I10" s="73"/>
    </row>
    <row r="11" spans="1:10" x14ac:dyDescent="0.25">
      <c r="B11">
        <v>750.15</v>
      </c>
      <c r="C11">
        <v>29826300</v>
      </c>
    </row>
    <row r="12" spans="1:10" x14ac:dyDescent="0.25">
      <c r="B12">
        <v>900</v>
      </c>
      <c r="C12">
        <v>29826300</v>
      </c>
    </row>
    <row r="13" spans="1:10" x14ac:dyDescent="0.25">
      <c r="B13">
        <v>1000</v>
      </c>
      <c r="C13">
        <v>29816200</v>
      </c>
    </row>
    <row r="14" spans="1:10" x14ac:dyDescent="0.25">
      <c r="B14">
        <v>1900</v>
      </c>
      <c r="C14" s="24">
        <v>29815700</v>
      </c>
    </row>
    <row r="15" spans="1:10" x14ac:dyDescent="0.25">
      <c r="B15">
        <v>1577.03014016151</v>
      </c>
      <c r="D15">
        <v>29821766.5730354</v>
      </c>
    </row>
    <row r="16" spans="1:10" x14ac:dyDescent="0.25">
      <c r="B16">
        <v>3111.6</v>
      </c>
      <c r="D16">
        <v>29818331.757045299</v>
      </c>
    </row>
    <row r="17" spans="1:6" x14ac:dyDescent="0.25">
      <c r="B17">
        <v>4648.1000000000004</v>
      </c>
      <c r="D17">
        <v>29816891.757044699</v>
      </c>
    </row>
    <row r="18" spans="1:6" x14ac:dyDescent="0.25">
      <c r="B18">
        <v>6184.5</v>
      </c>
      <c r="D18">
        <v>29816891.757043298</v>
      </c>
    </row>
    <row r="19" spans="1:6" x14ac:dyDescent="0.25">
      <c r="B19">
        <v>7038.5</v>
      </c>
      <c r="D19">
        <v>29816891.757043298</v>
      </c>
    </row>
    <row r="20" spans="1:6" x14ac:dyDescent="0.25">
      <c r="B20">
        <v>1577.03014016151</v>
      </c>
      <c r="E20">
        <v>29821766.5730354</v>
      </c>
    </row>
    <row r="21" spans="1:6" x14ac:dyDescent="0.25">
      <c r="B21">
        <v>3114.1</v>
      </c>
      <c r="E21">
        <v>29817809.757045999</v>
      </c>
    </row>
    <row r="22" spans="1:6" x14ac:dyDescent="0.25">
      <c r="B22">
        <v>4651.8999999999996</v>
      </c>
      <c r="E22">
        <v>29816701.541046001</v>
      </c>
    </row>
    <row r="23" spans="1:6" x14ac:dyDescent="0.25">
      <c r="B23">
        <v>6188.5</v>
      </c>
      <c r="E23">
        <v>29816581.181046098</v>
      </c>
    </row>
    <row r="24" spans="1:6" x14ac:dyDescent="0.25">
      <c r="B24">
        <v>7037.2</v>
      </c>
      <c r="E24">
        <v>29816550.9250433</v>
      </c>
    </row>
    <row r="25" spans="1:6" x14ac:dyDescent="0.25">
      <c r="A25" t="s">
        <v>598</v>
      </c>
      <c r="B25">
        <v>1577.0301415920201</v>
      </c>
      <c r="F25">
        <v>29821766.5730354</v>
      </c>
    </row>
    <row r="26" spans="1:6" x14ac:dyDescent="0.25">
      <c r="A26" t="s">
        <v>599</v>
      </c>
      <c r="B26">
        <v>1649.9</v>
      </c>
    </row>
    <row r="27" spans="1:6" x14ac:dyDescent="0.25">
      <c r="A27" t="s">
        <v>600</v>
      </c>
      <c r="B27">
        <v>1730.9</v>
      </c>
      <c r="F27">
        <v>29821377.773024101</v>
      </c>
    </row>
    <row r="28" spans="1:6" x14ac:dyDescent="0.25">
      <c r="A28" t="s">
        <v>601</v>
      </c>
      <c r="B28">
        <v>1764.8</v>
      </c>
    </row>
    <row r="29" spans="1:6" x14ac:dyDescent="0.25">
      <c r="A29" t="s">
        <v>603</v>
      </c>
      <c r="B29">
        <v>1808.4</v>
      </c>
      <c r="F29">
        <v>29821377.773023602</v>
      </c>
    </row>
    <row r="30" spans="1:6" x14ac:dyDescent="0.25">
      <c r="A30" t="s">
        <v>604</v>
      </c>
      <c r="B30">
        <v>1849.7</v>
      </c>
      <c r="F30">
        <v>29820988.973023199</v>
      </c>
    </row>
    <row r="31" spans="1:6" x14ac:dyDescent="0.25">
      <c r="A31" t="s">
        <v>605</v>
      </c>
      <c r="B31">
        <v>1888.4</v>
      </c>
      <c r="F31">
        <v>29820988.973023999</v>
      </c>
    </row>
    <row r="32" spans="1:6" x14ac:dyDescent="0.25">
      <c r="A32" t="s">
        <v>606</v>
      </c>
      <c r="B32">
        <v>1990.3</v>
      </c>
      <c r="F32">
        <v>29820600.173023801</v>
      </c>
    </row>
    <row r="33" spans="1:6" x14ac:dyDescent="0.25">
      <c r="A33" t="s">
        <v>607</v>
      </c>
      <c r="B33">
        <v>2029.7</v>
      </c>
      <c r="F33">
        <v>29820600.173023999</v>
      </c>
    </row>
    <row r="34" spans="1:6" x14ac:dyDescent="0.25">
      <c r="A34" t="s">
        <v>608</v>
      </c>
      <c r="B34">
        <v>2134.1999999999998</v>
      </c>
      <c r="F34">
        <v>29820089.373024601</v>
      </c>
    </row>
    <row r="35" spans="1:6" x14ac:dyDescent="0.25">
      <c r="A35" t="s">
        <v>24</v>
      </c>
      <c r="B35">
        <v>2170.3000000000002</v>
      </c>
    </row>
    <row r="36" spans="1:6" x14ac:dyDescent="0.25">
      <c r="A36" t="s">
        <v>609</v>
      </c>
      <c r="B36">
        <v>2294.1</v>
      </c>
      <c r="F36">
        <v>29820089.3730244</v>
      </c>
    </row>
    <row r="37" spans="1:6" x14ac:dyDescent="0.25">
      <c r="A37" t="s">
        <v>610</v>
      </c>
      <c r="B37">
        <v>2329.1</v>
      </c>
    </row>
    <row r="38" spans="1:6" x14ac:dyDescent="0.25">
      <c r="A38" t="s">
        <v>611</v>
      </c>
      <c r="B38">
        <v>2365.1999999999998</v>
      </c>
    </row>
    <row r="39" spans="1:6" x14ac:dyDescent="0.25">
      <c r="A39" t="s">
        <v>612</v>
      </c>
      <c r="B39">
        <v>2404.9</v>
      </c>
      <c r="F39">
        <v>29820089.373023201</v>
      </c>
    </row>
    <row r="40" spans="1:6" x14ac:dyDescent="0.25">
      <c r="A40" t="s">
        <v>613</v>
      </c>
      <c r="B40">
        <v>2440.6999999999998</v>
      </c>
    </row>
    <row r="41" spans="1:6" x14ac:dyDescent="0.25">
      <c r="A41" t="s">
        <v>614</v>
      </c>
      <c r="B41">
        <v>2479.6</v>
      </c>
      <c r="F41">
        <v>29820089.373022199</v>
      </c>
    </row>
    <row r="42" spans="1:6" x14ac:dyDescent="0.25">
      <c r="A42" t="s">
        <v>602</v>
      </c>
      <c r="B42">
        <v>2519</v>
      </c>
      <c r="F42">
        <v>29820089.373022001</v>
      </c>
    </row>
    <row r="43" spans="1:6" x14ac:dyDescent="0.25">
      <c r="A43" t="s">
        <v>615</v>
      </c>
      <c r="B43">
        <v>2557.8000000000002</v>
      </c>
      <c r="F43">
        <v>29820089.373022001</v>
      </c>
    </row>
    <row r="44" spans="1:6" x14ac:dyDescent="0.25">
      <c r="A44" t="s">
        <v>616</v>
      </c>
      <c r="B44">
        <v>2593.4</v>
      </c>
    </row>
    <row r="45" spans="1:6" x14ac:dyDescent="0.25">
      <c r="A45" t="s">
        <v>617</v>
      </c>
      <c r="B45">
        <v>2628.9</v>
      </c>
    </row>
    <row r="46" spans="1:6" x14ac:dyDescent="0.25">
      <c r="A46" t="s">
        <v>618</v>
      </c>
      <c r="B46">
        <v>2668.2</v>
      </c>
      <c r="F46">
        <v>29820019.173021998</v>
      </c>
    </row>
    <row r="47" spans="1:6" x14ac:dyDescent="0.25">
      <c r="A47" t="s">
        <v>586</v>
      </c>
      <c r="B47">
        <v>2707.4</v>
      </c>
      <c r="F47">
        <v>29818350.157022499</v>
      </c>
    </row>
    <row r="48" spans="1:6" x14ac:dyDescent="0.25">
      <c r="A48" t="s">
        <v>587</v>
      </c>
      <c r="B48">
        <v>2742.9</v>
      </c>
    </row>
    <row r="49" spans="1:6" x14ac:dyDescent="0.25">
      <c r="A49" t="s">
        <v>588</v>
      </c>
      <c r="B49">
        <v>2778.6</v>
      </c>
    </row>
    <row r="50" spans="1:6" x14ac:dyDescent="0.25">
      <c r="A50" t="s">
        <v>589</v>
      </c>
      <c r="B50">
        <v>2814.6</v>
      </c>
    </row>
    <row r="51" spans="1:6" x14ac:dyDescent="0.25">
      <c r="B51">
        <v>2850.4</v>
      </c>
    </row>
    <row r="52" spans="1:6" x14ac:dyDescent="0.25">
      <c r="B52">
        <v>2886.5</v>
      </c>
    </row>
    <row r="53" spans="1:6" x14ac:dyDescent="0.25">
      <c r="B53">
        <v>2972.7</v>
      </c>
    </row>
    <row r="54" spans="1:6" x14ac:dyDescent="0.25">
      <c r="B54">
        <v>3026.1</v>
      </c>
      <c r="F54">
        <v>29818350.157023899</v>
      </c>
    </row>
    <row r="55" spans="1:6" x14ac:dyDescent="0.25">
      <c r="B55">
        <v>3061.4</v>
      </c>
    </row>
    <row r="56" spans="1:6" x14ac:dyDescent="0.25">
      <c r="B56">
        <v>3112.7</v>
      </c>
      <c r="F56">
        <v>29818350.157024</v>
      </c>
    </row>
    <row r="57" spans="1:6" x14ac:dyDescent="0.25">
      <c r="B57">
        <v>3149.6</v>
      </c>
    </row>
    <row r="58" spans="1:6" x14ac:dyDescent="0.25">
      <c r="B58">
        <v>3210.5</v>
      </c>
      <c r="F58">
        <v>29818350.1570241</v>
      </c>
    </row>
    <row r="59" spans="1:6" x14ac:dyDescent="0.25">
      <c r="B59">
        <v>3247.3</v>
      </c>
    </row>
    <row r="60" spans="1:6" x14ac:dyDescent="0.25">
      <c r="B60">
        <v>3305</v>
      </c>
      <c r="F60">
        <v>29818350.157024398</v>
      </c>
    </row>
    <row r="61" spans="1:6" x14ac:dyDescent="0.25">
      <c r="B61">
        <v>3341.9</v>
      </c>
    </row>
    <row r="62" spans="1:6" x14ac:dyDescent="0.25">
      <c r="B62">
        <v>3431.9</v>
      </c>
      <c r="F62">
        <v>29818350.157023601</v>
      </c>
    </row>
    <row r="63" spans="1:6" x14ac:dyDescent="0.25">
      <c r="B63">
        <v>3473</v>
      </c>
      <c r="F63">
        <v>29818350.157023199</v>
      </c>
    </row>
    <row r="64" spans="1:6" x14ac:dyDescent="0.25">
      <c r="B64">
        <v>3512</v>
      </c>
      <c r="F64">
        <v>29818350.1570221</v>
      </c>
    </row>
    <row r="65" spans="2:6" x14ac:dyDescent="0.25">
      <c r="B65">
        <v>3548</v>
      </c>
    </row>
    <row r="66" spans="2:6" x14ac:dyDescent="0.25">
      <c r="B66">
        <v>3587.6</v>
      </c>
      <c r="F66">
        <v>29818350.157023199</v>
      </c>
    </row>
    <row r="67" spans="2:6" x14ac:dyDescent="0.25">
      <c r="B67">
        <v>3624.2</v>
      </c>
    </row>
    <row r="68" spans="2:6" x14ac:dyDescent="0.25">
      <c r="B68">
        <v>3663.5</v>
      </c>
      <c r="F68">
        <v>29818350.1570221</v>
      </c>
    </row>
    <row r="69" spans="2:6" x14ac:dyDescent="0.25">
      <c r="B69">
        <v>3703.9</v>
      </c>
      <c r="F69">
        <v>29818350.1570221</v>
      </c>
    </row>
    <row r="70" spans="2:6" x14ac:dyDescent="0.25">
      <c r="B70">
        <v>3739.7</v>
      </c>
    </row>
    <row r="71" spans="2:6" x14ac:dyDescent="0.25">
      <c r="B71">
        <v>3776.1</v>
      </c>
    </row>
    <row r="72" spans="2:6" x14ac:dyDescent="0.25">
      <c r="B72">
        <v>3812.4</v>
      </c>
    </row>
    <row r="73" spans="2:6" x14ac:dyDescent="0.25">
      <c r="B73">
        <v>3852.7</v>
      </c>
      <c r="F73">
        <v>29818279.957022</v>
      </c>
    </row>
    <row r="74" spans="2:6" x14ac:dyDescent="0.25">
      <c r="B74">
        <v>3889</v>
      </c>
    </row>
    <row r="75" spans="2:6" x14ac:dyDescent="0.25">
      <c r="B75">
        <v>3926</v>
      </c>
    </row>
    <row r="76" spans="2:6" x14ac:dyDescent="0.25">
      <c r="B76">
        <v>3962.9</v>
      </c>
    </row>
    <row r="77" spans="2:6" x14ac:dyDescent="0.25">
      <c r="B77">
        <v>3999.7</v>
      </c>
    </row>
    <row r="78" spans="2:6" x14ac:dyDescent="0.25">
      <c r="B78">
        <v>4036.8</v>
      </c>
    </row>
    <row r="79" spans="2:6" x14ac:dyDescent="0.25">
      <c r="B79">
        <v>4077.3</v>
      </c>
      <c r="F79">
        <v>29818279.957022</v>
      </c>
    </row>
    <row r="80" spans="2:6" x14ac:dyDescent="0.25">
      <c r="B80">
        <v>4169</v>
      </c>
      <c r="F80">
        <v>29818279.957022302</v>
      </c>
    </row>
    <row r="81" spans="2:6" x14ac:dyDescent="0.25">
      <c r="B81">
        <v>4209.6000000000004</v>
      </c>
      <c r="F81">
        <v>29818279.957022201</v>
      </c>
    </row>
    <row r="82" spans="2:6" x14ac:dyDescent="0.25">
      <c r="B82">
        <v>4276.7</v>
      </c>
      <c r="F82">
        <v>29818258.301023498</v>
      </c>
    </row>
    <row r="83" spans="2:6" x14ac:dyDescent="0.25">
      <c r="B83">
        <v>4336.1000000000004</v>
      </c>
      <c r="F83">
        <v>29818258.301022101</v>
      </c>
    </row>
    <row r="84" spans="2:6" x14ac:dyDescent="0.25">
      <c r="B84">
        <v>4375</v>
      </c>
    </row>
    <row r="85" spans="2:6" x14ac:dyDescent="0.25">
      <c r="B85">
        <v>4436.7</v>
      </c>
      <c r="F85">
        <v>29818258.3010238</v>
      </c>
    </row>
    <row r="86" spans="2:6" x14ac:dyDescent="0.25">
      <c r="B86">
        <v>4479.3999999999996</v>
      </c>
      <c r="F86">
        <v>29818258.301023498</v>
      </c>
    </row>
    <row r="87" spans="2:6" x14ac:dyDescent="0.25">
      <c r="B87">
        <v>4551.5</v>
      </c>
      <c r="F87">
        <v>29818258.3010238</v>
      </c>
    </row>
    <row r="88" spans="2:6" x14ac:dyDescent="0.25">
      <c r="B88">
        <v>4589.3</v>
      </c>
    </row>
    <row r="89" spans="2:6" x14ac:dyDescent="0.25">
      <c r="B89">
        <v>4642.8</v>
      </c>
      <c r="F89">
        <v>29818258.3010238</v>
      </c>
    </row>
    <row r="90" spans="2:6" x14ac:dyDescent="0.25">
      <c r="B90">
        <v>4684.8999999999996</v>
      </c>
      <c r="F90">
        <v>29818258.3010232</v>
      </c>
    </row>
    <row r="91" spans="2:6" x14ac:dyDescent="0.25">
      <c r="B91">
        <v>4722.3</v>
      </c>
    </row>
    <row r="92" spans="2:6" x14ac:dyDescent="0.25">
      <c r="B92">
        <v>4760.1000000000004</v>
      </c>
    </row>
    <row r="93" spans="2:6" x14ac:dyDescent="0.25">
      <c r="B93">
        <v>4800.8</v>
      </c>
      <c r="F93">
        <v>29818258.301022202</v>
      </c>
    </row>
    <row r="94" spans="2:6" x14ac:dyDescent="0.25">
      <c r="B94">
        <v>4843.3</v>
      </c>
      <c r="F94">
        <v>29818258.301022802</v>
      </c>
    </row>
    <row r="95" spans="2:6" x14ac:dyDescent="0.25">
      <c r="B95">
        <v>4884.5</v>
      </c>
      <c r="F95">
        <v>29818258.301022101</v>
      </c>
    </row>
    <row r="96" spans="2:6" x14ac:dyDescent="0.25">
      <c r="B96">
        <v>4921.6000000000004</v>
      </c>
    </row>
    <row r="97" spans="2:6" x14ac:dyDescent="0.25">
      <c r="B97">
        <v>4958.6000000000004</v>
      </c>
    </row>
    <row r="98" spans="2:6" x14ac:dyDescent="0.25">
      <c r="B98">
        <v>4996.3</v>
      </c>
    </row>
    <row r="99" spans="2:6" x14ac:dyDescent="0.25">
      <c r="B99">
        <v>5033.3999999999996</v>
      </c>
    </row>
    <row r="100" spans="2:6" x14ac:dyDescent="0.25">
      <c r="B100">
        <v>5071.3999999999996</v>
      </c>
    </row>
    <row r="101" spans="2:6" x14ac:dyDescent="0.25">
      <c r="B101">
        <v>5108.7</v>
      </c>
    </row>
    <row r="102" spans="2:6" x14ac:dyDescent="0.25">
      <c r="B102">
        <v>5146.1000000000004</v>
      </c>
    </row>
    <row r="103" spans="2:6" x14ac:dyDescent="0.25">
      <c r="B103">
        <v>5183.5</v>
      </c>
    </row>
    <row r="104" spans="2:6" x14ac:dyDescent="0.25">
      <c r="B104">
        <v>5221.3</v>
      </c>
    </row>
    <row r="105" spans="2:6" x14ac:dyDescent="0.25">
      <c r="B105">
        <v>5258.8</v>
      </c>
    </row>
    <row r="106" spans="2:6" x14ac:dyDescent="0.25">
      <c r="B106">
        <v>5296.4</v>
      </c>
    </row>
    <row r="107" spans="2:6" x14ac:dyDescent="0.25">
      <c r="B107">
        <v>5391.2</v>
      </c>
      <c r="F107">
        <v>29818258.301022299</v>
      </c>
    </row>
    <row r="108" spans="2:6" x14ac:dyDescent="0.25">
      <c r="B108">
        <v>5434.6</v>
      </c>
      <c r="F108">
        <v>29818258.301024102</v>
      </c>
    </row>
    <row r="109" spans="2:6" x14ac:dyDescent="0.25">
      <c r="B109">
        <v>5471</v>
      </c>
    </row>
    <row r="110" spans="2:6" x14ac:dyDescent="0.25">
      <c r="B110">
        <v>5516.8</v>
      </c>
      <c r="F110">
        <v>29818258.3010238</v>
      </c>
    </row>
    <row r="111" spans="2:6" x14ac:dyDescent="0.25">
      <c r="B111">
        <v>5572</v>
      </c>
      <c r="F111">
        <v>29818258.301023401</v>
      </c>
    </row>
    <row r="112" spans="2:6" x14ac:dyDescent="0.25">
      <c r="B112">
        <v>5613.1</v>
      </c>
      <c r="F112">
        <v>29818258.301022202</v>
      </c>
    </row>
    <row r="113" spans="2:6" x14ac:dyDescent="0.25">
      <c r="B113">
        <v>5670.9</v>
      </c>
      <c r="F113">
        <v>29818258.301023401</v>
      </c>
    </row>
    <row r="114" spans="2:6" x14ac:dyDescent="0.25">
      <c r="B114">
        <v>5716.9</v>
      </c>
      <c r="F114">
        <v>29818258.301023699</v>
      </c>
    </row>
    <row r="115" spans="2:6" x14ac:dyDescent="0.25">
      <c r="B115">
        <v>5812.7</v>
      </c>
      <c r="F115">
        <v>29818258.301023401</v>
      </c>
    </row>
    <row r="116" spans="2:6" x14ac:dyDescent="0.25">
      <c r="B116">
        <v>5908.3</v>
      </c>
      <c r="F116">
        <v>29818258.301023401</v>
      </c>
    </row>
    <row r="117" spans="2:6" x14ac:dyDescent="0.25">
      <c r="B117">
        <v>5953.7</v>
      </c>
      <c r="F117">
        <v>29818258.301022999</v>
      </c>
    </row>
    <row r="118" spans="2:6" x14ac:dyDescent="0.25">
      <c r="B118">
        <v>5994.4</v>
      </c>
      <c r="F118">
        <v>29818258.301023401</v>
      </c>
    </row>
    <row r="119" spans="2:6" x14ac:dyDescent="0.25">
      <c r="B119">
        <v>6031.4</v>
      </c>
    </row>
    <row r="120" spans="2:6" x14ac:dyDescent="0.25">
      <c r="B120">
        <v>6072.4</v>
      </c>
      <c r="F120">
        <v>29818258.301023599</v>
      </c>
    </row>
    <row r="121" spans="2:6" x14ac:dyDescent="0.25">
      <c r="B121">
        <v>6114.4</v>
      </c>
      <c r="F121">
        <v>29818258.301022299</v>
      </c>
    </row>
    <row r="122" spans="2:6" x14ac:dyDescent="0.25">
      <c r="B122">
        <v>6155.4</v>
      </c>
      <c r="F122">
        <v>29818258.301022101</v>
      </c>
    </row>
    <row r="123" spans="2:6" x14ac:dyDescent="0.25">
      <c r="B123">
        <v>6195.6</v>
      </c>
      <c r="F123">
        <v>29818258.301022101</v>
      </c>
    </row>
    <row r="124" spans="2:6" x14ac:dyDescent="0.25">
      <c r="B124">
        <v>6232.1</v>
      </c>
    </row>
    <row r="125" spans="2:6" x14ac:dyDescent="0.25">
      <c r="B125">
        <v>6268.9</v>
      </c>
    </row>
    <row r="126" spans="2:6" x14ac:dyDescent="0.25">
      <c r="B126">
        <v>6306</v>
      </c>
    </row>
    <row r="127" spans="2:6" x14ac:dyDescent="0.25">
      <c r="B127">
        <v>6343.3</v>
      </c>
    </row>
    <row r="128" spans="2:6" x14ac:dyDescent="0.25">
      <c r="B128">
        <v>6380.3</v>
      </c>
    </row>
    <row r="129" spans="2:7" x14ac:dyDescent="0.25">
      <c r="B129">
        <v>6417.5</v>
      </c>
    </row>
    <row r="130" spans="2:7" x14ac:dyDescent="0.25">
      <c r="B130">
        <v>6454.7</v>
      </c>
    </row>
    <row r="131" spans="2:7" x14ac:dyDescent="0.25">
      <c r="B131">
        <v>6491.9</v>
      </c>
    </row>
    <row r="132" spans="2:7" x14ac:dyDescent="0.25">
      <c r="B132">
        <v>6528.8</v>
      </c>
      <c r="C132" s="24"/>
    </row>
    <row r="133" spans="2:7" x14ac:dyDescent="0.25">
      <c r="B133">
        <v>6565.8</v>
      </c>
    </row>
    <row r="134" spans="2:7" x14ac:dyDescent="0.25">
      <c r="B134">
        <v>6658.3</v>
      </c>
      <c r="C134" s="24"/>
      <c r="F134">
        <v>29818258.301022299</v>
      </c>
    </row>
    <row r="135" spans="2:7" x14ac:dyDescent="0.25">
      <c r="B135">
        <v>6697</v>
      </c>
      <c r="F135">
        <v>29818258.3010238</v>
      </c>
    </row>
    <row r="136" spans="2:7" x14ac:dyDescent="0.25">
      <c r="B136">
        <v>6748.5</v>
      </c>
      <c r="F136">
        <v>29818258.301023401</v>
      </c>
    </row>
    <row r="137" spans="2:7" x14ac:dyDescent="0.25">
      <c r="B137">
        <v>6789.6</v>
      </c>
      <c r="F137">
        <v>29818258.301023599</v>
      </c>
    </row>
    <row r="138" spans="2:7" x14ac:dyDescent="0.25">
      <c r="B138">
        <v>6835.7</v>
      </c>
      <c r="F138">
        <v>29818209.381023299</v>
      </c>
    </row>
    <row r="139" spans="2:7" x14ac:dyDescent="0.25">
      <c r="B139">
        <v>6875.7</v>
      </c>
      <c r="F139">
        <v>29818209.381022301</v>
      </c>
    </row>
    <row r="140" spans="2:7" x14ac:dyDescent="0.25">
      <c r="B140">
        <v>6928</v>
      </c>
      <c r="F140">
        <v>29818209.381023701</v>
      </c>
    </row>
    <row r="141" spans="2:7" x14ac:dyDescent="0.25">
      <c r="B141">
        <v>6965.6</v>
      </c>
      <c r="C141" s="24"/>
    </row>
    <row r="142" spans="2:7" x14ac:dyDescent="0.25">
      <c r="B142">
        <v>7018.5</v>
      </c>
      <c r="F142">
        <v>29818209.381023798</v>
      </c>
    </row>
    <row r="143" spans="2:7" x14ac:dyDescent="0.25">
      <c r="B143">
        <v>1577.03014016151</v>
      </c>
      <c r="C143" s="24"/>
      <c r="G143">
        <v>29821766.5730354</v>
      </c>
    </row>
    <row r="144" spans="2:7" x14ac:dyDescent="0.25">
      <c r="B144">
        <v>2109.8000000000002</v>
      </c>
      <c r="C144" s="24"/>
      <c r="G144">
        <v>29818630.9730446</v>
      </c>
    </row>
    <row r="145" spans="2:8" x14ac:dyDescent="0.25">
      <c r="B145">
        <v>2644.8</v>
      </c>
      <c r="C145" s="57"/>
      <c r="D145" s="57"/>
      <c r="E145" s="57"/>
      <c r="F145" s="57"/>
      <c r="G145" s="57">
        <v>29817119.557044599</v>
      </c>
      <c r="H145" s="57"/>
    </row>
    <row r="146" spans="2:8" x14ac:dyDescent="0.25">
      <c r="B146">
        <v>3179.8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3715.7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4251.8999999999996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4788.7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5326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5863.4</v>
      </c>
      <c r="C151" s="57"/>
      <c r="D151" s="57"/>
      <c r="E151" s="57"/>
      <c r="F151" s="57"/>
      <c r="G151" s="57">
        <v>29817119.557043299</v>
      </c>
      <c r="H151" s="57"/>
    </row>
    <row r="152" spans="2:8" x14ac:dyDescent="0.25">
      <c r="B152">
        <v>6400.7</v>
      </c>
      <c r="C152" s="57"/>
      <c r="D152" s="57"/>
      <c r="E152" s="57"/>
      <c r="F152" s="57"/>
      <c r="G152" s="57">
        <v>29817119.557043299</v>
      </c>
      <c r="H152" s="57"/>
    </row>
    <row r="153" spans="2:8" x14ac:dyDescent="0.25">
      <c r="B153">
        <v>6938.2</v>
      </c>
      <c r="C153" s="57"/>
      <c r="D153" s="57"/>
      <c r="E153" s="57"/>
      <c r="F153" s="57"/>
      <c r="G153" s="57">
        <v>29817119.557043299</v>
      </c>
      <c r="H153" s="57"/>
    </row>
    <row r="154" spans="2:8" x14ac:dyDescent="0.25">
      <c r="B154">
        <v>7037.4</v>
      </c>
      <c r="C154" s="57"/>
      <c r="D154" s="57"/>
      <c r="E154" s="57"/>
      <c r="F154" s="57"/>
      <c r="G154" s="57">
        <v>29817119.557043299</v>
      </c>
      <c r="H154" s="57"/>
    </row>
    <row r="155" spans="2:8" x14ac:dyDescent="0.25">
      <c r="B155">
        <v>1577.03014016151</v>
      </c>
      <c r="C155" s="57"/>
      <c r="D155" s="57"/>
      <c r="E155" s="57"/>
      <c r="F155" s="57"/>
      <c r="G155" s="57"/>
      <c r="H155" s="57">
        <v>29821766.5730354</v>
      </c>
    </row>
    <row r="156" spans="2:8" x14ac:dyDescent="0.25">
      <c r="B156">
        <v>2114.4</v>
      </c>
      <c r="C156" s="57"/>
      <c r="D156" s="57"/>
      <c r="E156" s="57"/>
      <c r="F156" s="57"/>
      <c r="G156" s="57"/>
      <c r="H156" s="57">
        <v>29818037.557044599</v>
      </c>
    </row>
    <row r="157" spans="2:8" x14ac:dyDescent="0.25">
      <c r="B157">
        <v>2651.8</v>
      </c>
      <c r="C157" s="57"/>
      <c r="D157" s="57"/>
      <c r="E157" s="57"/>
      <c r="F157" s="57"/>
      <c r="G157" s="57"/>
      <c r="H157" s="57">
        <v>29817189.757044598</v>
      </c>
    </row>
    <row r="158" spans="2:8" x14ac:dyDescent="0.25">
      <c r="B158">
        <v>3188.6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3725.3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4262.5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4799.5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5336.7</v>
      </c>
      <c r="C162" s="57"/>
      <c r="D162" s="57"/>
      <c r="E162" s="57"/>
      <c r="F162" s="57"/>
      <c r="G162" s="57"/>
      <c r="H162" s="57">
        <v>29817189.757043201</v>
      </c>
    </row>
    <row r="163" spans="2:8" x14ac:dyDescent="0.25">
      <c r="B163">
        <v>5874</v>
      </c>
      <c r="C163" s="57"/>
      <c r="D163" s="57"/>
      <c r="E163" s="57"/>
      <c r="F163" s="57"/>
      <c r="G163" s="57"/>
      <c r="H163" s="57">
        <v>29817189.757043201</v>
      </c>
    </row>
    <row r="164" spans="2:8" x14ac:dyDescent="0.25">
      <c r="B164">
        <v>6411.4</v>
      </c>
      <c r="C164" s="57"/>
      <c r="D164" s="57"/>
      <c r="E164" s="57"/>
      <c r="F164" s="57"/>
      <c r="G164" s="57"/>
      <c r="H164" s="57">
        <v>29817189.757043201</v>
      </c>
    </row>
    <row r="165" spans="2:8" x14ac:dyDescent="0.25">
      <c r="B165">
        <v>6948.4</v>
      </c>
      <c r="C165" s="57"/>
      <c r="D165" s="57"/>
      <c r="E165" s="57"/>
      <c r="F165" s="57"/>
      <c r="G165" s="57"/>
      <c r="H165" s="57">
        <v>29817189.757043201</v>
      </c>
    </row>
    <row r="166" spans="2:8" x14ac:dyDescent="0.25">
      <c r="B166">
        <v>7037</v>
      </c>
      <c r="C166" s="57"/>
      <c r="D166" s="57"/>
      <c r="E166" s="57"/>
      <c r="F166" s="57"/>
      <c r="G166" s="57"/>
      <c r="H166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6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9"/>
  <sheetViews>
    <sheetView workbookViewId="0">
      <selection activeCell="J3" sqref="J3:J7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655</v>
      </c>
      <c r="I2" s="66"/>
      <c r="J2" s="66"/>
      <c r="K2" s="66"/>
    </row>
    <row r="3" spans="1:11" ht="20.25" x14ac:dyDescent="0.25">
      <c r="B3" s="65"/>
      <c r="I3" s="66"/>
      <c r="J3" t="s">
        <v>710</v>
      </c>
      <c r="K3" s="66"/>
    </row>
    <row r="4" spans="1:11" ht="20.25" x14ac:dyDescent="0.25">
      <c r="B4" s="65"/>
      <c r="I4" s="66"/>
      <c r="J4" t="s">
        <v>711</v>
      </c>
      <c r="K4" s="66"/>
    </row>
    <row r="5" spans="1:11" ht="20.25" x14ac:dyDescent="0.25">
      <c r="B5" s="65"/>
      <c r="I5" s="66"/>
      <c r="J5" t="s">
        <v>712</v>
      </c>
      <c r="K5" s="66"/>
    </row>
    <row r="6" spans="1:11" ht="20.25" x14ac:dyDescent="0.25">
      <c r="B6" s="65"/>
      <c r="I6" s="66"/>
      <c r="J6" t="s">
        <v>713</v>
      </c>
      <c r="K6" s="66"/>
    </row>
    <row r="7" spans="1:11" x14ac:dyDescent="0.25">
      <c r="A7" t="s">
        <v>620</v>
      </c>
      <c r="D7" t="s">
        <v>633</v>
      </c>
      <c r="E7" t="s">
        <v>633</v>
      </c>
      <c r="G7" t="s">
        <v>632</v>
      </c>
      <c r="H7" t="s">
        <v>632</v>
      </c>
      <c r="J7" t="s">
        <v>714</v>
      </c>
    </row>
    <row r="8" spans="1:11" x14ac:dyDescent="0.25">
      <c r="A8" t="s">
        <v>597</v>
      </c>
      <c r="C8" t="s">
        <v>559</v>
      </c>
      <c r="D8" t="s">
        <v>519</v>
      </c>
      <c r="E8" t="s">
        <v>557</v>
      </c>
      <c r="F8" t="s">
        <v>565</v>
      </c>
      <c r="G8" t="s">
        <v>644</v>
      </c>
      <c r="H8" t="s">
        <v>643</v>
      </c>
      <c r="I8" t="s">
        <v>516</v>
      </c>
      <c r="J8" t="s">
        <v>516</v>
      </c>
    </row>
    <row r="9" spans="1:11" x14ac:dyDescent="0.25">
      <c r="C9">
        <v>1704.1533739566801</v>
      </c>
      <c r="D9">
        <v>102806811.244185</v>
      </c>
      <c r="F9" s="37"/>
      <c r="H9" s="37"/>
    </row>
    <row r="10" spans="1:11" x14ac:dyDescent="0.25">
      <c r="C10">
        <v>3289.7</v>
      </c>
      <c r="D10">
        <v>102804799.65571401</v>
      </c>
      <c r="F10" s="37"/>
      <c r="H10" s="37"/>
    </row>
    <row r="11" spans="1:11" x14ac:dyDescent="0.25">
      <c r="C11">
        <v>4878.5</v>
      </c>
      <c r="D11">
        <v>102804719.952314</v>
      </c>
      <c r="F11" s="37"/>
      <c r="H11" s="37"/>
    </row>
    <row r="12" spans="1:11" x14ac:dyDescent="0.25">
      <c r="C12">
        <v>6469.5</v>
      </c>
      <c r="D12">
        <v>102800274.541673</v>
      </c>
      <c r="F12" s="37"/>
      <c r="H12" s="37"/>
    </row>
    <row r="13" spans="1:11" x14ac:dyDescent="0.25">
      <c r="C13">
        <v>7090.8</v>
      </c>
      <c r="D13">
        <v>102800274.541684</v>
      </c>
      <c r="F13" s="37"/>
      <c r="H13" s="37"/>
    </row>
    <row r="14" spans="1:11" x14ac:dyDescent="0.25">
      <c r="C14">
        <v>1704.1533739566801</v>
      </c>
      <c r="E14" s="37">
        <v>102806811.244185</v>
      </c>
      <c r="F14" s="37"/>
      <c r="H14" s="37"/>
    </row>
    <row r="15" spans="1:11" x14ac:dyDescent="0.25">
      <c r="C15">
        <v>3291.9</v>
      </c>
      <c r="E15" s="37">
        <v>102804799.65571401</v>
      </c>
      <c r="F15" s="37"/>
      <c r="H15" s="37"/>
    </row>
    <row r="16" spans="1:11" x14ac:dyDescent="0.25">
      <c r="C16">
        <v>4884.1000000000004</v>
      </c>
      <c r="E16" s="37">
        <v>102804799.655724</v>
      </c>
    </row>
    <row r="17" spans="1:8" x14ac:dyDescent="0.25">
      <c r="C17">
        <v>6478.3</v>
      </c>
      <c r="E17" s="37">
        <v>102804799.655724</v>
      </c>
    </row>
    <row r="18" spans="1:8" x14ac:dyDescent="0.25">
      <c r="C18">
        <v>7092.5</v>
      </c>
      <c r="E18" s="37">
        <v>102804799.655724</v>
      </c>
    </row>
    <row r="19" spans="1:8" x14ac:dyDescent="0.25">
      <c r="A19">
        <v>102806811.244185</v>
      </c>
      <c r="C19" s="37">
        <v>1704.15338730812</v>
      </c>
      <c r="F19" s="37"/>
      <c r="H19" s="37"/>
    </row>
    <row r="20" spans="1:8" x14ac:dyDescent="0.25">
      <c r="A20">
        <v>102804799.655598</v>
      </c>
      <c r="C20">
        <v>1995.4</v>
      </c>
      <c r="F20" s="37"/>
      <c r="H20" s="37"/>
    </row>
    <row r="21" spans="1:8" x14ac:dyDescent="0.25">
      <c r="A21">
        <v>102804531.952199</v>
      </c>
      <c r="C21" s="37">
        <v>2100.8000000000002</v>
      </c>
      <c r="F21" s="37"/>
      <c r="H21" s="37"/>
    </row>
    <row r="22" spans="1:8" x14ac:dyDescent="0.25">
      <c r="A22">
        <v>102804531.952197</v>
      </c>
      <c r="C22" s="37">
        <v>2204</v>
      </c>
      <c r="F22" s="37"/>
      <c r="H22" s="37"/>
    </row>
    <row r="23" spans="1:8" x14ac:dyDescent="0.25">
      <c r="A23">
        <v>102804531.952204</v>
      </c>
      <c r="C23" s="37">
        <v>2319.6</v>
      </c>
      <c r="H23" s="37"/>
    </row>
    <row r="24" spans="1:8" x14ac:dyDescent="0.25">
      <c r="A24">
        <v>102803961.152201</v>
      </c>
      <c r="C24" s="37">
        <v>2436.4</v>
      </c>
      <c r="H24" s="37"/>
    </row>
    <row r="25" spans="1:8" x14ac:dyDescent="0.25">
      <c r="A25">
        <v>102803631.375404</v>
      </c>
      <c r="C25" s="37">
        <v>2638.7</v>
      </c>
      <c r="H25" s="37"/>
    </row>
    <row r="26" spans="1:8" x14ac:dyDescent="0.25">
      <c r="A26">
        <v>102803631.375395</v>
      </c>
      <c r="C26" s="37">
        <v>2745.8</v>
      </c>
      <c r="H26" s="37"/>
    </row>
    <row r="27" spans="1:8" x14ac:dyDescent="0.25">
      <c r="A27">
        <v>102803606.975402</v>
      </c>
      <c r="C27" s="37">
        <v>2865.3</v>
      </c>
      <c r="H27" s="37"/>
    </row>
    <row r="28" spans="1:8" x14ac:dyDescent="0.25">
      <c r="A28">
        <v>102803606.97539499</v>
      </c>
      <c r="C28" s="37">
        <v>2978</v>
      </c>
      <c r="F28" s="37"/>
      <c r="H28" s="37"/>
    </row>
    <row r="29" spans="1:8" x14ac:dyDescent="0.25">
      <c r="A29">
        <v>102801777.39860301</v>
      </c>
      <c r="C29" s="37">
        <v>3251.8</v>
      </c>
      <c r="F29" s="37"/>
      <c r="H29" s="37"/>
    </row>
    <row r="30" spans="1:8" x14ac:dyDescent="0.25">
      <c r="A30">
        <v>102801681.783393</v>
      </c>
      <c r="C30" s="37">
        <v>3359</v>
      </c>
      <c r="F30" s="37"/>
      <c r="H30" s="37"/>
    </row>
    <row r="31" spans="1:8" x14ac:dyDescent="0.25">
      <c r="C31" s="37">
        <v>3437.8</v>
      </c>
      <c r="D31" s="24"/>
      <c r="F31" s="37"/>
      <c r="H31" s="37"/>
    </row>
    <row r="32" spans="1:8" x14ac:dyDescent="0.25">
      <c r="C32" s="37">
        <v>3526.3</v>
      </c>
      <c r="D32" s="24"/>
      <c r="F32" s="37"/>
      <c r="H32" s="37"/>
    </row>
    <row r="33" spans="1:8" x14ac:dyDescent="0.25">
      <c r="A33">
        <v>102801681.783391</v>
      </c>
      <c r="C33" s="37">
        <v>3645.3</v>
      </c>
      <c r="F33" s="37"/>
      <c r="H33" s="37"/>
    </row>
    <row r="34" spans="1:8" x14ac:dyDescent="0.25">
      <c r="A34">
        <v>102801681.783391</v>
      </c>
      <c r="C34" s="37">
        <v>3752.2</v>
      </c>
      <c r="F34" s="37"/>
      <c r="H34" s="37"/>
    </row>
    <row r="35" spans="1:8" x14ac:dyDescent="0.25">
      <c r="A35">
        <v>102801681.783402</v>
      </c>
      <c r="C35" s="37">
        <v>3867.6</v>
      </c>
      <c r="F35" s="37"/>
      <c r="H35" s="37"/>
    </row>
    <row r="36" spans="1:8" x14ac:dyDescent="0.25">
      <c r="A36">
        <v>102801651.42979801</v>
      </c>
      <c r="C36" s="37">
        <v>3979.9</v>
      </c>
      <c r="F36" s="37"/>
      <c r="H36" s="37"/>
    </row>
    <row r="37" spans="1:8" x14ac:dyDescent="0.25">
      <c r="A37">
        <v>102801651.42979901</v>
      </c>
      <c r="C37">
        <v>4089.3</v>
      </c>
      <c r="H37" s="37"/>
    </row>
    <row r="38" spans="1:8" x14ac:dyDescent="0.25">
      <c r="A38">
        <v>102801537.029792</v>
      </c>
      <c r="C38">
        <v>4200.3</v>
      </c>
    </row>
    <row r="39" spans="1:8" x14ac:dyDescent="0.25">
      <c r="C39">
        <v>4278.8999999999996</v>
      </c>
      <c r="D39" s="24"/>
    </row>
    <row r="40" spans="1:8" x14ac:dyDescent="0.25">
      <c r="A40">
        <v>102800060.519604</v>
      </c>
      <c r="C40">
        <v>4396.2</v>
      </c>
    </row>
    <row r="41" spans="1:8" x14ac:dyDescent="0.25">
      <c r="C41">
        <v>4476.3</v>
      </c>
      <c r="D41" s="24"/>
    </row>
    <row r="42" spans="1:8" x14ac:dyDescent="0.25">
      <c r="C42">
        <v>4563.3999999999996</v>
      </c>
      <c r="D42" s="24"/>
    </row>
    <row r="43" spans="1:8" x14ac:dyDescent="0.25">
      <c r="C43">
        <v>4650.8999999999996</v>
      </c>
      <c r="D43" s="24"/>
    </row>
    <row r="44" spans="1:8" x14ac:dyDescent="0.25">
      <c r="C44">
        <v>4738.3</v>
      </c>
      <c r="D44" s="24"/>
    </row>
    <row r="45" spans="1:8" x14ac:dyDescent="0.25">
      <c r="C45">
        <v>4825.6000000000004</v>
      </c>
      <c r="D45" s="24"/>
    </row>
    <row r="46" spans="1:8" x14ac:dyDescent="0.25">
      <c r="C46">
        <v>4913</v>
      </c>
      <c r="D46" s="24"/>
    </row>
    <row r="47" spans="1:8" x14ac:dyDescent="0.25">
      <c r="A47">
        <v>102800060.519596</v>
      </c>
      <c r="C47">
        <v>5031</v>
      </c>
    </row>
    <row r="48" spans="1:8" x14ac:dyDescent="0.25">
      <c r="A48">
        <v>102800060.519595</v>
      </c>
      <c r="C48">
        <v>5280.8</v>
      </c>
    </row>
    <row r="49" spans="1:4" x14ac:dyDescent="0.25">
      <c r="A49">
        <v>102799236.31959701</v>
      </c>
      <c r="C49">
        <v>5396.5</v>
      </c>
    </row>
    <row r="50" spans="1:4" x14ac:dyDescent="0.25">
      <c r="C50">
        <v>5476.6</v>
      </c>
      <c r="D50" s="24"/>
    </row>
    <row r="51" spans="1:4" x14ac:dyDescent="0.25">
      <c r="A51">
        <v>102799236.319594</v>
      </c>
      <c r="C51">
        <v>5596.8</v>
      </c>
    </row>
    <row r="52" spans="1:4" x14ac:dyDescent="0.25">
      <c r="C52">
        <v>5685</v>
      </c>
      <c r="D52" s="24"/>
    </row>
    <row r="53" spans="1:4" x14ac:dyDescent="0.25">
      <c r="A53">
        <v>102798672.216195</v>
      </c>
      <c r="C53">
        <v>5812.8</v>
      </c>
    </row>
    <row r="54" spans="1:4" x14ac:dyDescent="0.25">
      <c r="C54">
        <v>5892.8</v>
      </c>
      <c r="D54" s="24"/>
    </row>
    <row r="55" spans="1:4" x14ac:dyDescent="0.25">
      <c r="C55">
        <v>6036.9</v>
      </c>
      <c r="D55" s="24"/>
    </row>
    <row r="56" spans="1:4" x14ac:dyDescent="0.25">
      <c r="A56">
        <v>102798672.216194</v>
      </c>
      <c r="C56">
        <v>6161.3</v>
      </c>
    </row>
    <row r="57" spans="1:4" x14ac:dyDescent="0.25">
      <c r="C57">
        <v>6297.3</v>
      </c>
      <c r="D57" s="24"/>
    </row>
    <row r="58" spans="1:4" x14ac:dyDescent="0.25">
      <c r="C58">
        <v>6384.8</v>
      </c>
      <c r="D58" s="24"/>
    </row>
    <row r="59" spans="1:4" x14ac:dyDescent="0.25">
      <c r="A59">
        <v>102798672.216189</v>
      </c>
      <c r="C59">
        <v>6506.8</v>
      </c>
    </row>
    <row r="60" spans="1:4" x14ac:dyDescent="0.25">
      <c r="A60">
        <v>102798672.216185</v>
      </c>
      <c r="C60">
        <v>6618.4</v>
      </c>
    </row>
    <row r="61" spans="1:4" x14ac:dyDescent="0.25">
      <c r="A61">
        <v>102798672.216195</v>
      </c>
      <c r="C61">
        <v>6740.5</v>
      </c>
    </row>
    <row r="62" spans="1:4" x14ac:dyDescent="0.25">
      <c r="A62">
        <v>102798672.216185</v>
      </c>
      <c r="C62">
        <v>6851.4</v>
      </c>
    </row>
    <row r="63" spans="1:4" x14ac:dyDescent="0.25">
      <c r="A63">
        <v>102798672.216197</v>
      </c>
      <c r="C63">
        <v>6969.8</v>
      </c>
    </row>
    <row r="64" spans="1:4" x14ac:dyDescent="0.25">
      <c r="A64">
        <v>102798672.216185</v>
      </c>
      <c r="C64">
        <v>7080.7</v>
      </c>
    </row>
    <row r="65" spans="3:7" x14ac:dyDescent="0.25">
      <c r="C65">
        <v>1704.87294292449</v>
      </c>
      <c r="F65">
        <v>102806811.244185</v>
      </c>
    </row>
    <row r="66" spans="3:7" x14ac:dyDescent="0.25">
      <c r="C66">
        <v>2067.5</v>
      </c>
      <c r="F66">
        <v>102804799.655598</v>
      </c>
    </row>
    <row r="67" spans="3:7" x14ac:dyDescent="0.25">
      <c r="C67">
        <v>2163.9</v>
      </c>
      <c r="F67">
        <v>102804417.55219901</v>
      </c>
    </row>
    <row r="68" spans="3:7" x14ac:dyDescent="0.25">
      <c r="C68">
        <v>2261.6999999999998</v>
      </c>
      <c r="F68">
        <v>102804417.55219699</v>
      </c>
    </row>
    <row r="69" spans="3:7" x14ac:dyDescent="0.25">
      <c r="C69">
        <v>2375.1999999999998</v>
      </c>
      <c r="F69">
        <v>102804417.552204</v>
      </c>
    </row>
    <row r="70" spans="3:7" x14ac:dyDescent="0.25">
      <c r="C70">
        <v>2482.1</v>
      </c>
      <c r="F70">
        <v>102803809.152201</v>
      </c>
    </row>
    <row r="71" spans="3:7" x14ac:dyDescent="0.25">
      <c r="C71">
        <v>2594.3000000000002</v>
      </c>
      <c r="F71">
        <v>102803571.375397</v>
      </c>
    </row>
    <row r="72" spans="3:7" x14ac:dyDescent="0.25">
      <c r="C72">
        <v>2694.1</v>
      </c>
      <c r="F72">
        <v>102803571.375395</v>
      </c>
    </row>
    <row r="73" spans="3:7" x14ac:dyDescent="0.25">
      <c r="C73">
        <v>2805.8</v>
      </c>
      <c r="F73">
        <v>102803291.39860199</v>
      </c>
    </row>
    <row r="74" spans="3:7" x14ac:dyDescent="0.25">
      <c r="C74">
        <v>2909.9</v>
      </c>
      <c r="F74">
        <v>102802935.59859399</v>
      </c>
    </row>
    <row r="75" spans="3:7" x14ac:dyDescent="0.25">
      <c r="C75">
        <v>3175.1</v>
      </c>
      <c r="F75">
        <v>102801106.02180199</v>
      </c>
    </row>
    <row r="76" spans="3:7" x14ac:dyDescent="0.25">
      <c r="C76">
        <v>3274.9</v>
      </c>
      <c r="F76">
        <v>102801010.40659</v>
      </c>
    </row>
    <row r="77" spans="3:7" x14ac:dyDescent="0.25">
      <c r="C77">
        <v>3364.5</v>
      </c>
      <c r="G77" s="24"/>
    </row>
    <row r="78" spans="3:7" x14ac:dyDescent="0.25">
      <c r="C78">
        <v>3456.7</v>
      </c>
      <c r="G78" s="24"/>
    </row>
    <row r="79" spans="3:7" x14ac:dyDescent="0.25">
      <c r="C79">
        <v>3557.7</v>
      </c>
      <c r="F79">
        <v>102801010.406589</v>
      </c>
    </row>
    <row r="80" spans="3:7" x14ac:dyDescent="0.25">
      <c r="C80">
        <v>3656.6</v>
      </c>
      <c r="F80">
        <v>102801010.406589</v>
      </c>
    </row>
    <row r="81" spans="3:7" x14ac:dyDescent="0.25">
      <c r="C81">
        <v>3769.1</v>
      </c>
      <c r="F81">
        <v>102801010.4066</v>
      </c>
    </row>
    <row r="82" spans="3:7" x14ac:dyDescent="0.25">
      <c r="C82">
        <v>3871.9</v>
      </c>
      <c r="F82">
        <v>102801010.406596</v>
      </c>
    </row>
    <row r="83" spans="3:7" x14ac:dyDescent="0.25">
      <c r="C83">
        <v>3971.5</v>
      </c>
      <c r="F83">
        <v>102801010.406599</v>
      </c>
    </row>
    <row r="84" spans="3:7" x14ac:dyDescent="0.25">
      <c r="C84">
        <v>4073.2</v>
      </c>
      <c r="F84">
        <v>102801010.40659</v>
      </c>
    </row>
    <row r="85" spans="3:7" x14ac:dyDescent="0.25">
      <c r="C85">
        <v>4163.1000000000004</v>
      </c>
      <c r="G85" s="24"/>
    </row>
    <row r="86" spans="3:7" x14ac:dyDescent="0.25">
      <c r="C86">
        <v>4264.3999999999996</v>
      </c>
      <c r="F86">
        <v>102800652.70320299</v>
      </c>
    </row>
    <row r="87" spans="3:7" x14ac:dyDescent="0.25">
      <c r="C87">
        <v>4356.5</v>
      </c>
      <c r="G87" s="24"/>
    </row>
    <row r="88" spans="3:7" x14ac:dyDescent="0.25">
      <c r="C88">
        <v>4448.1000000000004</v>
      </c>
      <c r="G88" s="24"/>
    </row>
    <row r="89" spans="3:7" x14ac:dyDescent="0.25">
      <c r="C89">
        <v>4539.3</v>
      </c>
      <c r="G89" s="24"/>
    </row>
    <row r="90" spans="3:7" x14ac:dyDescent="0.25">
      <c r="C90">
        <v>4631.3999999999996</v>
      </c>
      <c r="G90" s="24"/>
    </row>
    <row r="91" spans="3:7" x14ac:dyDescent="0.25">
      <c r="C91">
        <v>4722.5</v>
      </c>
      <c r="G91" s="24"/>
    </row>
    <row r="92" spans="3:7" x14ac:dyDescent="0.25">
      <c r="C92">
        <v>4815.5</v>
      </c>
      <c r="G92" s="24"/>
    </row>
    <row r="93" spans="3:7" x14ac:dyDescent="0.25">
      <c r="C93">
        <v>4916.8</v>
      </c>
      <c r="F93">
        <v>102800652.70319501</v>
      </c>
    </row>
    <row r="94" spans="3:7" x14ac:dyDescent="0.25">
      <c r="C94">
        <v>5145.1000000000004</v>
      </c>
      <c r="F94">
        <v>102800652.703192</v>
      </c>
    </row>
    <row r="95" spans="3:7" x14ac:dyDescent="0.25">
      <c r="C95">
        <v>5243.9</v>
      </c>
      <c r="F95">
        <v>102800178.526397</v>
      </c>
    </row>
    <row r="96" spans="3:7" x14ac:dyDescent="0.25">
      <c r="C96">
        <v>5341.5</v>
      </c>
      <c r="G96" s="24"/>
    </row>
    <row r="97" spans="3:7" x14ac:dyDescent="0.25">
      <c r="C97">
        <v>5453.4</v>
      </c>
      <c r="F97">
        <v>102799970.22299699</v>
      </c>
    </row>
    <row r="98" spans="3:7" x14ac:dyDescent="0.25">
      <c r="C98">
        <v>5547</v>
      </c>
      <c r="G98" s="24"/>
    </row>
    <row r="99" spans="3:7" x14ac:dyDescent="0.25">
      <c r="C99">
        <v>5708.2</v>
      </c>
      <c r="F99">
        <v>102799915.822993</v>
      </c>
    </row>
    <row r="100" spans="3:7" x14ac:dyDescent="0.25">
      <c r="C100">
        <v>5811.4</v>
      </c>
      <c r="F100">
        <v>102799915.822991</v>
      </c>
    </row>
    <row r="101" spans="3:7" x14ac:dyDescent="0.25">
      <c r="C101">
        <v>5964.2</v>
      </c>
      <c r="G101" s="24"/>
    </row>
    <row r="102" spans="3:7" x14ac:dyDescent="0.25">
      <c r="C102">
        <v>6069.5</v>
      </c>
      <c r="F102">
        <v>102799915.822992</v>
      </c>
    </row>
    <row r="103" spans="3:7" x14ac:dyDescent="0.25">
      <c r="C103">
        <v>6179.7</v>
      </c>
      <c r="F103">
        <v>102799915.822997</v>
      </c>
    </row>
    <row r="104" spans="3:7" x14ac:dyDescent="0.25">
      <c r="C104">
        <v>6286.3</v>
      </c>
      <c r="F104">
        <v>102799456.822992</v>
      </c>
    </row>
    <row r="105" spans="3:7" x14ac:dyDescent="0.25">
      <c r="C105">
        <v>6389.8</v>
      </c>
      <c r="F105">
        <v>102799456.82299</v>
      </c>
    </row>
    <row r="106" spans="3:7" x14ac:dyDescent="0.25">
      <c r="C106">
        <v>6483.1</v>
      </c>
      <c r="G106" s="24"/>
    </row>
    <row r="107" spans="3:7" x14ac:dyDescent="0.25">
      <c r="C107">
        <v>6587.7</v>
      </c>
      <c r="F107">
        <v>102799456.82299501</v>
      </c>
    </row>
    <row r="108" spans="3:7" x14ac:dyDescent="0.25">
      <c r="C108">
        <v>6690.4</v>
      </c>
      <c r="F108">
        <v>102799456.82299</v>
      </c>
    </row>
    <row r="109" spans="3:7" x14ac:dyDescent="0.25">
      <c r="C109">
        <v>6792.1</v>
      </c>
      <c r="F109">
        <v>102799456.82298601</v>
      </c>
    </row>
    <row r="110" spans="3:7" x14ac:dyDescent="0.25">
      <c r="C110">
        <v>6895.4</v>
      </c>
      <c r="F110">
        <v>102799456.822992</v>
      </c>
    </row>
    <row r="111" spans="3:7" x14ac:dyDescent="0.25">
      <c r="C111">
        <v>7058.6</v>
      </c>
      <c r="F111">
        <v>102799456.82300299</v>
      </c>
    </row>
    <row r="112" spans="3:7" x14ac:dyDescent="0.25">
      <c r="C112">
        <v>1704.8729395866301</v>
      </c>
      <c r="G112">
        <v>102806811.244185</v>
      </c>
    </row>
    <row r="113" spans="3:8" x14ac:dyDescent="0.25">
      <c r="C113">
        <v>2286.5</v>
      </c>
      <c r="G113">
        <v>102804799.65571401</v>
      </c>
    </row>
    <row r="114" spans="3:8" x14ac:dyDescent="0.25">
      <c r="C114">
        <v>2873.1</v>
      </c>
      <c r="G114">
        <v>102804799.655724</v>
      </c>
    </row>
    <row r="115" spans="3:8" x14ac:dyDescent="0.25">
      <c r="C115">
        <v>3460.6</v>
      </c>
      <c r="G115">
        <v>102804799.655724</v>
      </c>
    </row>
    <row r="116" spans="3:8" x14ac:dyDescent="0.25">
      <c r="C116">
        <v>4049.1</v>
      </c>
      <c r="G116">
        <v>102804799.655724</v>
      </c>
    </row>
    <row r="117" spans="3:8" x14ac:dyDescent="0.25">
      <c r="C117">
        <v>4639.3</v>
      </c>
      <c r="G117">
        <v>102804799.655724</v>
      </c>
    </row>
    <row r="118" spans="3:8" x14ac:dyDescent="0.25">
      <c r="C118">
        <v>5230.8</v>
      </c>
      <c r="G118">
        <v>102804799.655724</v>
      </c>
    </row>
    <row r="119" spans="3:8" x14ac:dyDescent="0.25">
      <c r="C119">
        <v>5822.9</v>
      </c>
      <c r="G119">
        <v>102804799.655724</v>
      </c>
    </row>
    <row r="120" spans="3:8" x14ac:dyDescent="0.25">
      <c r="C120">
        <v>6415.4</v>
      </c>
      <c r="G120">
        <v>102804799.655724</v>
      </c>
    </row>
    <row r="121" spans="3:8" x14ac:dyDescent="0.25">
      <c r="C121">
        <v>7008</v>
      </c>
      <c r="G121">
        <v>102804799.655724</v>
      </c>
    </row>
    <row r="122" spans="3:8" x14ac:dyDescent="0.25">
      <c r="C122">
        <v>1704.8729395866301</v>
      </c>
      <c r="H122">
        <v>102806811.244185</v>
      </c>
    </row>
    <row r="123" spans="3:8" x14ac:dyDescent="0.25">
      <c r="C123">
        <v>2297.6999999999998</v>
      </c>
      <c r="H123">
        <v>102804799.65571401</v>
      </c>
    </row>
    <row r="124" spans="3:8" x14ac:dyDescent="0.25">
      <c r="C124">
        <v>2890.7</v>
      </c>
      <c r="H124">
        <v>102804799.655724</v>
      </c>
    </row>
    <row r="125" spans="3:8" x14ac:dyDescent="0.25">
      <c r="C125">
        <v>3481.9</v>
      </c>
      <c r="H125">
        <v>102804799.655724</v>
      </c>
    </row>
    <row r="126" spans="3:8" x14ac:dyDescent="0.25">
      <c r="C126">
        <v>4073.3</v>
      </c>
      <c r="H126">
        <v>102804799.655724</v>
      </c>
    </row>
    <row r="127" spans="3:8" x14ac:dyDescent="0.25">
      <c r="C127">
        <v>4665.2</v>
      </c>
      <c r="H127">
        <v>102804799.655724</v>
      </c>
    </row>
    <row r="128" spans="3:8" x14ac:dyDescent="0.25">
      <c r="C128">
        <v>5257.8</v>
      </c>
      <c r="H128">
        <v>102804799.655724</v>
      </c>
    </row>
    <row r="129" spans="3:10" x14ac:dyDescent="0.25">
      <c r="C129">
        <v>5850.9</v>
      </c>
      <c r="H129">
        <v>102804799.655724</v>
      </c>
    </row>
    <row r="130" spans="3:10" x14ac:dyDescent="0.25">
      <c r="C130">
        <v>6444.1</v>
      </c>
      <c r="H130">
        <v>102804799.655724</v>
      </c>
    </row>
    <row r="131" spans="3:10" x14ac:dyDescent="0.25">
      <c r="C131">
        <v>7037.5</v>
      </c>
      <c r="H131">
        <v>102804799.655724</v>
      </c>
    </row>
    <row r="132" spans="3:10" x14ac:dyDescent="0.25">
      <c r="C132">
        <v>1707.6</v>
      </c>
    </row>
    <row r="133" spans="3:10" x14ac:dyDescent="0.25">
      <c r="C133">
        <v>1046.8699999999999</v>
      </c>
      <c r="I133">
        <v>102822000</v>
      </c>
    </row>
    <row r="134" spans="3:10" x14ac:dyDescent="0.25">
      <c r="C134">
        <v>2671.95</v>
      </c>
      <c r="I134">
        <v>102819455.62</v>
      </c>
    </row>
    <row r="135" spans="3:10" x14ac:dyDescent="0.25">
      <c r="C135">
        <v>3671.95</v>
      </c>
      <c r="I135">
        <v>102819455.62</v>
      </c>
    </row>
    <row r="136" spans="3:10" x14ac:dyDescent="0.25">
      <c r="C136">
        <v>4671.95</v>
      </c>
      <c r="I136">
        <v>102819455.62</v>
      </c>
    </row>
    <row r="137" spans="3:10" x14ac:dyDescent="0.25">
      <c r="C137">
        <v>5671.95</v>
      </c>
      <c r="I137">
        <v>102819455.62</v>
      </c>
    </row>
    <row r="138" spans="3:10" x14ac:dyDescent="0.25">
      <c r="C138">
        <v>6003.43</v>
      </c>
      <c r="I138">
        <v>102819455.62</v>
      </c>
    </row>
    <row r="139" spans="3:10" x14ac:dyDescent="0.25">
      <c r="C139">
        <v>7000</v>
      </c>
      <c r="J139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workbookViewId="0">
      <selection activeCell="G9" sqref="G9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1:H91"/>
  <sheetViews>
    <sheetView workbookViewId="0">
      <selection activeCell="H1" sqref="H1:H5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1" spans="2:8" ht="20.25" x14ac:dyDescent="0.25">
      <c r="B1" s="65" t="s">
        <v>655</v>
      </c>
      <c r="H1" t="s">
        <v>710</v>
      </c>
    </row>
    <row r="2" spans="2:8" ht="20.25" x14ac:dyDescent="0.25">
      <c r="B2" s="65"/>
      <c r="H2" t="s">
        <v>711</v>
      </c>
    </row>
    <row r="3" spans="2:8" ht="20.25" x14ac:dyDescent="0.25">
      <c r="B3" s="65"/>
      <c r="H3" t="s">
        <v>712</v>
      </c>
    </row>
    <row r="4" spans="2:8" ht="20.25" x14ac:dyDescent="0.25">
      <c r="B4" s="65"/>
      <c r="H4" t="s">
        <v>713</v>
      </c>
    </row>
    <row r="5" spans="2:8" x14ac:dyDescent="0.25">
      <c r="C5" t="s">
        <v>633</v>
      </c>
      <c r="D5" t="s">
        <v>633</v>
      </c>
      <c r="F5" t="s">
        <v>632</v>
      </c>
      <c r="G5" t="s">
        <v>632</v>
      </c>
      <c r="H5" t="s">
        <v>714</v>
      </c>
    </row>
    <row r="6" spans="2:8" x14ac:dyDescent="0.25">
      <c r="B6" t="s">
        <v>497</v>
      </c>
      <c r="C6" t="s">
        <v>519</v>
      </c>
      <c r="D6" t="s">
        <v>557</v>
      </c>
      <c r="E6" t="s">
        <v>565</v>
      </c>
      <c r="F6" t="s">
        <v>519</v>
      </c>
      <c r="G6" t="s">
        <v>557</v>
      </c>
      <c r="H6" t="s">
        <v>516</v>
      </c>
    </row>
    <row r="7" spans="2:8" x14ac:dyDescent="0.25">
      <c r="B7">
        <v>1747.1207761764499</v>
      </c>
      <c r="C7">
        <v>112000864.295487</v>
      </c>
    </row>
    <row r="8" spans="2:8" x14ac:dyDescent="0.25">
      <c r="B8">
        <v>3346.5</v>
      </c>
      <c r="C8">
        <v>111998849.69552299</v>
      </c>
    </row>
    <row r="9" spans="2:8" x14ac:dyDescent="0.25">
      <c r="B9">
        <v>4950.8</v>
      </c>
      <c r="C9">
        <v>111998849.69554099</v>
      </c>
    </row>
    <row r="10" spans="2:8" x14ac:dyDescent="0.25">
      <c r="B10">
        <v>6556.5</v>
      </c>
      <c r="C10">
        <v>111998849.69554099</v>
      </c>
    </row>
    <row r="11" spans="2:8" x14ac:dyDescent="0.25">
      <c r="B11">
        <v>7106.4</v>
      </c>
      <c r="C11">
        <v>111998849.69554099</v>
      </c>
    </row>
    <row r="12" spans="2:8" x14ac:dyDescent="0.25">
      <c r="B12">
        <v>1747.1207761764499</v>
      </c>
      <c r="D12">
        <v>112000864.295487</v>
      </c>
    </row>
    <row r="13" spans="2:8" x14ac:dyDescent="0.25">
      <c r="B13">
        <v>3351.7</v>
      </c>
      <c r="D13">
        <v>111998849.69552501</v>
      </c>
    </row>
    <row r="14" spans="2:8" x14ac:dyDescent="0.25">
      <c r="B14">
        <v>4959.7</v>
      </c>
      <c r="D14">
        <v>111995939.69552299</v>
      </c>
    </row>
    <row r="15" spans="2:8" x14ac:dyDescent="0.25">
      <c r="B15">
        <v>6568</v>
      </c>
      <c r="D15">
        <v>111994969.69552401</v>
      </c>
    </row>
    <row r="16" spans="2:8" x14ac:dyDescent="0.25">
      <c r="B16">
        <v>7108.4</v>
      </c>
      <c r="D16">
        <v>111994969.69554099</v>
      </c>
    </row>
    <row r="17" spans="2:5" x14ac:dyDescent="0.25">
      <c r="B17">
        <v>1749.81199455261</v>
      </c>
      <c r="E17">
        <v>112000864.295487</v>
      </c>
    </row>
    <row r="18" spans="2:5" x14ac:dyDescent="0.25">
      <c r="B18">
        <v>1985.4</v>
      </c>
      <c r="E18">
        <v>111997275.69537</v>
      </c>
    </row>
    <row r="19" spans="2:5" x14ac:dyDescent="0.25">
      <c r="B19">
        <v>2087.1</v>
      </c>
      <c r="E19">
        <v>111996805.695375</v>
      </c>
    </row>
    <row r="20" spans="2:5" x14ac:dyDescent="0.25">
      <c r="B20">
        <v>2211.9</v>
      </c>
      <c r="E20">
        <v>111996805.695388</v>
      </c>
    </row>
    <row r="21" spans="2:5" x14ac:dyDescent="0.25">
      <c r="B21">
        <v>2328.1999999999998</v>
      </c>
      <c r="E21">
        <v>111996805.695383</v>
      </c>
    </row>
    <row r="22" spans="2:5" x14ac:dyDescent="0.25">
      <c r="B22">
        <v>2434.9</v>
      </c>
      <c r="C22" s="24"/>
      <c r="E22" s="24"/>
    </row>
    <row r="23" spans="2:5" x14ac:dyDescent="0.25">
      <c r="B23">
        <v>2613.5</v>
      </c>
      <c r="E23">
        <v>111996805.69538</v>
      </c>
    </row>
    <row r="24" spans="2:5" x14ac:dyDescent="0.25">
      <c r="B24">
        <v>2741.5</v>
      </c>
      <c r="E24">
        <v>111996805.695384</v>
      </c>
    </row>
    <row r="25" spans="2:5" x14ac:dyDescent="0.25">
      <c r="B25">
        <v>2849.3</v>
      </c>
      <c r="C25" s="24"/>
      <c r="E25" s="24"/>
    </row>
    <row r="26" spans="2:5" x14ac:dyDescent="0.25">
      <c r="B26">
        <v>3044.8</v>
      </c>
      <c r="E26">
        <v>111996805.69538499</v>
      </c>
    </row>
    <row r="27" spans="2:5" x14ac:dyDescent="0.25">
      <c r="B27">
        <v>3292</v>
      </c>
      <c r="E27">
        <v>111996805.695389</v>
      </c>
    </row>
    <row r="28" spans="2:5" x14ac:dyDescent="0.25">
      <c r="B28">
        <v>3398.5</v>
      </c>
      <c r="C28" s="24"/>
      <c r="E28" s="24"/>
    </row>
    <row r="29" spans="2:5" x14ac:dyDescent="0.25">
      <c r="B29">
        <v>3664.6</v>
      </c>
    </row>
    <row r="30" spans="2:5" x14ac:dyDescent="0.25">
      <c r="B30">
        <v>3931.8</v>
      </c>
      <c r="C30" s="24"/>
      <c r="E30" s="24"/>
    </row>
    <row r="31" spans="2:5" x14ac:dyDescent="0.25">
      <c r="B31">
        <v>4038</v>
      </c>
      <c r="C31" s="24"/>
      <c r="E31" s="24"/>
    </row>
    <row r="32" spans="2:5" x14ac:dyDescent="0.25">
      <c r="B32">
        <v>4304.5</v>
      </c>
      <c r="C32" s="24"/>
      <c r="E32" s="24"/>
    </row>
    <row r="33" spans="2:5" x14ac:dyDescent="0.25">
      <c r="B33">
        <v>4445.7</v>
      </c>
      <c r="E33">
        <v>111996805.69538499</v>
      </c>
    </row>
    <row r="34" spans="2:5" x14ac:dyDescent="0.25">
      <c r="B34">
        <v>4563.5</v>
      </c>
      <c r="E34">
        <v>111996805.69537</v>
      </c>
    </row>
    <row r="35" spans="2:5" x14ac:dyDescent="0.25">
      <c r="B35">
        <v>4678.6000000000004</v>
      </c>
      <c r="E35">
        <v>111996805.69536901</v>
      </c>
    </row>
    <row r="36" spans="2:5" x14ac:dyDescent="0.25">
      <c r="B36">
        <v>4798</v>
      </c>
      <c r="E36">
        <v>111996805.695375</v>
      </c>
    </row>
    <row r="37" spans="2:5" x14ac:dyDescent="0.25">
      <c r="B37">
        <v>4914</v>
      </c>
      <c r="E37">
        <v>111996805.69537</v>
      </c>
    </row>
    <row r="38" spans="2:5" x14ac:dyDescent="0.25">
      <c r="B38">
        <v>5190.1000000000004</v>
      </c>
      <c r="E38">
        <v>111996805.69537801</v>
      </c>
    </row>
    <row r="39" spans="2:5" x14ac:dyDescent="0.25">
      <c r="B39">
        <v>5295</v>
      </c>
      <c r="C39" s="24"/>
      <c r="E39" s="24"/>
    </row>
    <row r="40" spans="2:5" x14ac:dyDescent="0.25">
      <c r="B40">
        <v>5412.3</v>
      </c>
      <c r="E40">
        <v>111996805.695373</v>
      </c>
    </row>
    <row r="41" spans="2:5" x14ac:dyDescent="0.25">
      <c r="B41">
        <v>5529.8</v>
      </c>
      <c r="E41">
        <v>111996805.695372</v>
      </c>
    </row>
    <row r="42" spans="2:5" x14ac:dyDescent="0.25">
      <c r="B42">
        <v>5647.6</v>
      </c>
      <c r="E42">
        <v>111996805.695375</v>
      </c>
    </row>
    <row r="43" spans="2:5" x14ac:dyDescent="0.25">
      <c r="B43">
        <v>5765.1</v>
      </c>
      <c r="E43">
        <v>111996805.695373</v>
      </c>
    </row>
    <row r="44" spans="2:5" x14ac:dyDescent="0.25">
      <c r="B44">
        <v>5873.5</v>
      </c>
      <c r="C44" s="24"/>
      <c r="E44" s="24"/>
    </row>
    <row r="45" spans="2:5" x14ac:dyDescent="0.25">
      <c r="B45">
        <v>5980.6</v>
      </c>
      <c r="C45" s="24"/>
      <c r="E45" s="24"/>
    </row>
    <row r="46" spans="2:5" x14ac:dyDescent="0.25">
      <c r="B46">
        <v>6091.4</v>
      </c>
      <c r="C46" s="24"/>
      <c r="E46" s="24"/>
    </row>
    <row r="47" spans="2:5" x14ac:dyDescent="0.25">
      <c r="B47">
        <v>6355.1</v>
      </c>
    </row>
    <row r="48" spans="2:5" x14ac:dyDescent="0.25">
      <c r="B48">
        <v>6462</v>
      </c>
      <c r="E48">
        <v>111996805.695379</v>
      </c>
    </row>
    <row r="49" spans="2:8" x14ac:dyDescent="0.25">
      <c r="B49">
        <v>6589.8</v>
      </c>
      <c r="E49">
        <v>111996805.695388</v>
      </c>
    </row>
    <row r="50" spans="2:8" x14ac:dyDescent="0.25">
      <c r="B50">
        <v>6710.7</v>
      </c>
      <c r="E50">
        <v>111996805.695383</v>
      </c>
      <c r="H50" s="20"/>
    </row>
    <row r="51" spans="2:8" x14ac:dyDescent="0.25">
      <c r="B51">
        <v>6828.9</v>
      </c>
      <c r="E51">
        <v>111996805.69536901</v>
      </c>
      <c r="H51" s="20"/>
    </row>
    <row r="52" spans="2:8" x14ac:dyDescent="0.25">
      <c r="B52">
        <v>6955.2</v>
      </c>
      <c r="C52" s="24"/>
      <c r="H52" s="20"/>
    </row>
    <row r="53" spans="2:8" x14ac:dyDescent="0.25">
      <c r="B53">
        <v>7083.3</v>
      </c>
      <c r="H53" s="20"/>
    </row>
    <row r="54" spans="2:8" x14ac:dyDescent="0.25">
      <c r="B54">
        <v>1749.81199097633</v>
      </c>
      <c r="F54">
        <v>112000864.295487</v>
      </c>
      <c r="H54" s="20"/>
    </row>
    <row r="55" spans="2:8" x14ac:dyDescent="0.25">
      <c r="B55">
        <v>2345.1999999999998</v>
      </c>
      <c r="F55">
        <v>112000789.69554099</v>
      </c>
      <c r="H55" s="20"/>
    </row>
    <row r="56" spans="2:8" x14ac:dyDescent="0.25">
      <c r="B56">
        <v>2946.1</v>
      </c>
      <c r="F56">
        <v>112000789.69554099</v>
      </c>
      <c r="H56" s="20"/>
    </row>
    <row r="57" spans="2:8" x14ac:dyDescent="0.25">
      <c r="B57">
        <v>3548.6</v>
      </c>
      <c r="F57">
        <v>112000789.69554099</v>
      </c>
      <c r="H57" s="20"/>
    </row>
    <row r="58" spans="2:8" x14ac:dyDescent="0.25">
      <c r="B58">
        <v>4153</v>
      </c>
      <c r="F58">
        <v>112000789.69554099</v>
      </c>
      <c r="H58" s="20"/>
    </row>
    <row r="59" spans="2:8" x14ac:dyDescent="0.25">
      <c r="B59">
        <v>4758.7</v>
      </c>
      <c r="F59">
        <v>112000789.69554099</v>
      </c>
    </row>
    <row r="60" spans="2:8" x14ac:dyDescent="0.25">
      <c r="B60">
        <v>5365.4</v>
      </c>
      <c r="F60" s="24">
        <v>112000789.69554099</v>
      </c>
    </row>
    <row r="61" spans="2:8" x14ac:dyDescent="0.25">
      <c r="B61">
        <v>5973</v>
      </c>
      <c r="F61">
        <v>112000789.69554099</v>
      </c>
    </row>
    <row r="62" spans="2:8" x14ac:dyDescent="0.25">
      <c r="B62">
        <v>6581</v>
      </c>
      <c r="F62">
        <v>112000789.69554099</v>
      </c>
    </row>
    <row r="63" spans="2:8" x14ac:dyDescent="0.25">
      <c r="B63">
        <v>7107.9</v>
      </c>
      <c r="F63" s="24">
        <v>112000789.69554099</v>
      </c>
    </row>
    <row r="64" spans="2:8" x14ac:dyDescent="0.25">
      <c r="B64">
        <v>1749.81199097633</v>
      </c>
      <c r="G64">
        <v>112000864.295487</v>
      </c>
    </row>
    <row r="65" spans="2:8" x14ac:dyDescent="0.25">
      <c r="B65">
        <v>2357.8000000000002</v>
      </c>
      <c r="G65">
        <v>112000789.69554099</v>
      </c>
    </row>
    <row r="66" spans="2:8" x14ac:dyDescent="0.25">
      <c r="B66">
        <v>2966.3</v>
      </c>
      <c r="F66" s="24"/>
      <c r="G66">
        <v>112000789.69554099</v>
      </c>
    </row>
    <row r="67" spans="2:8" x14ac:dyDescent="0.25">
      <c r="B67">
        <v>3572.9</v>
      </c>
      <c r="F67" s="24"/>
      <c r="G67">
        <v>112000789.69554099</v>
      </c>
    </row>
    <row r="68" spans="2:8" x14ac:dyDescent="0.25">
      <c r="B68">
        <v>4180.7</v>
      </c>
      <c r="F68" s="24"/>
      <c r="G68">
        <v>112000789.69554099</v>
      </c>
    </row>
    <row r="69" spans="2:8" x14ac:dyDescent="0.25">
      <c r="B69">
        <v>4788.8</v>
      </c>
      <c r="F69" s="24"/>
      <c r="G69">
        <v>112000789.69554099</v>
      </c>
    </row>
    <row r="70" spans="2:8" x14ac:dyDescent="0.25">
      <c r="B70">
        <v>5396.7</v>
      </c>
      <c r="F70" s="24"/>
      <c r="G70">
        <v>112000789.69554099</v>
      </c>
    </row>
    <row r="71" spans="2:8" x14ac:dyDescent="0.25">
      <c r="B71">
        <v>6004.4</v>
      </c>
      <c r="G71">
        <v>112000789.69554099</v>
      </c>
    </row>
    <row r="72" spans="2:8" x14ac:dyDescent="0.25">
      <c r="B72">
        <v>6612.4</v>
      </c>
      <c r="G72">
        <v>112000789.69554099</v>
      </c>
    </row>
    <row r="73" spans="2:8" x14ac:dyDescent="0.25">
      <c r="B73">
        <v>7108.8</v>
      </c>
      <c r="G73">
        <v>112000789.69554099</v>
      </c>
    </row>
    <row r="74" spans="2:8" x14ac:dyDescent="0.25">
      <c r="B74">
        <v>7000</v>
      </c>
      <c r="H74">
        <v>112007000</v>
      </c>
    </row>
    <row r="75" spans="2:8" x14ac:dyDescent="0.25">
      <c r="B75">
        <v>13528.32</v>
      </c>
      <c r="H75">
        <v>112007000</v>
      </c>
    </row>
    <row r="76" spans="2:8" x14ac:dyDescent="0.25">
      <c r="B76">
        <v>16024.25</v>
      </c>
      <c r="H76">
        <v>112006000</v>
      </c>
    </row>
    <row r="77" spans="2:8" x14ac:dyDescent="0.25">
      <c r="B77">
        <v>33334.69</v>
      </c>
      <c r="F77" s="24"/>
      <c r="H77">
        <v>112000000</v>
      </c>
    </row>
    <row r="78" spans="2:8" x14ac:dyDescent="0.25">
      <c r="B78">
        <v>41456</v>
      </c>
      <c r="H78">
        <v>111999000</v>
      </c>
    </row>
    <row r="79" spans="2:8" x14ac:dyDescent="0.25">
      <c r="B79">
        <v>41878.5</v>
      </c>
      <c r="H79">
        <v>111998000</v>
      </c>
    </row>
    <row r="80" spans="2:8" x14ac:dyDescent="0.25">
      <c r="B80">
        <v>42332.99</v>
      </c>
      <c r="H80">
        <v>111998000</v>
      </c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90" spans="6:6" x14ac:dyDescent="0.25">
      <c r="F90" s="24"/>
    </row>
    <row r="91" spans="6:6" x14ac:dyDescent="0.25">
      <c r="F91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3"/>
  <sheetViews>
    <sheetView workbookViewId="0">
      <selection activeCell="J1" sqref="J1:J5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655</v>
      </c>
      <c r="J1" t="s">
        <v>710</v>
      </c>
    </row>
    <row r="2" spans="2:10" ht="20.25" x14ac:dyDescent="0.25">
      <c r="B2" s="65"/>
      <c r="J2" t="s">
        <v>711</v>
      </c>
    </row>
    <row r="3" spans="2:10" ht="20.25" x14ac:dyDescent="0.25">
      <c r="B3" s="65"/>
      <c r="J3" t="s">
        <v>712</v>
      </c>
    </row>
    <row r="4" spans="2:10" ht="20.25" x14ac:dyDescent="0.25">
      <c r="B4" s="65"/>
      <c r="J4" t="s">
        <v>713</v>
      </c>
    </row>
    <row r="5" spans="2:10" x14ac:dyDescent="0.25">
      <c r="D5" t="s">
        <v>633</v>
      </c>
      <c r="E5" t="s">
        <v>633</v>
      </c>
      <c r="H5" t="s">
        <v>632</v>
      </c>
      <c r="I5" t="s">
        <v>632</v>
      </c>
      <c r="J5" t="s">
        <v>714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>
        <v>5082</v>
      </c>
      <c r="C7">
        <v>109831546.8</v>
      </c>
    </row>
    <row r="8" spans="2:10" x14ac:dyDescent="0.25">
      <c r="B8">
        <v>1738.28449583053</v>
      </c>
      <c r="D8">
        <v>109837973.468872</v>
      </c>
    </row>
    <row r="9" spans="2:10" x14ac:dyDescent="0.25">
      <c r="B9">
        <v>3335.2</v>
      </c>
      <c r="D9">
        <v>109831752.218916</v>
      </c>
    </row>
    <row r="10" spans="2:10" x14ac:dyDescent="0.25">
      <c r="B10">
        <v>4936.5</v>
      </c>
      <c r="D10">
        <v>109826294.084277</v>
      </c>
    </row>
    <row r="11" spans="2:10" x14ac:dyDescent="0.25">
      <c r="B11">
        <v>6540</v>
      </c>
      <c r="D11">
        <v>109825270.540997</v>
      </c>
    </row>
    <row r="12" spans="2:10" x14ac:dyDescent="0.25">
      <c r="B12">
        <v>7103.7</v>
      </c>
      <c r="D12">
        <v>109825270.541008</v>
      </c>
    </row>
    <row r="13" spans="2:10" x14ac:dyDescent="0.25">
      <c r="B13">
        <v>1741.5825760364501</v>
      </c>
      <c r="E13">
        <v>109837973.468872</v>
      </c>
    </row>
    <row r="14" spans="2:10" x14ac:dyDescent="0.25">
      <c r="B14">
        <v>3340.4</v>
      </c>
      <c r="E14">
        <v>109831752.218916</v>
      </c>
    </row>
    <row r="15" spans="2:10" x14ac:dyDescent="0.25">
      <c r="B15">
        <v>4944</v>
      </c>
      <c r="E15">
        <v>109825861.790996</v>
      </c>
    </row>
    <row r="16" spans="2:10" x14ac:dyDescent="0.25">
      <c r="B16">
        <v>6549.3</v>
      </c>
      <c r="E16">
        <v>109825270.540996</v>
      </c>
    </row>
    <row r="17" spans="2:6" x14ac:dyDescent="0.25">
      <c r="B17">
        <v>7106.7</v>
      </c>
      <c r="E17">
        <v>109825270.541008</v>
      </c>
    </row>
    <row r="18" spans="2:6" x14ac:dyDescent="0.25">
      <c r="B18">
        <v>1741.58258771896</v>
      </c>
      <c r="F18">
        <v>109837973.468872</v>
      </c>
    </row>
    <row r="19" spans="2:6" x14ac:dyDescent="0.25">
      <c r="B19">
        <v>1997.7</v>
      </c>
      <c r="F19">
        <v>109834022.469358</v>
      </c>
    </row>
    <row r="20" spans="2:6" x14ac:dyDescent="0.25">
      <c r="B20">
        <v>2244.4</v>
      </c>
      <c r="C20" s="24"/>
    </row>
    <row r="21" spans="2:6" x14ac:dyDescent="0.25">
      <c r="B21">
        <v>2342</v>
      </c>
      <c r="C21" s="24"/>
    </row>
    <row r="22" spans="2:6" x14ac:dyDescent="0.25">
      <c r="B22">
        <v>2497.1</v>
      </c>
      <c r="F22">
        <v>109834022.469357</v>
      </c>
    </row>
    <row r="23" spans="2:6" x14ac:dyDescent="0.25">
      <c r="B23">
        <v>2620.8000000000002</v>
      </c>
      <c r="F23">
        <v>109834022.469347</v>
      </c>
    </row>
    <row r="24" spans="2:6" x14ac:dyDescent="0.25">
      <c r="B24">
        <v>2901.6</v>
      </c>
      <c r="F24">
        <v>109834022.469347</v>
      </c>
    </row>
    <row r="25" spans="2:6" x14ac:dyDescent="0.25">
      <c r="B25">
        <v>2994.2</v>
      </c>
      <c r="C25" s="24"/>
    </row>
    <row r="26" spans="2:6" x14ac:dyDescent="0.25">
      <c r="B26">
        <v>3132.4</v>
      </c>
      <c r="F26">
        <v>109833946.95703401</v>
      </c>
    </row>
    <row r="27" spans="2:6" x14ac:dyDescent="0.25">
      <c r="B27">
        <v>3271.5</v>
      </c>
      <c r="F27">
        <v>109833946.957029</v>
      </c>
    </row>
    <row r="28" spans="2:6" x14ac:dyDescent="0.25">
      <c r="B28">
        <v>3400.8</v>
      </c>
      <c r="F28">
        <v>109833946.957026</v>
      </c>
    </row>
    <row r="29" spans="2:6" x14ac:dyDescent="0.25">
      <c r="B29">
        <v>3683.5</v>
      </c>
      <c r="C29" s="24"/>
      <c r="F29">
        <v>109833781.957031</v>
      </c>
    </row>
    <row r="30" spans="2:6" x14ac:dyDescent="0.25">
      <c r="B30">
        <v>3774.9</v>
      </c>
      <c r="C30" s="24"/>
    </row>
    <row r="31" spans="2:6" x14ac:dyDescent="0.25">
      <c r="B31">
        <v>3881.3</v>
      </c>
      <c r="C31" s="24"/>
    </row>
    <row r="32" spans="2:6" x14ac:dyDescent="0.25">
      <c r="B32">
        <v>4017.4</v>
      </c>
      <c r="F32">
        <v>109833460.957019</v>
      </c>
    </row>
    <row r="33" spans="2:6" x14ac:dyDescent="0.25">
      <c r="B33">
        <v>4148.5</v>
      </c>
      <c r="F33">
        <v>109833460.957028</v>
      </c>
    </row>
    <row r="34" spans="2:6" x14ac:dyDescent="0.25">
      <c r="B34">
        <v>4276.3999999999996</v>
      </c>
      <c r="F34">
        <v>109831993.53139</v>
      </c>
    </row>
    <row r="35" spans="2:6" x14ac:dyDescent="0.25">
      <c r="B35">
        <v>4369.6000000000004</v>
      </c>
      <c r="C35" s="24"/>
    </row>
    <row r="36" spans="2:6" x14ac:dyDescent="0.25">
      <c r="B36">
        <v>4507.3999999999996</v>
      </c>
      <c r="F36">
        <v>109831993.53139301</v>
      </c>
    </row>
    <row r="37" spans="2:6" x14ac:dyDescent="0.25">
      <c r="B37">
        <v>4637.3</v>
      </c>
      <c r="F37">
        <v>109831993.531389</v>
      </c>
    </row>
    <row r="38" spans="2:6" x14ac:dyDescent="0.25">
      <c r="B38">
        <v>4764.3999999999996</v>
      </c>
      <c r="F38">
        <v>109831964.73138499</v>
      </c>
    </row>
    <row r="39" spans="2:6" x14ac:dyDescent="0.25">
      <c r="B39">
        <v>5001</v>
      </c>
      <c r="F39">
        <v>109831938.44891401</v>
      </c>
    </row>
    <row r="40" spans="2:6" x14ac:dyDescent="0.25">
      <c r="B40">
        <v>5092.3999999999996</v>
      </c>
      <c r="C40" s="24"/>
    </row>
    <row r="41" spans="2:6" x14ac:dyDescent="0.25">
      <c r="B41">
        <v>5231.7</v>
      </c>
      <c r="F41">
        <v>109831938.448919</v>
      </c>
    </row>
    <row r="42" spans="2:6" x14ac:dyDescent="0.25">
      <c r="B42">
        <v>5329.2</v>
      </c>
      <c r="C42" s="24"/>
    </row>
    <row r="43" spans="2:6" x14ac:dyDescent="0.25">
      <c r="B43">
        <v>5430.6</v>
      </c>
      <c r="C43" s="24"/>
    </row>
    <row r="44" spans="2:6" x14ac:dyDescent="0.25">
      <c r="B44">
        <v>5535.1</v>
      </c>
      <c r="C44" s="24"/>
    </row>
    <row r="45" spans="2:6" x14ac:dyDescent="0.25">
      <c r="B45">
        <v>5638.9</v>
      </c>
      <c r="C45" s="24"/>
    </row>
    <row r="46" spans="2:6" x14ac:dyDescent="0.25">
      <c r="B46">
        <v>5741.4</v>
      </c>
      <c r="C46" s="24"/>
    </row>
    <row r="47" spans="2:6" x14ac:dyDescent="0.25">
      <c r="B47">
        <v>5843.4</v>
      </c>
      <c r="C47" s="24"/>
    </row>
    <row r="48" spans="2:6" x14ac:dyDescent="0.25">
      <c r="B48">
        <v>6138.4</v>
      </c>
      <c r="C48" s="24"/>
    </row>
    <row r="49" spans="2:7" x14ac:dyDescent="0.25">
      <c r="B49">
        <v>6289.2</v>
      </c>
      <c r="F49">
        <v>109831909.648919</v>
      </c>
    </row>
    <row r="50" spans="2:7" x14ac:dyDescent="0.25">
      <c r="B50">
        <v>6382.7</v>
      </c>
      <c r="C50" s="24"/>
    </row>
    <row r="51" spans="2:7" x14ac:dyDescent="0.25">
      <c r="B51">
        <v>6509.4</v>
      </c>
      <c r="C51" s="24"/>
    </row>
    <row r="52" spans="2:7" x14ac:dyDescent="0.25">
      <c r="B52">
        <v>6654.6</v>
      </c>
      <c r="F52">
        <v>109831909.648911</v>
      </c>
    </row>
    <row r="53" spans="2:7" x14ac:dyDescent="0.25">
      <c r="B53">
        <v>6773</v>
      </c>
      <c r="C53" s="24"/>
    </row>
    <row r="54" spans="2:7" x14ac:dyDescent="0.25">
      <c r="B54">
        <v>6916.3</v>
      </c>
      <c r="F54">
        <v>109831909.64891399</v>
      </c>
    </row>
    <row r="55" spans="2:7" x14ac:dyDescent="0.25">
      <c r="B55">
        <v>7062.7</v>
      </c>
      <c r="F55">
        <v>109831066.5314</v>
      </c>
    </row>
    <row r="57" spans="2:7" x14ac:dyDescent="0.25">
      <c r="B57">
        <v>1741.58259034156</v>
      </c>
    </row>
    <row r="58" spans="2:7" x14ac:dyDescent="0.25">
      <c r="B58">
        <v>7062.7</v>
      </c>
    </row>
    <row r="59" spans="2:7" x14ac:dyDescent="0.25">
      <c r="B59">
        <v>1743.33024263381</v>
      </c>
      <c r="G59">
        <v>109837973.468872</v>
      </c>
    </row>
    <row r="60" spans="2:7" x14ac:dyDescent="0.25">
      <c r="B60">
        <v>1984.1</v>
      </c>
      <c r="G60">
        <v>109834022.469358</v>
      </c>
    </row>
    <row r="61" spans="2:7" x14ac:dyDescent="0.25">
      <c r="B61">
        <v>2117.6</v>
      </c>
      <c r="G61">
        <v>109833847.46935201</v>
      </c>
    </row>
    <row r="62" spans="2:7" x14ac:dyDescent="0.25">
      <c r="B62">
        <v>2227.9</v>
      </c>
      <c r="G62">
        <v>109833836.557026</v>
      </c>
    </row>
    <row r="63" spans="2:7" x14ac:dyDescent="0.25">
      <c r="B63">
        <v>2345.8000000000002</v>
      </c>
      <c r="G63">
        <v>109833836.557037</v>
      </c>
    </row>
    <row r="64" spans="2:7" x14ac:dyDescent="0.25">
      <c r="B64">
        <v>2462.8000000000002</v>
      </c>
      <c r="G64">
        <v>109833836.557027</v>
      </c>
    </row>
    <row r="65" spans="2:7" x14ac:dyDescent="0.25">
      <c r="B65">
        <v>2660.1</v>
      </c>
      <c r="G65">
        <v>109833836.557027</v>
      </c>
    </row>
    <row r="66" spans="2:7" x14ac:dyDescent="0.25">
      <c r="B66">
        <v>2765.7</v>
      </c>
      <c r="G66" s="24"/>
    </row>
    <row r="67" spans="2:7" x14ac:dyDescent="0.25">
      <c r="B67">
        <v>2898.8</v>
      </c>
      <c r="G67">
        <v>109833734.762233</v>
      </c>
    </row>
    <row r="68" spans="2:7" x14ac:dyDescent="0.25">
      <c r="B68">
        <v>3023.8</v>
      </c>
      <c r="G68">
        <v>109833734.762229</v>
      </c>
    </row>
    <row r="69" spans="2:7" x14ac:dyDescent="0.25">
      <c r="B69">
        <v>3144.6</v>
      </c>
      <c r="G69">
        <v>109833734.762226</v>
      </c>
    </row>
    <row r="70" spans="2:7" x14ac:dyDescent="0.25">
      <c r="B70">
        <v>3418.2</v>
      </c>
      <c r="G70">
        <v>109833569.76222999</v>
      </c>
    </row>
    <row r="71" spans="2:7" x14ac:dyDescent="0.25">
      <c r="B71">
        <v>3521.9</v>
      </c>
      <c r="G71" s="24"/>
    </row>
    <row r="72" spans="2:7" x14ac:dyDescent="0.25">
      <c r="B72">
        <v>3634.1</v>
      </c>
      <c r="G72" s="24"/>
    </row>
    <row r="73" spans="2:7" x14ac:dyDescent="0.25">
      <c r="B73">
        <v>3751.2</v>
      </c>
      <c r="G73">
        <v>109833248.762218</v>
      </c>
    </row>
    <row r="74" spans="2:7" x14ac:dyDescent="0.25">
      <c r="B74">
        <v>3873.9</v>
      </c>
      <c r="G74">
        <v>109833248.762228</v>
      </c>
    </row>
    <row r="75" spans="2:7" x14ac:dyDescent="0.25">
      <c r="B75">
        <v>3993.5</v>
      </c>
      <c r="G75">
        <v>109831791.836595</v>
      </c>
    </row>
    <row r="76" spans="2:7" x14ac:dyDescent="0.25">
      <c r="B76">
        <v>4101.5</v>
      </c>
      <c r="G76" s="24"/>
    </row>
    <row r="77" spans="2:7" x14ac:dyDescent="0.25">
      <c r="B77">
        <v>4220.7</v>
      </c>
      <c r="G77">
        <v>109831781.336597</v>
      </c>
    </row>
    <row r="78" spans="2:7" x14ac:dyDescent="0.25">
      <c r="B78">
        <v>4345.2</v>
      </c>
      <c r="G78">
        <v>109831781.336594</v>
      </c>
    </row>
    <row r="79" spans="2:7" x14ac:dyDescent="0.25">
      <c r="B79">
        <v>4462.7</v>
      </c>
      <c r="G79">
        <v>109831752.536589</v>
      </c>
    </row>
    <row r="80" spans="2:7" x14ac:dyDescent="0.25">
      <c r="B80">
        <v>4652.7</v>
      </c>
      <c r="G80">
        <v>109831752.536598</v>
      </c>
    </row>
    <row r="81" spans="2:7" x14ac:dyDescent="0.25">
      <c r="B81">
        <v>4761.5</v>
      </c>
      <c r="G81" s="24"/>
    </row>
    <row r="82" spans="2:7" x14ac:dyDescent="0.25">
      <c r="B82">
        <v>4881.7</v>
      </c>
      <c r="G82">
        <v>109831682.33659901</v>
      </c>
    </row>
    <row r="83" spans="2:7" x14ac:dyDescent="0.25">
      <c r="B83">
        <v>5017.3999999999996</v>
      </c>
      <c r="G83" s="24"/>
    </row>
    <row r="84" spans="2:7" x14ac:dyDescent="0.25">
      <c r="B84">
        <v>5122.8999999999996</v>
      </c>
      <c r="G84" s="24"/>
    </row>
    <row r="85" spans="2:7" x14ac:dyDescent="0.25">
      <c r="B85">
        <v>5235</v>
      </c>
      <c r="G85" s="24"/>
    </row>
    <row r="86" spans="2:7" x14ac:dyDescent="0.25">
      <c r="B86">
        <v>5343.4</v>
      </c>
      <c r="G86" s="24"/>
    </row>
    <row r="87" spans="2:7" x14ac:dyDescent="0.25">
      <c r="B87">
        <v>5449.6</v>
      </c>
      <c r="G87" s="24"/>
    </row>
    <row r="88" spans="2:7" x14ac:dyDescent="0.25">
      <c r="B88">
        <v>5555.7</v>
      </c>
      <c r="G88" s="24"/>
    </row>
    <row r="89" spans="2:7" x14ac:dyDescent="0.25">
      <c r="B89">
        <v>5811.5</v>
      </c>
      <c r="G89" s="24"/>
    </row>
    <row r="90" spans="2:7" x14ac:dyDescent="0.25">
      <c r="B90">
        <v>5921.3</v>
      </c>
      <c r="G90">
        <v>109831659.819075</v>
      </c>
    </row>
    <row r="91" spans="2:7" x14ac:dyDescent="0.25">
      <c r="B91">
        <v>6049.7</v>
      </c>
      <c r="G91">
        <v>109830927.619083</v>
      </c>
    </row>
    <row r="92" spans="2:7" x14ac:dyDescent="0.25">
      <c r="B92">
        <v>6151.4</v>
      </c>
      <c r="G92" s="24"/>
    </row>
    <row r="93" spans="2:7" x14ac:dyDescent="0.25">
      <c r="B93">
        <v>6276.3</v>
      </c>
      <c r="G93">
        <v>109830883.701554</v>
      </c>
    </row>
    <row r="94" spans="2:7" x14ac:dyDescent="0.25">
      <c r="B94">
        <v>6418.2</v>
      </c>
      <c r="G94" s="24"/>
    </row>
    <row r="95" spans="2:7" x14ac:dyDescent="0.25">
      <c r="B95">
        <v>6530.8</v>
      </c>
      <c r="G95" s="24"/>
    </row>
    <row r="96" spans="2:7" x14ac:dyDescent="0.25">
      <c r="B96">
        <v>6652.5</v>
      </c>
      <c r="G96">
        <v>109830883.70155001</v>
      </c>
    </row>
    <row r="97" spans="2:9" x14ac:dyDescent="0.25">
      <c r="B97">
        <v>6784</v>
      </c>
      <c r="G97">
        <v>109830861.501559</v>
      </c>
    </row>
    <row r="98" spans="2:9" x14ac:dyDescent="0.25">
      <c r="B98">
        <v>6897.9</v>
      </c>
      <c r="G98" s="24"/>
    </row>
    <row r="99" spans="2:9" x14ac:dyDescent="0.25">
      <c r="B99">
        <v>7022.1</v>
      </c>
      <c r="G99">
        <v>109830854.90155099</v>
      </c>
    </row>
    <row r="100" spans="2:9" x14ac:dyDescent="0.25">
      <c r="B100">
        <v>1743.33023881912</v>
      </c>
      <c r="H100">
        <v>109837973.468872</v>
      </c>
    </row>
    <row r="101" spans="2:9" x14ac:dyDescent="0.25">
      <c r="B101">
        <v>2338.1</v>
      </c>
      <c r="H101">
        <v>109837973.46892799</v>
      </c>
    </row>
    <row r="102" spans="2:9" x14ac:dyDescent="0.25">
      <c r="B102">
        <v>2938.5</v>
      </c>
      <c r="H102">
        <v>109829886.339518</v>
      </c>
    </row>
    <row r="103" spans="2:9" x14ac:dyDescent="0.25">
      <c r="B103">
        <v>3540.1</v>
      </c>
      <c r="H103">
        <v>109823005.65883601</v>
      </c>
    </row>
    <row r="104" spans="2:9" x14ac:dyDescent="0.25">
      <c r="B104">
        <v>4143</v>
      </c>
      <c r="H104">
        <v>109823005.658848</v>
      </c>
    </row>
    <row r="105" spans="2:9" x14ac:dyDescent="0.25">
      <c r="B105">
        <v>4748.2</v>
      </c>
      <c r="H105">
        <v>109823005.658848</v>
      </c>
    </row>
    <row r="106" spans="2:9" x14ac:dyDescent="0.25">
      <c r="B106">
        <v>5355</v>
      </c>
      <c r="H106">
        <v>109823005.658848</v>
      </c>
    </row>
    <row r="107" spans="2:9" x14ac:dyDescent="0.25">
      <c r="B107">
        <v>5963</v>
      </c>
      <c r="H107">
        <v>109823005.658848</v>
      </c>
    </row>
    <row r="108" spans="2:9" x14ac:dyDescent="0.25">
      <c r="B108">
        <v>6572.3</v>
      </c>
      <c r="H108">
        <v>109823005.658848</v>
      </c>
    </row>
    <row r="109" spans="2:9" x14ac:dyDescent="0.25">
      <c r="B109">
        <v>7109.3</v>
      </c>
      <c r="H109">
        <v>109823005.658848</v>
      </c>
    </row>
    <row r="110" spans="2:9" x14ac:dyDescent="0.25">
      <c r="B110">
        <v>1743.33023881912</v>
      </c>
      <c r="I110">
        <v>109837973.468872</v>
      </c>
    </row>
    <row r="111" spans="2:9" x14ac:dyDescent="0.25">
      <c r="B111">
        <v>2352.4</v>
      </c>
      <c r="I111">
        <v>109837973.46892799</v>
      </c>
    </row>
    <row r="112" spans="2:9" x14ac:dyDescent="0.25">
      <c r="B112">
        <v>2961.6</v>
      </c>
      <c r="I112">
        <v>109823302.033825</v>
      </c>
    </row>
    <row r="113" spans="2:10" x14ac:dyDescent="0.25">
      <c r="B113">
        <v>3568.8</v>
      </c>
      <c r="I113">
        <v>109823281.299136</v>
      </c>
    </row>
    <row r="114" spans="2:10" x14ac:dyDescent="0.25">
      <c r="B114">
        <v>4175.5</v>
      </c>
      <c r="I114">
        <v>109823281.299136</v>
      </c>
    </row>
    <row r="115" spans="2:10" x14ac:dyDescent="0.25">
      <c r="B115">
        <v>4782.8999999999996</v>
      </c>
      <c r="I115">
        <v>109823281.299136</v>
      </c>
    </row>
    <row r="116" spans="2:10" x14ac:dyDescent="0.25">
      <c r="B116">
        <v>5390.6</v>
      </c>
      <c r="I116">
        <v>109823281.299136</v>
      </c>
    </row>
    <row r="117" spans="2:10" x14ac:dyDescent="0.25">
      <c r="B117">
        <v>5999</v>
      </c>
      <c r="I117">
        <v>109823281.299136</v>
      </c>
    </row>
    <row r="118" spans="2:10" x14ac:dyDescent="0.25">
      <c r="B118">
        <v>6607.9</v>
      </c>
      <c r="I118">
        <v>109823281.299136</v>
      </c>
    </row>
    <row r="119" spans="2:10" x14ac:dyDescent="0.25">
      <c r="B119">
        <v>7109.3</v>
      </c>
      <c r="I119">
        <v>109823281.299136</v>
      </c>
    </row>
    <row r="120" spans="2:10" x14ac:dyDescent="0.25">
      <c r="B120">
        <v>1000</v>
      </c>
      <c r="J120">
        <v>109830000</v>
      </c>
    </row>
    <row r="121" spans="2:10" x14ac:dyDescent="0.25">
      <c r="B121">
        <v>10230.790000000001</v>
      </c>
      <c r="J121">
        <v>109830000</v>
      </c>
    </row>
    <row r="122" spans="2:10" x14ac:dyDescent="0.25">
      <c r="B122">
        <v>14339.35</v>
      </c>
      <c r="J122">
        <v>109821000</v>
      </c>
    </row>
    <row r="123" spans="2:10" x14ac:dyDescent="0.25">
      <c r="B123">
        <v>19743.36</v>
      </c>
      <c r="J123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7"/>
  <sheetViews>
    <sheetView workbookViewId="0">
      <selection activeCell="E1" sqref="E1:E5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655</v>
      </c>
      <c r="E1" t="s">
        <v>710</v>
      </c>
    </row>
    <row r="2" spans="2:8" ht="20.25" x14ac:dyDescent="0.25">
      <c r="B2" s="65"/>
      <c r="E2" t="s">
        <v>711</v>
      </c>
    </row>
    <row r="3" spans="2:8" ht="20.25" x14ac:dyDescent="0.25">
      <c r="B3" s="65"/>
      <c r="E3" t="s">
        <v>712</v>
      </c>
    </row>
    <row r="4" spans="2:8" ht="20.25" x14ac:dyDescent="0.25">
      <c r="B4" s="65"/>
      <c r="E4" t="s">
        <v>713</v>
      </c>
    </row>
    <row r="5" spans="2:8" ht="20.25" x14ac:dyDescent="0.25">
      <c r="B5" s="65"/>
      <c r="E5" t="s">
        <v>714</v>
      </c>
      <c r="G5" t="s">
        <v>632</v>
      </c>
      <c r="H5" t="s">
        <v>632</v>
      </c>
    </row>
    <row r="6" spans="2:8" x14ac:dyDescent="0.25">
      <c r="B6" t="s">
        <v>559</v>
      </c>
      <c r="C6" t="s">
        <v>519</v>
      </c>
      <c r="D6" t="s">
        <v>557</v>
      </c>
      <c r="E6" t="s">
        <v>516</v>
      </c>
      <c r="F6" t="s">
        <v>565</v>
      </c>
      <c r="G6" t="s">
        <v>519</v>
      </c>
      <c r="H6" t="s">
        <v>557</v>
      </c>
    </row>
    <row r="7" spans="2:8" x14ac:dyDescent="0.25">
      <c r="B7">
        <v>1778.63382315635</v>
      </c>
      <c r="C7">
        <v>130936027.012731</v>
      </c>
    </row>
    <row r="8" spans="2:8" x14ac:dyDescent="0.25">
      <c r="B8">
        <v>3384.8</v>
      </c>
      <c r="C8">
        <v>130930840.070915</v>
      </c>
    </row>
    <row r="9" spans="2:8" x14ac:dyDescent="0.25">
      <c r="B9">
        <v>4994.2</v>
      </c>
      <c r="C9">
        <v>130922930.070915</v>
      </c>
    </row>
    <row r="10" spans="2:8" x14ac:dyDescent="0.25">
      <c r="B10">
        <v>6607.8</v>
      </c>
      <c r="C10">
        <v>130918975.649924</v>
      </c>
    </row>
    <row r="11" spans="2:8" x14ac:dyDescent="0.25">
      <c r="B11">
        <v>7112.4</v>
      </c>
      <c r="C11">
        <v>130907185.649922</v>
      </c>
    </row>
    <row r="12" spans="2:8" x14ac:dyDescent="0.25">
      <c r="B12">
        <v>1778.63382315635</v>
      </c>
      <c r="D12">
        <v>130936027.012731</v>
      </c>
    </row>
    <row r="13" spans="2:8" x14ac:dyDescent="0.25">
      <c r="B13">
        <v>3393.9</v>
      </c>
      <c r="D13">
        <v>130930840.070915</v>
      </c>
    </row>
    <row r="14" spans="2:8" x14ac:dyDescent="0.25">
      <c r="B14">
        <v>5008.3</v>
      </c>
      <c r="D14">
        <v>130925279.65523601</v>
      </c>
    </row>
    <row r="15" spans="2:8" x14ac:dyDescent="0.25">
      <c r="B15">
        <v>6621.6</v>
      </c>
      <c r="D15">
        <v>130920175.855235</v>
      </c>
    </row>
    <row r="16" spans="2:8" x14ac:dyDescent="0.25">
      <c r="B16">
        <v>7113.3</v>
      </c>
      <c r="D16">
        <v>130920175.85525601</v>
      </c>
    </row>
    <row r="17" spans="2:2" x14ac:dyDescent="0.25">
      <c r="B17">
        <v>1778.6338341236101</v>
      </c>
    </row>
    <row r="18" spans="2:2" x14ac:dyDescent="0.25">
      <c r="B18">
        <v>2055.8000000000002</v>
      </c>
    </row>
    <row r="19" spans="2:2" x14ac:dyDescent="0.25">
      <c r="B19">
        <v>2184</v>
      </c>
    </row>
    <row r="20" spans="2:2" x14ac:dyDescent="0.25">
      <c r="B20">
        <v>2314.3000000000002</v>
      </c>
    </row>
    <row r="21" spans="2:2" x14ac:dyDescent="0.25">
      <c r="B21">
        <v>2438.6999999999998</v>
      </c>
    </row>
    <row r="22" spans="2:2" x14ac:dyDescent="0.25">
      <c r="B22">
        <v>2576.3000000000002</v>
      </c>
    </row>
    <row r="23" spans="2:2" x14ac:dyDescent="0.25">
      <c r="B23">
        <v>2704.3</v>
      </c>
    </row>
    <row r="24" spans="2:2" x14ac:dyDescent="0.25">
      <c r="B24">
        <v>2833.7</v>
      </c>
    </row>
    <row r="25" spans="2:2" x14ac:dyDescent="0.25">
      <c r="B25">
        <v>2973.8</v>
      </c>
    </row>
    <row r="26" spans="2:2" x14ac:dyDescent="0.25">
      <c r="B26">
        <v>3100.2</v>
      </c>
    </row>
    <row r="27" spans="2:2" x14ac:dyDescent="0.25">
      <c r="B27">
        <v>3228.6</v>
      </c>
    </row>
    <row r="28" spans="2:2" x14ac:dyDescent="0.25">
      <c r="B28">
        <v>3371.6</v>
      </c>
    </row>
    <row r="29" spans="2:2" x14ac:dyDescent="0.25">
      <c r="B29">
        <v>3497.6</v>
      </c>
    </row>
    <row r="30" spans="2:2" x14ac:dyDescent="0.25">
      <c r="B30">
        <v>3632.2</v>
      </c>
    </row>
    <row r="31" spans="2:2" x14ac:dyDescent="0.25">
      <c r="B31">
        <v>3763.7</v>
      </c>
    </row>
    <row r="32" spans="2:2" x14ac:dyDescent="0.25">
      <c r="B32">
        <v>3891.8</v>
      </c>
    </row>
    <row r="33" spans="2:6" x14ac:dyDescent="0.25">
      <c r="B33">
        <v>4020.1</v>
      </c>
    </row>
    <row r="34" spans="2:6" x14ac:dyDescent="0.25">
      <c r="B34">
        <v>4149.1000000000004</v>
      </c>
    </row>
    <row r="35" spans="2:6" x14ac:dyDescent="0.25">
      <c r="B35">
        <v>4429.8</v>
      </c>
    </row>
    <row r="36" spans="2:6" x14ac:dyDescent="0.25">
      <c r="B36">
        <v>4557.8999999999996</v>
      </c>
    </row>
    <row r="37" spans="2:6" x14ac:dyDescent="0.25">
      <c r="B37">
        <v>4703.3999999999996</v>
      </c>
    </row>
    <row r="38" spans="2:6" x14ac:dyDescent="0.25">
      <c r="B38">
        <v>4831.1000000000004</v>
      </c>
    </row>
    <row r="39" spans="2:6" x14ac:dyDescent="0.25">
      <c r="B39">
        <v>4961.3</v>
      </c>
    </row>
    <row r="40" spans="2:6" x14ac:dyDescent="0.25">
      <c r="B40">
        <v>5091.3</v>
      </c>
    </row>
    <row r="41" spans="2:6" x14ac:dyDescent="0.25">
      <c r="B41">
        <v>5224.3999999999996</v>
      </c>
    </row>
    <row r="42" spans="2:6" x14ac:dyDescent="0.25">
      <c r="B42">
        <v>5351.9</v>
      </c>
    </row>
    <row r="43" spans="2:6" x14ac:dyDescent="0.25">
      <c r="B43">
        <v>5480.4</v>
      </c>
    </row>
    <row r="44" spans="2:6" x14ac:dyDescent="0.25">
      <c r="B44">
        <v>5606.9</v>
      </c>
    </row>
    <row r="45" spans="2:6" x14ac:dyDescent="0.25">
      <c r="B45">
        <v>5732.7</v>
      </c>
    </row>
    <row r="46" spans="2:6" x14ac:dyDescent="0.25">
      <c r="B46">
        <v>6014</v>
      </c>
    </row>
    <row r="47" spans="2:6" x14ac:dyDescent="0.25">
      <c r="B47">
        <v>1778.6338262557899</v>
      </c>
      <c r="F47">
        <v>130936027.012731</v>
      </c>
    </row>
    <row r="48" spans="2:6" x14ac:dyDescent="0.25">
      <c r="B48">
        <v>2038</v>
      </c>
      <c r="F48">
        <v>130925131.52804001</v>
      </c>
    </row>
    <row r="49" spans="2:6" x14ac:dyDescent="0.25">
      <c r="B49">
        <v>2162.6999999999998</v>
      </c>
      <c r="F49">
        <v>130923834.826774</v>
      </c>
    </row>
    <row r="50" spans="2:6" x14ac:dyDescent="0.25">
      <c r="B50">
        <v>2293.3000000000002</v>
      </c>
      <c r="F50">
        <v>130923300.14997301</v>
      </c>
    </row>
    <row r="51" spans="2:6" x14ac:dyDescent="0.25">
      <c r="B51">
        <v>2415.6</v>
      </c>
      <c r="F51">
        <v>130922924.749962</v>
      </c>
    </row>
    <row r="52" spans="2:6" x14ac:dyDescent="0.25">
      <c r="B52">
        <v>2591.6999999999998</v>
      </c>
      <c r="F52">
        <v>130922740.851897</v>
      </c>
    </row>
    <row r="53" spans="2:6" x14ac:dyDescent="0.25">
      <c r="B53">
        <v>2718.6</v>
      </c>
      <c r="F53">
        <v>130922735.251884</v>
      </c>
    </row>
    <row r="54" spans="2:6" x14ac:dyDescent="0.25">
      <c r="B54">
        <v>2842.3</v>
      </c>
      <c r="F54">
        <v>130922213.451886</v>
      </c>
    </row>
    <row r="55" spans="2:6" x14ac:dyDescent="0.25">
      <c r="B55">
        <v>3006.2</v>
      </c>
      <c r="F55">
        <v>130922195.947575</v>
      </c>
    </row>
    <row r="56" spans="2:6" x14ac:dyDescent="0.25">
      <c r="B56">
        <v>3117.8</v>
      </c>
      <c r="C56" s="24"/>
    </row>
    <row r="57" spans="2:6" x14ac:dyDescent="0.25">
      <c r="B57">
        <v>3242.4</v>
      </c>
      <c r="F57">
        <v>130922092.325647</v>
      </c>
    </row>
    <row r="58" spans="2:6" x14ac:dyDescent="0.25">
      <c r="B58">
        <v>3395.5</v>
      </c>
      <c r="F58">
        <v>130921956.661336</v>
      </c>
    </row>
    <row r="59" spans="2:6" x14ac:dyDescent="0.25">
      <c r="B59">
        <v>3506.9</v>
      </c>
      <c r="C59" s="24"/>
    </row>
    <row r="60" spans="2:6" x14ac:dyDescent="0.25">
      <c r="B60">
        <v>3646.5</v>
      </c>
      <c r="F60">
        <v>130921363.061332</v>
      </c>
    </row>
    <row r="61" spans="2:6" x14ac:dyDescent="0.25">
      <c r="B61">
        <v>3776.5</v>
      </c>
      <c r="F61">
        <v>130921355.664364</v>
      </c>
    </row>
    <row r="62" spans="2:6" x14ac:dyDescent="0.25">
      <c r="B62">
        <v>3887.4</v>
      </c>
      <c r="C62" s="24"/>
    </row>
    <row r="63" spans="2:6" x14ac:dyDescent="0.25">
      <c r="B63">
        <v>4002.2</v>
      </c>
      <c r="C63" s="24"/>
    </row>
    <row r="64" spans="2:6" x14ac:dyDescent="0.25">
      <c r="B64">
        <v>4127</v>
      </c>
      <c r="F64">
        <v>130921355.66435599</v>
      </c>
    </row>
    <row r="65" spans="2:6" x14ac:dyDescent="0.25">
      <c r="B65">
        <v>4258.2</v>
      </c>
      <c r="F65">
        <v>130914565.664371</v>
      </c>
    </row>
    <row r="66" spans="2:6" x14ac:dyDescent="0.25">
      <c r="B66">
        <v>4368.7</v>
      </c>
      <c r="C66" s="24"/>
    </row>
    <row r="67" spans="2:6" x14ac:dyDescent="0.25">
      <c r="B67">
        <v>4492.5</v>
      </c>
      <c r="F67">
        <v>130914565.664361</v>
      </c>
    </row>
    <row r="68" spans="2:6" x14ac:dyDescent="0.25">
      <c r="B68">
        <v>4606.5</v>
      </c>
      <c r="C68" s="24"/>
    </row>
    <row r="69" spans="2:6" x14ac:dyDescent="0.25">
      <c r="B69">
        <v>4734.1000000000004</v>
      </c>
      <c r="F69">
        <v>130914565.664369</v>
      </c>
    </row>
    <row r="70" spans="2:6" x14ac:dyDescent="0.25">
      <c r="B70">
        <v>4861.3999999999996</v>
      </c>
      <c r="F70">
        <v>130914532.66436</v>
      </c>
    </row>
    <row r="71" spans="2:6" x14ac:dyDescent="0.25">
      <c r="B71">
        <v>4988.3999999999996</v>
      </c>
      <c r="F71">
        <v>130914511.28628001</v>
      </c>
    </row>
    <row r="72" spans="2:6" x14ac:dyDescent="0.25">
      <c r="B72">
        <v>5102.3999999999996</v>
      </c>
      <c r="C72" s="24"/>
    </row>
    <row r="73" spans="2:6" x14ac:dyDescent="0.25">
      <c r="B73">
        <v>5230.2</v>
      </c>
      <c r="F73">
        <v>130914501.52931701</v>
      </c>
    </row>
    <row r="74" spans="2:6" x14ac:dyDescent="0.25">
      <c r="B74">
        <v>5342.9</v>
      </c>
      <c r="C74" s="24"/>
    </row>
    <row r="75" spans="2:6" x14ac:dyDescent="0.25">
      <c r="B75">
        <v>5465.6</v>
      </c>
      <c r="F75">
        <v>130914501.52931599</v>
      </c>
    </row>
    <row r="76" spans="2:6" x14ac:dyDescent="0.25">
      <c r="B76">
        <v>5746.5</v>
      </c>
      <c r="F76">
        <v>130914501.52933</v>
      </c>
    </row>
    <row r="77" spans="2:6" x14ac:dyDescent="0.25">
      <c r="B77">
        <v>6029.4</v>
      </c>
      <c r="C77" s="24"/>
    </row>
    <row r="78" spans="2:6" x14ac:dyDescent="0.25">
      <c r="B78">
        <v>6148.4</v>
      </c>
      <c r="F78">
        <v>130914397.907409</v>
      </c>
    </row>
    <row r="79" spans="2:6" x14ac:dyDescent="0.25">
      <c r="B79">
        <v>6287.9</v>
      </c>
      <c r="F79">
        <v>130913980.243093</v>
      </c>
    </row>
    <row r="80" spans="2:6" x14ac:dyDescent="0.25">
      <c r="B80">
        <v>6408.6</v>
      </c>
      <c r="F80">
        <v>130913980.243072</v>
      </c>
    </row>
    <row r="81" spans="2:6" x14ac:dyDescent="0.25">
      <c r="B81">
        <v>6551.2</v>
      </c>
      <c r="C81" s="24"/>
    </row>
    <row r="82" spans="2:6" x14ac:dyDescent="0.25">
      <c r="B82">
        <v>6683</v>
      </c>
      <c r="F82">
        <v>130913980.243083</v>
      </c>
    </row>
    <row r="83" spans="2:6" x14ac:dyDescent="0.25">
      <c r="B83">
        <v>6827</v>
      </c>
      <c r="C83" s="24"/>
    </row>
    <row r="84" spans="2:6" x14ac:dyDescent="0.25">
      <c r="B84">
        <v>6970.2</v>
      </c>
      <c r="C84" s="24"/>
    </row>
    <row r="85" spans="2:6" x14ac:dyDescent="0.25">
      <c r="B85">
        <v>7089.4</v>
      </c>
      <c r="C85" s="24"/>
    </row>
    <row r="86" spans="2:6" x14ac:dyDescent="0.25">
      <c r="B86">
        <v>1778.6338436603501</v>
      </c>
    </row>
    <row r="87" spans="2:6" x14ac:dyDescent="0.25">
      <c r="B87">
        <v>2086.8000000000002</v>
      </c>
    </row>
    <row r="88" spans="2:6" x14ac:dyDescent="0.25">
      <c r="B88">
        <v>2214.6</v>
      </c>
    </row>
    <row r="89" spans="2:6" x14ac:dyDescent="0.25">
      <c r="B89">
        <v>2351.9</v>
      </c>
    </row>
    <row r="90" spans="2:6" x14ac:dyDescent="0.25">
      <c r="B90">
        <v>2630.2</v>
      </c>
      <c r="C90" s="24"/>
    </row>
    <row r="91" spans="2:6" x14ac:dyDescent="0.25">
      <c r="B91">
        <v>2747.7</v>
      </c>
    </row>
    <row r="92" spans="2:6" x14ac:dyDescent="0.25">
      <c r="B92">
        <v>2995.2</v>
      </c>
      <c r="C92" s="24"/>
    </row>
    <row r="93" spans="2:6" x14ac:dyDescent="0.25">
      <c r="B93">
        <v>3273.3</v>
      </c>
      <c r="C93" s="24"/>
    </row>
    <row r="94" spans="2:6" x14ac:dyDescent="0.25">
      <c r="B94">
        <v>3389</v>
      </c>
    </row>
    <row r="95" spans="2:6" x14ac:dyDescent="0.25">
      <c r="B95">
        <v>3520.2</v>
      </c>
    </row>
    <row r="96" spans="2:6" x14ac:dyDescent="0.25">
      <c r="B96">
        <v>3792.7</v>
      </c>
      <c r="C96" s="24"/>
    </row>
    <row r="97" spans="2:7" x14ac:dyDescent="0.25">
      <c r="B97">
        <v>3926.8</v>
      </c>
    </row>
    <row r="98" spans="2:7" x14ac:dyDescent="0.25">
      <c r="B98">
        <v>4051.3</v>
      </c>
    </row>
    <row r="99" spans="2:7" x14ac:dyDescent="0.25">
      <c r="B99">
        <v>4323.1000000000004</v>
      </c>
      <c r="C99" s="24"/>
    </row>
    <row r="100" spans="2:7" x14ac:dyDescent="0.25">
      <c r="B100">
        <v>4446</v>
      </c>
      <c r="G100" s="24"/>
    </row>
    <row r="101" spans="2:7" x14ac:dyDescent="0.25">
      <c r="B101">
        <v>4636.6000000000004</v>
      </c>
    </row>
    <row r="102" spans="2:7" x14ac:dyDescent="0.25">
      <c r="B102">
        <v>4912.2</v>
      </c>
      <c r="C102" s="24"/>
    </row>
    <row r="103" spans="2:7" x14ac:dyDescent="0.25">
      <c r="B103">
        <v>5033</v>
      </c>
      <c r="G103" s="24"/>
    </row>
    <row r="104" spans="2:7" x14ac:dyDescent="0.25">
      <c r="B104">
        <v>5205.2</v>
      </c>
      <c r="C104" s="24"/>
    </row>
    <row r="105" spans="2:7" x14ac:dyDescent="0.25">
      <c r="B105">
        <v>5484.1</v>
      </c>
      <c r="C105" s="24"/>
    </row>
    <row r="106" spans="2:7" x14ac:dyDescent="0.25">
      <c r="B106">
        <v>5603.2</v>
      </c>
      <c r="G106" s="24"/>
    </row>
    <row r="107" spans="2:7" x14ac:dyDescent="0.25">
      <c r="B107">
        <v>5756.3</v>
      </c>
      <c r="C107" s="24"/>
      <c r="G107" s="24"/>
    </row>
    <row r="108" spans="2:7" x14ac:dyDescent="0.25">
      <c r="B108">
        <v>6029.9</v>
      </c>
      <c r="C108" s="24"/>
    </row>
    <row r="109" spans="2:7" x14ac:dyDescent="0.25">
      <c r="B109">
        <v>6149.4</v>
      </c>
    </row>
    <row r="110" spans="2:7" x14ac:dyDescent="0.25">
      <c r="B110">
        <v>6285.7</v>
      </c>
      <c r="C110" s="24"/>
      <c r="G110" s="24"/>
    </row>
    <row r="111" spans="2:7" x14ac:dyDescent="0.25">
      <c r="B111">
        <v>6560.1</v>
      </c>
      <c r="C111" s="24"/>
    </row>
    <row r="112" spans="2:7" x14ac:dyDescent="0.25">
      <c r="B112">
        <v>6668.2</v>
      </c>
      <c r="C112" s="24"/>
      <c r="G112" s="24"/>
    </row>
    <row r="113" spans="2:8" x14ac:dyDescent="0.25">
      <c r="B113">
        <v>6785.8</v>
      </c>
      <c r="C113" s="24"/>
    </row>
    <row r="114" spans="2:8" x14ac:dyDescent="0.25">
      <c r="B114">
        <v>7052.1</v>
      </c>
      <c r="C114" s="24"/>
    </row>
    <row r="115" spans="2:8" x14ac:dyDescent="0.25">
      <c r="B115">
        <v>1778.63382315635</v>
      </c>
      <c r="G115">
        <v>130936027.012731</v>
      </c>
    </row>
    <row r="116" spans="2:8" x14ac:dyDescent="0.25">
      <c r="B116">
        <v>2379.1999999999998</v>
      </c>
      <c r="G116">
        <v>130935690.07093599</v>
      </c>
    </row>
    <row r="117" spans="2:8" x14ac:dyDescent="0.25">
      <c r="B117">
        <v>2985.5</v>
      </c>
      <c r="G117">
        <v>130935690.07093599</v>
      </c>
    </row>
    <row r="118" spans="2:8" x14ac:dyDescent="0.25">
      <c r="B118">
        <v>3593.1</v>
      </c>
      <c r="G118">
        <v>130935690.07093599</v>
      </c>
    </row>
    <row r="119" spans="2:8" x14ac:dyDescent="0.25">
      <c r="B119">
        <v>4201.6000000000004</v>
      </c>
      <c r="G119">
        <v>130935690.07093599</v>
      </c>
    </row>
    <row r="120" spans="2:8" x14ac:dyDescent="0.25">
      <c r="B120">
        <v>4811.8999999999996</v>
      </c>
      <c r="G120">
        <v>130935690.07093599</v>
      </c>
    </row>
    <row r="121" spans="2:8" x14ac:dyDescent="0.25">
      <c r="B121">
        <v>5423.9</v>
      </c>
      <c r="G121">
        <v>130935690.07093599</v>
      </c>
    </row>
    <row r="122" spans="2:8" x14ac:dyDescent="0.25">
      <c r="B122">
        <v>6037.4</v>
      </c>
      <c r="G122">
        <v>130935690.07093599</v>
      </c>
    </row>
    <row r="123" spans="2:8" x14ac:dyDescent="0.25">
      <c r="B123">
        <v>6652</v>
      </c>
      <c r="G123">
        <v>130935690.07093599</v>
      </c>
    </row>
    <row r="124" spans="2:8" x14ac:dyDescent="0.25">
      <c r="B124">
        <v>7115.2</v>
      </c>
      <c r="G124">
        <v>130935690.07093599</v>
      </c>
    </row>
    <row r="125" spans="2:8" x14ac:dyDescent="0.25">
      <c r="B125">
        <v>1778.63382315635</v>
      </c>
      <c r="G125" s="24"/>
      <c r="H125">
        <v>130936027.012731</v>
      </c>
    </row>
    <row r="126" spans="2:8" x14ac:dyDescent="0.25">
      <c r="B126">
        <v>2394</v>
      </c>
      <c r="H126">
        <v>130930840.070915</v>
      </c>
    </row>
    <row r="127" spans="2:8" x14ac:dyDescent="0.25">
      <c r="B127">
        <v>3007.6</v>
      </c>
      <c r="G127" s="24"/>
      <c r="H127">
        <v>130930840.07093599</v>
      </c>
    </row>
    <row r="128" spans="2:8" x14ac:dyDescent="0.25">
      <c r="B128">
        <v>3619.7</v>
      </c>
      <c r="G128" s="24"/>
      <c r="H128">
        <v>130930840.07093599</v>
      </c>
    </row>
    <row r="129" spans="2:8" x14ac:dyDescent="0.25">
      <c r="B129">
        <v>4233.1000000000004</v>
      </c>
      <c r="G129" s="24"/>
      <c r="H129">
        <v>130930840.07093599</v>
      </c>
    </row>
    <row r="130" spans="2:8" x14ac:dyDescent="0.25">
      <c r="B130">
        <v>4847.6000000000004</v>
      </c>
      <c r="H130">
        <v>130930840.07093599</v>
      </c>
    </row>
    <row r="131" spans="2:8" x14ac:dyDescent="0.25">
      <c r="B131">
        <v>5462</v>
      </c>
      <c r="H131">
        <v>130930840.07093599</v>
      </c>
    </row>
    <row r="132" spans="2:8" x14ac:dyDescent="0.25">
      <c r="B132">
        <v>6076.8</v>
      </c>
      <c r="H132">
        <v>130930840.07093599</v>
      </c>
    </row>
    <row r="133" spans="2:8" x14ac:dyDescent="0.25">
      <c r="B133">
        <v>6692</v>
      </c>
      <c r="H133">
        <v>130930840.07093599</v>
      </c>
    </row>
    <row r="134" spans="2:8" x14ac:dyDescent="0.25">
      <c r="B134">
        <v>7116.4</v>
      </c>
      <c r="H134">
        <v>130930840.07093599</v>
      </c>
    </row>
    <row r="135" spans="2:8" x14ac:dyDescent="0.25">
      <c r="B135">
        <v>16600</v>
      </c>
      <c r="E135">
        <v>130925000</v>
      </c>
    </row>
    <row r="136" spans="2:8" x14ac:dyDescent="0.25">
      <c r="B136">
        <v>35000</v>
      </c>
      <c r="E136">
        <v>130909000</v>
      </c>
    </row>
    <row r="137" spans="2:8" x14ac:dyDescent="0.25">
      <c r="B137">
        <v>56587.05</v>
      </c>
      <c r="E137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11"/>
  <sheetViews>
    <sheetView topLeftCell="A16" workbookViewId="0">
      <selection activeCell="J1" sqref="J1:J5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10" ht="20.25" x14ac:dyDescent="0.25">
      <c r="B1" s="65" t="s">
        <v>655</v>
      </c>
      <c r="J1" t="s">
        <v>710</v>
      </c>
    </row>
    <row r="2" spans="2:10" x14ac:dyDescent="0.25">
      <c r="J2" t="s">
        <v>711</v>
      </c>
    </row>
    <row r="3" spans="2:10" x14ac:dyDescent="0.25">
      <c r="J3" t="s">
        <v>712</v>
      </c>
    </row>
    <row r="4" spans="2:10" x14ac:dyDescent="0.25">
      <c r="J4" t="s">
        <v>713</v>
      </c>
    </row>
    <row r="5" spans="2:10" x14ac:dyDescent="0.25">
      <c r="H5" t="s">
        <v>632</v>
      </c>
      <c r="I5" t="s">
        <v>632</v>
      </c>
      <c r="J5" t="s">
        <v>714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 s="6">
        <v>6103.2</v>
      </c>
      <c r="C7">
        <v>112891000</v>
      </c>
    </row>
    <row r="8" spans="2:10" x14ac:dyDescent="0.25">
      <c r="B8" s="6">
        <v>6103.2</v>
      </c>
      <c r="C8">
        <v>112889000</v>
      </c>
    </row>
    <row r="9" spans="2:10" x14ac:dyDescent="0.25">
      <c r="B9" s="6">
        <v>6103.2</v>
      </c>
      <c r="C9">
        <v>112888708.2</v>
      </c>
    </row>
    <row r="10" spans="2:10" x14ac:dyDescent="0.25">
      <c r="B10" s="6">
        <v>1763.47126054763</v>
      </c>
      <c r="D10">
        <v>112903701.544045</v>
      </c>
    </row>
    <row r="11" spans="2:10" x14ac:dyDescent="0.25">
      <c r="B11">
        <v>3370.4</v>
      </c>
      <c r="D11">
        <v>112892641.477851</v>
      </c>
    </row>
    <row r="12" spans="2:10" x14ac:dyDescent="0.25">
      <c r="B12">
        <v>4982.8</v>
      </c>
      <c r="D12">
        <v>112886287.899011</v>
      </c>
    </row>
    <row r="13" spans="2:10" x14ac:dyDescent="0.25">
      <c r="B13">
        <v>6597.1</v>
      </c>
      <c r="D13">
        <v>112886259.53033</v>
      </c>
    </row>
    <row r="14" spans="2:10" x14ac:dyDescent="0.25">
      <c r="B14">
        <v>7113.6</v>
      </c>
      <c r="D14">
        <v>112886259.53034399</v>
      </c>
    </row>
    <row r="15" spans="2:10" x14ac:dyDescent="0.25">
      <c r="B15">
        <v>1763.47126054763</v>
      </c>
      <c r="E15">
        <v>112903701.544045</v>
      </c>
    </row>
    <row r="16" spans="2:10" x14ac:dyDescent="0.25">
      <c r="B16">
        <v>3379.8</v>
      </c>
      <c r="E16">
        <v>112899887.548089</v>
      </c>
    </row>
    <row r="17" spans="2:6" x14ac:dyDescent="0.25">
      <c r="B17">
        <v>4996.8</v>
      </c>
      <c r="E17">
        <v>112890187.54809099</v>
      </c>
    </row>
    <row r="18" spans="2:6" x14ac:dyDescent="0.25">
      <c r="B18">
        <v>6611.9</v>
      </c>
      <c r="E18">
        <v>112886777.548089</v>
      </c>
    </row>
    <row r="19" spans="2:6" x14ac:dyDescent="0.25">
      <c r="B19">
        <v>7115.1</v>
      </c>
      <c r="E19">
        <v>112886412.94809</v>
      </c>
    </row>
    <row r="20" spans="2:6" x14ac:dyDescent="0.25">
      <c r="B20">
        <v>1903.5697755813501</v>
      </c>
      <c r="F20">
        <v>112903701.544045</v>
      </c>
    </row>
    <row r="21" spans="2:6" x14ac:dyDescent="0.25">
      <c r="B21">
        <v>2014.8</v>
      </c>
      <c r="F21">
        <v>112900400.982403</v>
      </c>
    </row>
    <row r="22" spans="2:6" x14ac:dyDescent="0.25">
      <c r="B22">
        <v>2123.8000000000002</v>
      </c>
      <c r="F22">
        <v>112899930.982407</v>
      </c>
    </row>
    <row r="23" spans="2:6" x14ac:dyDescent="0.25">
      <c r="B23">
        <v>2248.9</v>
      </c>
      <c r="F23">
        <v>112899266.371289</v>
      </c>
    </row>
    <row r="24" spans="2:6" x14ac:dyDescent="0.25">
      <c r="B24">
        <v>2371.3000000000002</v>
      </c>
      <c r="F24">
        <v>112899260.77128699</v>
      </c>
    </row>
    <row r="25" spans="2:6" x14ac:dyDescent="0.25">
      <c r="B25">
        <v>2494.1999999999998</v>
      </c>
      <c r="F25">
        <v>112899260.77128699</v>
      </c>
    </row>
    <row r="26" spans="2:6" x14ac:dyDescent="0.25">
      <c r="B26">
        <v>2619.4</v>
      </c>
      <c r="F26">
        <v>112898384.57129399</v>
      </c>
    </row>
    <row r="27" spans="2:6" x14ac:dyDescent="0.25">
      <c r="B27">
        <v>2757.2</v>
      </c>
      <c r="F27">
        <v>112898351.49129</v>
      </c>
    </row>
    <row r="28" spans="2:6" x14ac:dyDescent="0.25">
      <c r="B28">
        <v>2881.6</v>
      </c>
      <c r="F28">
        <v>112898351.49128699</v>
      </c>
    </row>
    <row r="29" spans="2:6" x14ac:dyDescent="0.25">
      <c r="B29">
        <v>3009.9</v>
      </c>
      <c r="F29">
        <v>112897442.29129399</v>
      </c>
    </row>
    <row r="30" spans="2:6" x14ac:dyDescent="0.25">
      <c r="B30">
        <v>3262.5</v>
      </c>
      <c r="F30">
        <v>112897359.973731</v>
      </c>
    </row>
    <row r="31" spans="2:6" x14ac:dyDescent="0.25">
      <c r="B31">
        <v>3388.6</v>
      </c>
      <c r="F31">
        <v>112897359.973727</v>
      </c>
    </row>
    <row r="32" spans="2:6" x14ac:dyDescent="0.25">
      <c r="B32">
        <v>3516.3</v>
      </c>
      <c r="F32">
        <v>112896450.773734</v>
      </c>
    </row>
    <row r="33" spans="2:6" x14ac:dyDescent="0.25">
      <c r="B33">
        <v>3654.3</v>
      </c>
      <c r="F33">
        <v>112896368.456172</v>
      </c>
    </row>
    <row r="34" spans="2:6" x14ac:dyDescent="0.25">
      <c r="B34">
        <v>3778.2</v>
      </c>
      <c r="F34">
        <v>112896368.456167</v>
      </c>
    </row>
    <row r="35" spans="2:6" x14ac:dyDescent="0.25">
      <c r="B35">
        <v>3908.8</v>
      </c>
      <c r="F35">
        <v>112895459.256174</v>
      </c>
    </row>
    <row r="36" spans="2:6" x14ac:dyDescent="0.25">
      <c r="B36">
        <v>4118.7</v>
      </c>
      <c r="F36">
        <v>112895432.61617</v>
      </c>
    </row>
    <row r="37" spans="2:6" x14ac:dyDescent="0.25">
      <c r="B37">
        <v>4230.3</v>
      </c>
    </row>
    <row r="38" spans="2:6" x14ac:dyDescent="0.25">
      <c r="B38">
        <v>4343.7</v>
      </c>
    </row>
    <row r="39" spans="2:6" x14ac:dyDescent="0.25">
      <c r="B39">
        <v>4468.8999999999996</v>
      </c>
      <c r="F39">
        <v>112894328.68640301</v>
      </c>
    </row>
    <row r="40" spans="2:6" x14ac:dyDescent="0.25">
      <c r="B40">
        <v>4749.3999999999996</v>
      </c>
      <c r="F40">
        <v>112894328.686413</v>
      </c>
    </row>
    <row r="41" spans="2:6" x14ac:dyDescent="0.25">
      <c r="B41">
        <v>4936</v>
      </c>
      <c r="F41">
        <v>112895268.3</v>
      </c>
    </row>
    <row r="42" spans="2:6" x14ac:dyDescent="0.25">
      <c r="B42">
        <v>5002.3</v>
      </c>
      <c r="F42">
        <v>112895104.90000001</v>
      </c>
    </row>
    <row r="43" spans="2:6" x14ac:dyDescent="0.25">
      <c r="B43">
        <v>5126.7</v>
      </c>
      <c r="F43">
        <v>112895104.90000001</v>
      </c>
    </row>
    <row r="44" spans="2:6" x14ac:dyDescent="0.25">
      <c r="B44">
        <v>5254.7</v>
      </c>
      <c r="F44">
        <v>112895104.90000001</v>
      </c>
    </row>
    <row r="45" spans="2:6" x14ac:dyDescent="0.25">
      <c r="B45">
        <v>5382.6</v>
      </c>
      <c r="F45">
        <v>112895104.90000001</v>
      </c>
    </row>
    <row r="46" spans="2:6" x14ac:dyDescent="0.25">
      <c r="B46">
        <v>5494.3</v>
      </c>
      <c r="F46">
        <v>112895104.90000001</v>
      </c>
    </row>
    <row r="47" spans="2:6" x14ac:dyDescent="0.25">
      <c r="B47">
        <v>5697.3</v>
      </c>
      <c r="F47">
        <v>112895104.90000001</v>
      </c>
    </row>
    <row r="48" spans="2:6" x14ac:dyDescent="0.25">
      <c r="F48">
        <v>112895104.90000001</v>
      </c>
    </row>
    <row r="49" spans="2:7" x14ac:dyDescent="0.25">
      <c r="B49">
        <v>6485</v>
      </c>
      <c r="F49">
        <v>112895104.90000001</v>
      </c>
    </row>
    <row r="50" spans="2:7" x14ac:dyDescent="0.25">
      <c r="B50">
        <v>1763.47126340866</v>
      </c>
      <c r="G50">
        <v>112903701.544045</v>
      </c>
    </row>
    <row r="51" spans="2:7" x14ac:dyDescent="0.25">
      <c r="B51">
        <v>2008.9</v>
      </c>
      <c r="G51">
        <v>112900400.982403</v>
      </c>
    </row>
    <row r="52" spans="2:7" x14ac:dyDescent="0.25">
      <c r="B52">
        <v>2117.5</v>
      </c>
      <c r="G52">
        <v>112899930.982407</v>
      </c>
    </row>
    <row r="53" spans="2:7" x14ac:dyDescent="0.25">
      <c r="B53">
        <v>2241.1999999999998</v>
      </c>
      <c r="G53">
        <v>112899266.371289</v>
      </c>
    </row>
    <row r="54" spans="2:7" x14ac:dyDescent="0.25">
      <c r="B54">
        <v>2363.6</v>
      </c>
      <c r="G54">
        <v>112899262.85996699</v>
      </c>
    </row>
    <row r="55" spans="2:7" x14ac:dyDescent="0.25">
      <c r="B55">
        <v>2486.8000000000002</v>
      </c>
      <c r="G55">
        <v>112899262.85996699</v>
      </c>
    </row>
    <row r="56" spans="2:7" x14ac:dyDescent="0.25">
      <c r="B56">
        <v>2612.5</v>
      </c>
      <c r="G56">
        <v>112898353.65997399</v>
      </c>
    </row>
    <row r="57" spans="2:7" x14ac:dyDescent="0.25">
      <c r="B57">
        <v>2752.3</v>
      </c>
      <c r="G57">
        <v>112898349.97996999</v>
      </c>
    </row>
    <row r="58" spans="2:7" x14ac:dyDescent="0.25">
      <c r="B58">
        <v>2876.7</v>
      </c>
      <c r="G58">
        <v>112898320.57996701</v>
      </c>
    </row>
    <row r="59" spans="2:7" x14ac:dyDescent="0.25">
      <c r="B59">
        <v>3004.9</v>
      </c>
      <c r="G59">
        <v>112897411.37997399</v>
      </c>
    </row>
    <row r="60" spans="2:7" x14ac:dyDescent="0.25">
      <c r="B60">
        <v>3140.6</v>
      </c>
      <c r="G60">
        <v>112897280.300372</v>
      </c>
    </row>
    <row r="61" spans="2:7" x14ac:dyDescent="0.25">
      <c r="B61">
        <v>3265.7</v>
      </c>
      <c r="G61">
        <v>112897280.300367</v>
      </c>
    </row>
    <row r="62" spans="2:7" x14ac:dyDescent="0.25">
      <c r="B62">
        <v>3393.7</v>
      </c>
      <c r="G62">
        <v>112896371.100374</v>
      </c>
    </row>
    <row r="63" spans="2:7" x14ac:dyDescent="0.25">
      <c r="B63">
        <v>3523.9</v>
      </c>
      <c r="G63">
        <v>112896344.700371</v>
      </c>
    </row>
    <row r="64" spans="2:7" x14ac:dyDescent="0.25">
      <c r="B64">
        <v>3648.4</v>
      </c>
      <c r="G64">
        <v>112896261.45168699</v>
      </c>
    </row>
    <row r="65" spans="2:15" x14ac:dyDescent="0.25">
      <c r="B65">
        <v>3776.7</v>
      </c>
      <c r="G65">
        <v>112895408.651694</v>
      </c>
    </row>
    <row r="66" spans="2:15" x14ac:dyDescent="0.25">
      <c r="B66">
        <v>3912.7</v>
      </c>
      <c r="G66">
        <v>112895408.65169001</v>
      </c>
    </row>
    <row r="67" spans="2:15" x14ac:dyDescent="0.25">
      <c r="B67">
        <v>4024.6</v>
      </c>
      <c r="G67" s="24"/>
    </row>
    <row r="68" spans="2:15" x14ac:dyDescent="0.25">
      <c r="B68">
        <v>4137.8999999999996</v>
      </c>
      <c r="G68" s="24"/>
    </row>
    <row r="69" spans="2:15" x14ac:dyDescent="0.25">
      <c r="B69">
        <v>4263.8</v>
      </c>
      <c r="G69">
        <v>112895408.651682</v>
      </c>
    </row>
    <row r="70" spans="2:15" x14ac:dyDescent="0.25">
      <c r="B70">
        <v>4544.1000000000004</v>
      </c>
      <c r="G70">
        <v>112895408.651692</v>
      </c>
    </row>
    <row r="71" spans="2:15" x14ac:dyDescent="0.25">
      <c r="B71">
        <v>4667.8999999999996</v>
      </c>
      <c r="G71">
        <v>112895408.651682</v>
      </c>
    </row>
    <row r="72" spans="2:15" x14ac:dyDescent="0.25">
      <c r="B72">
        <v>4802.6000000000004</v>
      </c>
      <c r="G72">
        <v>112895408.651686</v>
      </c>
    </row>
    <row r="73" spans="2:15" x14ac:dyDescent="0.25">
      <c r="B73">
        <v>4927.3999999999996</v>
      </c>
      <c r="G73">
        <v>112895408.651685</v>
      </c>
    </row>
    <row r="74" spans="2:15" x14ac:dyDescent="0.25">
      <c r="B74">
        <v>5055.3</v>
      </c>
      <c r="G74" s="24">
        <v>112895245.251688</v>
      </c>
      <c r="O74" s="24"/>
    </row>
    <row r="75" spans="2:15" x14ac:dyDescent="0.25">
      <c r="B75">
        <v>5182.2</v>
      </c>
      <c r="G75" s="24">
        <v>112895245.251681</v>
      </c>
      <c r="O75" s="24"/>
    </row>
    <row r="76" spans="2:15" x14ac:dyDescent="0.25">
      <c r="B76">
        <v>5294.2</v>
      </c>
      <c r="G76" s="24"/>
    </row>
    <row r="77" spans="2:15" x14ac:dyDescent="0.25">
      <c r="B77">
        <v>5406.7</v>
      </c>
      <c r="G77" s="24"/>
    </row>
    <row r="78" spans="2:15" x14ac:dyDescent="0.25">
      <c r="B78">
        <v>5522.2</v>
      </c>
      <c r="G78" s="24"/>
    </row>
    <row r="79" spans="2:15" x14ac:dyDescent="0.25">
      <c r="B79">
        <v>5643.4</v>
      </c>
      <c r="G79" s="24"/>
    </row>
    <row r="80" spans="2:15" x14ac:dyDescent="0.25">
      <c r="B80">
        <v>5914.2</v>
      </c>
      <c r="G80" s="24"/>
    </row>
    <row r="81" spans="2:15" x14ac:dyDescent="0.25">
      <c r="B81">
        <v>6028.4</v>
      </c>
      <c r="G81">
        <v>112895245.251683</v>
      </c>
    </row>
    <row r="82" spans="2:15" x14ac:dyDescent="0.25">
      <c r="B82">
        <v>6160.6</v>
      </c>
      <c r="G82">
        <v>112895059.451684</v>
      </c>
    </row>
    <row r="83" spans="2:15" x14ac:dyDescent="0.25">
      <c r="B83">
        <v>6285.9</v>
      </c>
      <c r="G83" s="24">
        <v>112895020.772083</v>
      </c>
      <c r="O83" s="24"/>
    </row>
    <row r="84" spans="2:15" x14ac:dyDescent="0.25">
      <c r="B84">
        <v>6412.6</v>
      </c>
      <c r="G84" s="24">
        <v>112895020.772083</v>
      </c>
      <c r="O84" s="24"/>
    </row>
    <row r="85" spans="2:15" x14ac:dyDescent="0.25">
      <c r="B85">
        <v>6544.7</v>
      </c>
      <c r="G85" s="24">
        <v>112895020.77209</v>
      </c>
      <c r="O85" s="24"/>
    </row>
    <row r="86" spans="2:15" x14ac:dyDescent="0.25">
      <c r="B86">
        <v>6682.8</v>
      </c>
      <c r="G86" s="24">
        <v>112895020.77208699</v>
      </c>
      <c r="O86" s="24"/>
    </row>
    <row r="87" spans="2:15" x14ac:dyDescent="0.25">
      <c r="B87">
        <v>6797.3</v>
      </c>
      <c r="G87" s="24"/>
    </row>
    <row r="88" spans="2:15" x14ac:dyDescent="0.25">
      <c r="B88">
        <v>6946.6</v>
      </c>
      <c r="G88" s="24"/>
    </row>
    <row r="89" spans="2:15" x14ac:dyDescent="0.25">
      <c r="B89">
        <v>7088.3</v>
      </c>
      <c r="G89">
        <v>112895020.77208699</v>
      </c>
    </row>
    <row r="90" spans="2:15" x14ac:dyDescent="0.25">
      <c r="B90">
        <v>1763.47126054763</v>
      </c>
      <c r="H90">
        <v>112903701.544045</v>
      </c>
    </row>
    <row r="91" spans="2:15" x14ac:dyDescent="0.25">
      <c r="B91">
        <v>2367.4</v>
      </c>
      <c r="H91">
        <v>112901827.54809</v>
      </c>
    </row>
    <row r="92" spans="2:15" x14ac:dyDescent="0.25">
      <c r="B92">
        <v>2977.6</v>
      </c>
      <c r="H92">
        <v>112896827.548087</v>
      </c>
    </row>
    <row r="93" spans="2:15" x14ac:dyDescent="0.25">
      <c r="B93">
        <v>3592.2</v>
      </c>
      <c r="H93">
        <v>112888197.54809</v>
      </c>
    </row>
    <row r="94" spans="2:15" x14ac:dyDescent="0.25">
      <c r="B94">
        <v>4206</v>
      </c>
      <c r="H94">
        <v>112887070.828088</v>
      </c>
    </row>
    <row r="95" spans="2:15" x14ac:dyDescent="0.25">
      <c r="B95">
        <v>4821.8</v>
      </c>
      <c r="H95">
        <v>112886871.65033001</v>
      </c>
    </row>
    <row r="96" spans="2:15" x14ac:dyDescent="0.25">
      <c r="B96">
        <v>5437.5</v>
      </c>
      <c r="H96">
        <v>112886871.650344</v>
      </c>
    </row>
    <row r="97" spans="2:10" x14ac:dyDescent="0.25">
      <c r="B97">
        <v>6053.5</v>
      </c>
      <c r="H97">
        <v>112886871.650344</v>
      </c>
    </row>
    <row r="98" spans="2:10" x14ac:dyDescent="0.25">
      <c r="B98">
        <v>6670</v>
      </c>
      <c r="H98">
        <v>112886871.650344</v>
      </c>
    </row>
    <row r="99" spans="2:10" x14ac:dyDescent="0.25">
      <c r="B99">
        <v>7117.1</v>
      </c>
      <c r="H99">
        <v>112886871.650344</v>
      </c>
    </row>
    <row r="100" spans="2:10" x14ac:dyDescent="0.25">
      <c r="B100">
        <v>1763.47126054763</v>
      </c>
      <c r="I100">
        <v>112903701.544045</v>
      </c>
    </row>
    <row r="101" spans="2:10" x14ac:dyDescent="0.25">
      <c r="B101">
        <v>2380.3000000000002</v>
      </c>
      <c r="I101">
        <v>112900857.548089</v>
      </c>
    </row>
    <row r="102" spans="2:10" x14ac:dyDescent="0.25">
      <c r="B102">
        <v>2996.8</v>
      </c>
      <c r="I102">
        <v>112900857.548104</v>
      </c>
    </row>
    <row r="103" spans="2:10" x14ac:dyDescent="0.25">
      <c r="B103">
        <v>3611.7</v>
      </c>
      <c r="I103">
        <v>112900857.548104</v>
      </c>
    </row>
    <row r="104" spans="2:10" x14ac:dyDescent="0.25">
      <c r="B104">
        <v>4226.6000000000004</v>
      </c>
      <c r="I104">
        <v>112900857.548104</v>
      </c>
    </row>
    <row r="105" spans="2:10" x14ac:dyDescent="0.25">
      <c r="B105">
        <v>4842.2</v>
      </c>
      <c r="I105">
        <v>112900857.548104</v>
      </c>
    </row>
    <row r="106" spans="2:10" x14ac:dyDescent="0.25">
      <c r="B106">
        <v>5459</v>
      </c>
      <c r="I106">
        <v>112900857.548104</v>
      </c>
    </row>
    <row r="107" spans="2:10" x14ac:dyDescent="0.25">
      <c r="B107">
        <v>6075.8</v>
      </c>
      <c r="I107">
        <v>112900857.548104</v>
      </c>
    </row>
    <row r="108" spans="2:10" x14ac:dyDescent="0.25">
      <c r="B108">
        <v>6692.9</v>
      </c>
      <c r="I108">
        <v>112900857.548104</v>
      </c>
    </row>
    <row r="109" spans="2:10" x14ac:dyDescent="0.25">
      <c r="B109">
        <v>7116.6</v>
      </c>
      <c r="I109">
        <v>112900857.548104</v>
      </c>
    </row>
    <row r="110" spans="2:10" x14ac:dyDescent="0.25">
      <c r="B110">
        <v>100</v>
      </c>
      <c r="J110">
        <v>112884000</v>
      </c>
    </row>
    <row r="111" spans="2:10" x14ac:dyDescent="0.25">
      <c r="B111">
        <v>41194.14</v>
      </c>
      <c r="J111">
        <v>112879000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M171"/>
  <sheetViews>
    <sheetView workbookViewId="0">
      <selection activeCell="C2" sqref="C2:C6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20.28515625" bestFit="1" customWidth="1"/>
    <col min="4" max="8" width="12" bestFit="1" customWidth="1"/>
    <col min="13" max="13" width="12.7109375" bestFit="1" customWidth="1"/>
  </cols>
  <sheetData>
    <row r="1" spans="1:8" ht="20.25" x14ac:dyDescent="0.25">
      <c r="A1" s="5"/>
      <c r="B1" s="65" t="s">
        <v>655</v>
      </c>
    </row>
    <row r="2" spans="1:8" x14ac:dyDescent="0.25">
      <c r="A2" s="5"/>
      <c r="C2" t="s">
        <v>710</v>
      </c>
    </row>
    <row r="3" spans="1:8" x14ac:dyDescent="0.25">
      <c r="A3" s="5"/>
      <c r="C3" t="s">
        <v>711</v>
      </c>
    </row>
    <row r="4" spans="1:8" x14ac:dyDescent="0.25">
      <c r="A4" s="5"/>
      <c r="C4" t="s">
        <v>712</v>
      </c>
    </row>
    <row r="5" spans="1:8" x14ac:dyDescent="0.25">
      <c r="A5" s="5"/>
      <c r="C5" t="s">
        <v>713</v>
      </c>
    </row>
    <row r="6" spans="1:8" x14ac:dyDescent="0.25">
      <c r="A6" s="5"/>
      <c r="C6" t="s">
        <v>714</v>
      </c>
    </row>
    <row r="7" spans="1:8" x14ac:dyDescent="0.25">
      <c r="A7" s="5"/>
      <c r="B7" t="s">
        <v>559</v>
      </c>
      <c r="C7" t="s">
        <v>516</v>
      </c>
      <c r="D7" t="s">
        <v>519</v>
      </c>
      <c r="E7" t="s">
        <v>557</v>
      </c>
      <c r="F7" t="s">
        <v>565</v>
      </c>
      <c r="G7" t="s">
        <v>519</v>
      </c>
      <c r="H7" t="s">
        <v>557</v>
      </c>
    </row>
    <row r="8" spans="1:8" x14ac:dyDescent="0.25">
      <c r="A8" s="5"/>
      <c r="B8">
        <v>26000</v>
      </c>
      <c r="C8">
        <v>126790000</v>
      </c>
    </row>
    <row r="9" spans="1:8" x14ac:dyDescent="0.25">
      <c r="A9" s="5"/>
      <c r="B9">
        <v>29256</v>
      </c>
      <c r="C9">
        <v>126786000</v>
      </c>
    </row>
    <row r="10" spans="1:8" x14ac:dyDescent="0.25">
      <c r="A10" s="5"/>
      <c r="B10">
        <v>65000</v>
      </c>
      <c r="C10">
        <v>126785000</v>
      </c>
    </row>
    <row r="11" spans="1:8" x14ac:dyDescent="0.25">
      <c r="A11" s="5"/>
      <c r="B11">
        <v>1777.86120057106</v>
      </c>
      <c r="D11">
        <v>126813715.084444</v>
      </c>
    </row>
    <row r="12" spans="1:8" x14ac:dyDescent="0.25">
      <c r="A12" s="5"/>
      <c r="B12">
        <v>3387.6</v>
      </c>
      <c r="D12">
        <v>126803528.04810899</v>
      </c>
    </row>
    <row r="13" spans="1:8" x14ac:dyDescent="0.25">
      <c r="A13" s="5"/>
      <c r="B13">
        <v>5003</v>
      </c>
      <c r="D13">
        <v>126798528.048108</v>
      </c>
    </row>
    <row r="14" spans="1:8" x14ac:dyDescent="0.25">
      <c r="B14">
        <v>6619.6</v>
      </c>
      <c r="D14">
        <v>126798528.04812799</v>
      </c>
    </row>
    <row r="15" spans="1:8" x14ac:dyDescent="0.25">
      <c r="B15">
        <v>7117.1</v>
      </c>
      <c r="D15">
        <v>126798528.04812799</v>
      </c>
    </row>
    <row r="16" spans="1:8" x14ac:dyDescent="0.25">
      <c r="B16">
        <v>1777.86120057106</v>
      </c>
      <c r="E16">
        <v>126813715.084444</v>
      </c>
    </row>
    <row r="17" spans="1:8" x14ac:dyDescent="0.25">
      <c r="B17">
        <v>3398</v>
      </c>
      <c r="E17">
        <v>126806378.048107</v>
      </c>
    </row>
    <row r="18" spans="1:8" x14ac:dyDescent="0.25">
      <c r="B18">
        <v>5015.8999999999996</v>
      </c>
      <c r="E18">
        <v>126803528.048107</v>
      </c>
    </row>
    <row r="19" spans="1:8" x14ac:dyDescent="0.25">
      <c r="B19">
        <v>6632.7</v>
      </c>
      <c r="E19">
        <v>126798528.048108</v>
      </c>
    </row>
    <row r="20" spans="1:8" x14ac:dyDescent="0.25">
      <c r="B20">
        <v>7118.4</v>
      </c>
      <c r="E20">
        <v>126798528.04812799</v>
      </c>
    </row>
    <row r="21" spans="1:8" x14ac:dyDescent="0.25">
      <c r="B21">
        <v>1777.8612020015701</v>
      </c>
      <c r="F21">
        <v>126813715.084444</v>
      </c>
    </row>
    <row r="22" spans="1:8" x14ac:dyDescent="0.25">
      <c r="A22" t="s">
        <v>566</v>
      </c>
      <c r="B22">
        <v>2051.6</v>
      </c>
      <c r="F22">
        <v>126805538.086053</v>
      </c>
    </row>
    <row r="23" spans="1:8" x14ac:dyDescent="0.25">
      <c r="A23" t="s">
        <v>567</v>
      </c>
      <c r="B23">
        <v>2177.9</v>
      </c>
      <c r="F23">
        <v>126805382.886052</v>
      </c>
    </row>
    <row r="24" spans="1:8" x14ac:dyDescent="0.25">
      <c r="A24" t="s">
        <v>568</v>
      </c>
      <c r="B24">
        <v>2302.1</v>
      </c>
      <c r="F24">
        <v>126803555.719247</v>
      </c>
    </row>
    <row r="25" spans="1:8" x14ac:dyDescent="0.25">
      <c r="A25" t="s">
        <v>569</v>
      </c>
      <c r="B25">
        <v>2436.8000000000002</v>
      </c>
      <c r="F25">
        <v>126803555.71924999</v>
      </c>
    </row>
    <row r="26" spans="1:8" x14ac:dyDescent="0.25">
      <c r="A26" t="s">
        <v>571</v>
      </c>
      <c r="B26">
        <v>2565.5</v>
      </c>
      <c r="F26">
        <v>126803537.738922</v>
      </c>
    </row>
    <row r="27" spans="1:8" x14ac:dyDescent="0.25">
      <c r="A27" t="s">
        <v>572</v>
      </c>
      <c r="B27">
        <v>2706.3</v>
      </c>
      <c r="F27">
        <v>126801467.93933301</v>
      </c>
    </row>
    <row r="28" spans="1:8" x14ac:dyDescent="0.25">
      <c r="A28" t="s">
        <v>3</v>
      </c>
      <c r="B28">
        <v>2822.5</v>
      </c>
      <c r="H28" s="24"/>
    </row>
    <row r="29" spans="1:8" x14ac:dyDescent="0.25">
      <c r="A29" t="s">
        <v>573</v>
      </c>
      <c r="B29">
        <v>2957.2</v>
      </c>
      <c r="F29">
        <v>126799003.75941201</v>
      </c>
    </row>
    <row r="30" spans="1:8" x14ac:dyDescent="0.25">
      <c r="A30" t="s">
        <v>574</v>
      </c>
      <c r="B30">
        <v>3097.3</v>
      </c>
      <c r="F30">
        <v>126799003.759404</v>
      </c>
    </row>
    <row r="31" spans="1:8" x14ac:dyDescent="0.25">
      <c r="A31" t="s">
        <v>575</v>
      </c>
      <c r="B31">
        <v>3244.2</v>
      </c>
      <c r="F31">
        <v>126798695.392608</v>
      </c>
    </row>
    <row r="32" spans="1:8" x14ac:dyDescent="0.25">
      <c r="A32" t="s">
        <v>576</v>
      </c>
      <c r="B32">
        <v>3385.4</v>
      </c>
      <c r="F32">
        <v>126798695.392607</v>
      </c>
    </row>
    <row r="33" spans="1:8" x14ac:dyDescent="0.25">
      <c r="A33" t="s">
        <v>577</v>
      </c>
      <c r="B33">
        <v>3514.3</v>
      </c>
      <c r="F33">
        <v>126798695.39259499</v>
      </c>
    </row>
    <row r="34" spans="1:8" x14ac:dyDescent="0.25">
      <c r="A34" t="s">
        <v>578</v>
      </c>
      <c r="B34">
        <v>3644.5</v>
      </c>
      <c r="F34">
        <v>126798695.392598</v>
      </c>
    </row>
    <row r="35" spans="1:8" x14ac:dyDescent="0.25">
      <c r="A35" t="s">
        <v>579</v>
      </c>
      <c r="B35">
        <v>3878.7</v>
      </c>
      <c r="F35">
        <v>126798505.39260601</v>
      </c>
    </row>
    <row r="36" spans="1:8" x14ac:dyDescent="0.25">
      <c r="A36" t="s">
        <v>580</v>
      </c>
      <c r="B36">
        <v>4007.2</v>
      </c>
      <c r="F36">
        <v>126798505.392599</v>
      </c>
    </row>
    <row r="37" spans="1:8" x14ac:dyDescent="0.25">
      <c r="A37" t="s">
        <v>581</v>
      </c>
      <c r="B37">
        <v>4137.8</v>
      </c>
      <c r="F37">
        <v>126798505.392608</v>
      </c>
    </row>
    <row r="38" spans="1:8" x14ac:dyDescent="0.25">
      <c r="A38" t="s">
        <v>582</v>
      </c>
      <c r="B38">
        <v>4267.3999999999996</v>
      </c>
      <c r="F38">
        <v>126798505.39259499</v>
      </c>
    </row>
    <row r="39" spans="1:8" x14ac:dyDescent="0.25">
      <c r="A39" t="s">
        <v>570</v>
      </c>
      <c r="B39">
        <v>4398</v>
      </c>
      <c r="F39">
        <v>126798505.392599</v>
      </c>
    </row>
    <row r="40" spans="1:8" x14ac:dyDescent="0.25">
      <c r="A40" t="s">
        <v>583</v>
      </c>
      <c r="B40">
        <v>4569.2</v>
      </c>
      <c r="F40">
        <v>126798505.39260501</v>
      </c>
    </row>
    <row r="41" spans="1:8" x14ac:dyDescent="0.25">
      <c r="A41" t="s">
        <v>2</v>
      </c>
      <c r="B41">
        <v>4703.3999999999996</v>
      </c>
      <c r="F41">
        <v>126797320.773158</v>
      </c>
    </row>
    <row r="42" spans="1:8" x14ac:dyDescent="0.25">
      <c r="A42" t="s">
        <v>584</v>
      </c>
      <c r="B42">
        <v>4834.2</v>
      </c>
      <c r="F42">
        <v>126797320.77317201</v>
      </c>
    </row>
    <row r="43" spans="1:8" x14ac:dyDescent="0.25">
      <c r="A43" t="s">
        <v>585</v>
      </c>
      <c r="B43">
        <v>4964.5</v>
      </c>
      <c r="F43">
        <v>126797320.773158</v>
      </c>
    </row>
    <row r="44" spans="1:8" x14ac:dyDescent="0.25">
      <c r="A44" t="s">
        <v>590</v>
      </c>
      <c r="B44">
        <v>5095.3</v>
      </c>
      <c r="F44">
        <v>126796386.77316099</v>
      </c>
    </row>
    <row r="45" spans="1:8" x14ac:dyDescent="0.25">
      <c r="A45" t="s">
        <v>591</v>
      </c>
      <c r="B45">
        <v>5226.1000000000004</v>
      </c>
      <c r="F45">
        <v>126796207.966846</v>
      </c>
    </row>
    <row r="46" spans="1:8" x14ac:dyDescent="0.25">
      <c r="A46" t="s">
        <v>592</v>
      </c>
      <c r="B46">
        <v>5344.5</v>
      </c>
      <c r="H46" s="24"/>
    </row>
    <row r="47" spans="1:8" x14ac:dyDescent="0.25">
      <c r="A47" t="s">
        <v>593</v>
      </c>
      <c r="B47">
        <v>5472.1</v>
      </c>
      <c r="H47" s="24"/>
    </row>
    <row r="48" spans="1:8" x14ac:dyDescent="0.25">
      <c r="A48" t="s">
        <v>594</v>
      </c>
      <c r="B48">
        <v>5603.9</v>
      </c>
      <c r="F48">
        <v>126796207.966849</v>
      </c>
    </row>
    <row r="49" spans="1:13" x14ac:dyDescent="0.25">
      <c r="A49" t="s">
        <v>595</v>
      </c>
      <c r="B49">
        <v>5734.4</v>
      </c>
      <c r="F49">
        <v>126796207.966847</v>
      </c>
    </row>
    <row r="50" spans="1:13" x14ac:dyDescent="0.25">
      <c r="A50" t="s">
        <v>596</v>
      </c>
      <c r="B50">
        <v>5853.7</v>
      </c>
      <c r="H50" s="24"/>
    </row>
    <row r="51" spans="1:13" x14ac:dyDescent="0.25">
      <c r="B51">
        <v>6152.2</v>
      </c>
      <c r="F51">
        <v>126796207.96684401</v>
      </c>
    </row>
    <row r="52" spans="1:13" x14ac:dyDescent="0.25">
      <c r="B52">
        <v>6282.9</v>
      </c>
      <c r="F52">
        <v>126796137.76684301</v>
      </c>
    </row>
    <row r="53" spans="1:13" x14ac:dyDescent="0.25">
      <c r="B53">
        <v>6414.7</v>
      </c>
      <c r="F53">
        <v>126795933.37315901</v>
      </c>
    </row>
    <row r="54" spans="1:13" x14ac:dyDescent="0.25">
      <c r="B54">
        <v>6558.5</v>
      </c>
      <c r="F54">
        <v>126795933.373162</v>
      </c>
    </row>
    <row r="55" spans="1:13" x14ac:dyDescent="0.25">
      <c r="B55">
        <v>6681.8</v>
      </c>
      <c r="H55" s="24"/>
    </row>
    <row r="56" spans="1:13" x14ac:dyDescent="0.25">
      <c r="B56">
        <v>6818.6</v>
      </c>
      <c r="F56">
        <v>126795933.373164</v>
      </c>
    </row>
    <row r="57" spans="1:13" x14ac:dyDescent="0.25">
      <c r="B57">
        <v>6969.6</v>
      </c>
      <c r="F57">
        <v>126795933.373162</v>
      </c>
      <c r="M57" s="67"/>
    </row>
    <row r="58" spans="1:13" x14ac:dyDescent="0.25">
      <c r="B58">
        <v>7093.3</v>
      </c>
      <c r="H58" s="24"/>
    </row>
    <row r="59" spans="1:13" x14ac:dyDescent="0.25">
      <c r="B59">
        <v>3011.8</v>
      </c>
    </row>
    <row r="60" spans="1:13" x14ac:dyDescent="0.25">
      <c r="B60">
        <v>4374</v>
      </c>
    </row>
    <row r="61" spans="1:13" x14ac:dyDescent="0.25">
      <c r="B61">
        <v>4506.6000000000004</v>
      </c>
    </row>
    <row r="62" spans="1:13" x14ac:dyDescent="0.25">
      <c r="B62">
        <v>5099</v>
      </c>
    </row>
    <row r="63" spans="1:13" x14ac:dyDescent="0.25">
      <c r="B63">
        <v>5364</v>
      </c>
    </row>
    <row r="64" spans="1:13" x14ac:dyDescent="0.25">
      <c r="B64">
        <v>6330</v>
      </c>
    </row>
    <row r="65" spans="2:8" x14ac:dyDescent="0.25">
      <c r="B65">
        <v>1777.86120057106</v>
      </c>
      <c r="G65">
        <v>126813715.084444</v>
      </c>
    </row>
    <row r="66" spans="2:8" x14ac:dyDescent="0.25">
      <c r="B66">
        <v>2382.3000000000002</v>
      </c>
      <c r="G66">
        <v>126808318.048108</v>
      </c>
    </row>
    <row r="67" spans="2:8" x14ac:dyDescent="0.25">
      <c r="B67">
        <v>2992.9</v>
      </c>
      <c r="G67">
        <v>126808318.04812799</v>
      </c>
    </row>
    <row r="68" spans="2:8" x14ac:dyDescent="0.25">
      <c r="B68">
        <v>3605.1</v>
      </c>
      <c r="G68">
        <v>126808318.04812799</v>
      </c>
    </row>
    <row r="69" spans="2:8" x14ac:dyDescent="0.25">
      <c r="B69">
        <v>4219.3999999999996</v>
      </c>
      <c r="G69">
        <v>126808318.04812799</v>
      </c>
    </row>
    <row r="70" spans="2:8" x14ac:dyDescent="0.25">
      <c r="B70">
        <v>4835.3</v>
      </c>
      <c r="G70">
        <v>126808318.04812799</v>
      </c>
    </row>
    <row r="71" spans="2:8" x14ac:dyDescent="0.25">
      <c r="B71">
        <v>5452.6</v>
      </c>
      <c r="G71">
        <v>126808318.04812799</v>
      </c>
    </row>
    <row r="72" spans="2:8" x14ac:dyDescent="0.25">
      <c r="B72">
        <v>6071.9</v>
      </c>
      <c r="G72">
        <v>126808318.04812799</v>
      </c>
    </row>
    <row r="73" spans="2:8" x14ac:dyDescent="0.25">
      <c r="B73">
        <v>6692.5</v>
      </c>
      <c r="G73">
        <v>126808318.04812799</v>
      </c>
    </row>
    <row r="74" spans="2:8" x14ac:dyDescent="0.25">
      <c r="B74">
        <v>7120.7</v>
      </c>
      <c r="G74">
        <v>126808318.04812799</v>
      </c>
    </row>
    <row r="75" spans="2:8" x14ac:dyDescent="0.25">
      <c r="B75">
        <v>1777.86120057106</v>
      </c>
      <c r="H75">
        <v>126813715.084444</v>
      </c>
    </row>
    <row r="76" spans="2:8" x14ac:dyDescent="0.25">
      <c r="B76">
        <v>2397.8000000000002</v>
      </c>
      <c r="H76">
        <v>126813168.04812799</v>
      </c>
    </row>
    <row r="77" spans="2:8" x14ac:dyDescent="0.25">
      <c r="B77">
        <v>3018</v>
      </c>
      <c r="H77">
        <v>126813168.04812799</v>
      </c>
    </row>
    <row r="78" spans="2:8" x14ac:dyDescent="0.25">
      <c r="B78">
        <v>3636.5</v>
      </c>
      <c r="H78">
        <v>126813168.04812799</v>
      </c>
    </row>
    <row r="79" spans="2:8" x14ac:dyDescent="0.25">
      <c r="B79">
        <v>4255</v>
      </c>
      <c r="H79">
        <v>126813168.04812799</v>
      </c>
    </row>
    <row r="80" spans="2:8" x14ac:dyDescent="0.25">
      <c r="B80">
        <v>4873.8</v>
      </c>
      <c r="H80">
        <v>126813168.04812799</v>
      </c>
    </row>
    <row r="81" spans="1:8" x14ac:dyDescent="0.25">
      <c r="B81">
        <v>5493</v>
      </c>
      <c r="H81">
        <v>126813168.04812799</v>
      </c>
    </row>
    <row r="82" spans="1:8" x14ac:dyDescent="0.25">
      <c r="B82">
        <v>6113</v>
      </c>
      <c r="H82">
        <v>126813168.04812799</v>
      </c>
    </row>
    <row r="83" spans="1:8" x14ac:dyDescent="0.25">
      <c r="B83">
        <v>6733.5</v>
      </c>
      <c r="H83">
        <v>126813168.04812799</v>
      </c>
    </row>
    <row r="84" spans="1:8" x14ac:dyDescent="0.25">
      <c r="B84">
        <v>7120.3</v>
      </c>
      <c r="H84">
        <v>126813168.04812799</v>
      </c>
    </row>
    <row r="95" spans="1:8" x14ac:dyDescent="0.25">
      <c r="A95" s="5"/>
    </row>
    <row r="96" spans="1:8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</row>
    <row r="102" spans="1:2" x14ac:dyDescent="0.25">
      <c r="A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12"/>
  <sheetViews>
    <sheetView workbookViewId="0">
      <selection activeCell="H38" sqref="H38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655</v>
      </c>
    </row>
    <row r="2" spans="2:8" ht="20.25" x14ac:dyDescent="0.25">
      <c r="B2" s="65"/>
      <c r="E2" t="s">
        <v>710</v>
      </c>
    </row>
    <row r="3" spans="2:8" ht="20.25" x14ac:dyDescent="0.25">
      <c r="B3" s="65"/>
      <c r="E3" t="s">
        <v>711</v>
      </c>
    </row>
    <row r="4" spans="2:8" ht="20.25" x14ac:dyDescent="0.25">
      <c r="B4" s="65"/>
      <c r="E4" t="s">
        <v>712</v>
      </c>
    </row>
    <row r="5" spans="2:8" ht="20.25" x14ac:dyDescent="0.25">
      <c r="B5" s="65"/>
      <c r="E5" t="s">
        <v>713</v>
      </c>
    </row>
    <row r="6" spans="2:8" x14ac:dyDescent="0.25">
      <c r="E6" t="s">
        <v>714</v>
      </c>
      <c r="G6">
        <v>500</v>
      </c>
      <c r="H6">
        <v>500</v>
      </c>
    </row>
    <row r="7" spans="2:8" x14ac:dyDescent="0.25">
      <c r="B7" t="s">
        <v>559</v>
      </c>
      <c r="C7" t="s">
        <v>519</v>
      </c>
      <c r="D7" t="s">
        <v>557</v>
      </c>
      <c r="E7" t="s">
        <v>516</v>
      </c>
      <c r="F7" t="s">
        <v>565</v>
      </c>
      <c r="G7" t="s">
        <v>519</v>
      </c>
      <c r="H7" t="s">
        <v>557</v>
      </c>
    </row>
    <row r="8" spans="2:8" x14ac:dyDescent="0.25">
      <c r="B8">
        <v>1793.9587738513901</v>
      </c>
      <c r="C8">
        <v>128021854.99607199</v>
      </c>
    </row>
    <row r="9" spans="2:8" x14ac:dyDescent="0.25">
      <c r="B9">
        <v>2163.9</v>
      </c>
      <c r="C9">
        <v>127994551.61181401</v>
      </c>
    </row>
    <row r="10" spans="2:8" x14ac:dyDescent="0.25">
      <c r="B10">
        <v>3888.9</v>
      </c>
      <c r="C10">
        <v>127977772.36181401</v>
      </c>
    </row>
    <row r="11" spans="2:8" x14ac:dyDescent="0.25">
      <c r="B11">
        <v>5516.4</v>
      </c>
      <c r="C11">
        <v>127961902.528337</v>
      </c>
    </row>
    <row r="12" spans="2:8" x14ac:dyDescent="0.25">
      <c r="B12">
        <v>7128.8</v>
      </c>
      <c r="C12">
        <v>127961268.108777</v>
      </c>
    </row>
    <row r="13" spans="2:8" x14ac:dyDescent="0.25">
      <c r="B13">
        <v>1793.9587738513901</v>
      </c>
      <c r="D13">
        <v>128021854.99607199</v>
      </c>
    </row>
    <row r="14" spans="2:8" x14ac:dyDescent="0.25">
      <c r="B14">
        <v>2141</v>
      </c>
      <c r="D14">
        <v>127994712.11181401</v>
      </c>
    </row>
    <row r="15" spans="2:8" x14ac:dyDescent="0.25">
      <c r="B15">
        <v>3903.8</v>
      </c>
      <c r="D15">
        <v>127977998.711814</v>
      </c>
    </row>
    <row r="16" spans="2:8" x14ac:dyDescent="0.25">
      <c r="B16">
        <v>5606.1</v>
      </c>
      <c r="D16">
        <v>127962003.25877699</v>
      </c>
    </row>
    <row r="17" spans="2:8" x14ac:dyDescent="0.25">
      <c r="B17">
        <v>7127.7</v>
      </c>
      <c r="D17">
        <v>127961242.028337</v>
      </c>
    </row>
    <row r="18" spans="2:8" x14ac:dyDescent="0.25">
      <c r="B18">
        <v>1793.9587757587401</v>
      </c>
      <c r="F18">
        <v>128021854.99607199</v>
      </c>
    </row>
    <row r="19" spans="2:8" x14ac:dyDescent="0.25">
      <c r="B19">
        <v>2227.8000000000002</v>
      </c>
      <c r="F19">
        <v>127972037.017627</v>
      </c>
    </row>
    <row r="20" spans="2:8" x14ac:dyDescent="0.25">
      <c r="B20">
        <v>2467.1999999999998</v>
      </c>
      <c r="F20">
        <v>127971800.417605</v>
      </c>
    </row>
    <row r="21" spans="2:8" x14ac:dyDescent="0.25">
      <c r="B21">
        <v>2616.1999999999998</v>
      </c>
      <c r="F21">
        <v>127971800.41760001</v>
      </c>
    </row>
    <row r="22" spans="2:8" x14ac:dyDescent="0.25">
      <c r="B22">
        <v>2747.4</v>
      </c>
      <c r="F22">
        <v>127971800.41759101</v>
      </c>
    </row>
    <row r="23" spans="2:8" x14ac:dyDescent="0.25">
      <c r="B23">
        <v>2898.9</v>
      </c>
      <c r="F23">
        <v>127971679.03479899</v>
      </c>
    </row>
    <row r="24" spans="2:8" x14ac:dyDescent="0.25">
      <c r="B24">
        <v>3020.6</v>
      </c>
      <c r="H24" s="24"/>
    </row>
    <row r="25" spans="2:8" x14ac:dyDescent="0.25">
      <c r="B25">
        <v>3160.9</v>
      </c>
      <c r="F25">
        <v>127971633.43480401</v>
      </c>
    </row>
    <row r="26" spans="2:8" x14ac:dyDescent="0.25">
      <c r="B26">
        <v>3346.8</v>
      </c>
      <c r="F26">
        <v>127971633.434802</v>
      </c>
    </row>
    <row r="27" spans="2:8" x14ac:dyDescent="0.25">
      <c r="B27">
        <v>3470.2</v>
      </c>
      <c r="H27" s="24"/>
    </row>
    <row r="28" spans="2:8" x14ac:dyDescent="0.25">
      <c r="B28">
        <v>3640.5</v>
      </c>
      <c r="F28">
        <v>127971621.434808</v>
      </c>
    </row>
    <row r="29" spans="2:8" x14ac:dyDescent="0.25">
      <c r="B29">
        <v>3858.4</v>
      </c>
      <c r="F29">
        <v>127971621.43479601</v>
      </c>
    </row>
    <row r="30" spans="2:8" x14ac:dyDescent="0.25">
      <c r="B30">
        <v>3995.9</v>
      </c>
      <c r="F30">
        <v>127971621.434802</v>
      </c>
    </row>
    <row r="31" spans="2:8" x14ac:dyDescent="0.25">
      <c r="B31">
        <v>4164.6000000000004</v>
      </c>
      <c r="F31">
        <v>127971170.214885</v>
      </c>
    </row>
    <row r="32" spans="2:8" x14ac:dyDescent="0.25">
      <c r="B32">
        <v>4287.7</v>
      </c>
      <c r="H32" s="24"/>
    </row>
    <row r="33" spans="2:8" x14ac:dyDescent="0.25">
      <c r="B33">
        <v>4429.5</v>
      </c>
      <c r="F33">
        <v>127971155.014883</v>
      </c>
    </row>
    <row r="34" spans="2:8" x14ac:dyDescent="0.25">
      <c r="B34">
        <v>4579.3999999999996</v>
      </c>
      <c r="F34">
        <v>127968160.11488301</v>
      </c>
    </row>
    <row r="35" spans="2:8" x14ac:dyDescent="0.25">
      <c r="B35">
        <v>4720.8999999999996</v>
      </c>
      <c r="F35">
        <v>127967099.364877</v>
      </c>
    </row>
    <row r="36" spans="2:8" x14ac:dyDescent="0.25">
      <c r="B36">
        <v>4863.1000000000004</v>
      </c>
      <c r="F36">
        <v>127965975.641525</v>
      </c>
    </row>
    <row r="37" spans="2:8" x14ac:dyDescent="0.25">
      <c r="B37">
        <v>4990</v>
      </c>
      <c r="H37" s="24"/>
    </row>
    <row r="38" spans="2:8" x14ac:dyDescent="0.25">
      <c r="B38">
        <v>5158.3</v>
      </c>
      <c r="F38">
        <v>127965812.241533</v>
      </c>
    </row>
    <row r="39" spans="2:8" x14ac:dyDescent="0.25">
      <c r="B39">
        <v>5450.7</v>
      </c>
      <c r="F39">
        <v>127965736.04152299</v>
      </c>
    </row>
    <row r="40" spans="2:8" x14ac:dyDescent="0.25">
      <c r="B40">
        <v>5587.2</v>
      </c>
      <c r="F40">
        <v>127965736.041521</v>
      </c>
    </row>
    <row r="41" spans="2:8" x14ac:dyDescent="0.25">
      <c r="B41">
        <v>5736</v>
      </c>
      <c r="F41">
        <v>127965431.24152499</v>
      </c>
    </row>
    <row r="42" spans="2:8" x14ac:dyDescent="0.25">
      <c r="B42">
        <v>5862.9</v>
      </c>
      <c r="H42" s="24"/>
    </row>
    <row r="43" spans="2:8" x14ac:dyDescent="0.25">
      <c r="B43">
        <v>6002.9</v>
      </c>
      <c r="F43">
        <v>127965431.241523</v>
      </c>
    </row>
    <row r="44" spans="2:8" x14ac:dyDescent="0.25">
      <c r="B44">
        <v>6141.8</v>
      </c>
      <c r="F44">
        <v>127965431.241531</v>
      </c>
    </row>
    <row r="45" spans="2:8" x14ac:dyDescent="0.25">
      <c r="B45">
        <v>6279.5</v>
      </c>
      <c r="F45">
        <v>127965431.24152599</v>
      </c>
    </row>
    <row r="46" spans="2:8" x14ac:dyDescent="0.25">
      <c r="B46">
        <v>6417.8</v>
      </c>
      <c r="F46">
        <v>127965431.24153</v>
      </c>
    </row>
    <row r="47" spans="2:8" x14ac:dyDescent="0.25">
      <c r="B47">
        <v>6558.1</v>
      </c>
      <c r="F47">
        <v>127965431.241524</v>
      </c>
    </row>
    <row r="48" spans="2:8" x14ac:dyDescent="0.25">
      <c r="B48">
        <v>6870.9</v>
      </c>
      <c r="H48" s="24"/>
    </row>
    <row r="49" spans="2:8" x14ac:dyDescent="0.25">
      <c r="B49">
        <v>6985.4</v>
      </c>
      <c r="H49" s="24"/>
    </row>
    <row r="50" spans="2:8" x14ac:dyDescent="0.25">
      <c r="B50">
        <v>1793.9587738513901</v>
      </c>
      <c r="G50">
        <v>128021854.99607199</v>
      </c>
    </row>
    <row r="51" spans="2:8" x14ac:dyDescent="0.25">
      <c r="B51">
        <v>2636.1</v>
      </c>
      <c r="C51" s="24"/>
      <c r="G51">
        <v>127994551.61181401</v>
      </c>
    </row>
    <row r="52" spans="2:8" x14ac:dyDescent="0.25">
      <c r="B52">
        <v>4092.3</v>
      </c>
      <c r="C52" s="24"/>
      <c r="G52">
        <v>127977772.36181401</v>
      </c>
    </row>
    <row r="53" spans="2:8" x14ac:dyDescent="0.25">
      <c r="B53">
        <v>4872.5</v>
      </c>
      <c r="G53">
        <v>127977772.361835</v>
      </c>
    </row>
    <row r="54" spans="2:8" x14ac:dyDescent="0.25">
      <c r="B54">
        <v>5833.2</v>
      </c>
      <c r="G54">
        <v>127977772.361835</v>
      </c>
    </row>
    <row r="55" spans="2:8" x14ac:dyDescent="0.25">
      <c r="B55">
        <v>6670.6</v>
      </c>
      <c r="G55">
        <v>127977772.361835</v>
      </c>
    </row>
    <row r="56" spans="2:8" x14ac:dyDescent="0.25">
      <c r="B56">
        <v>7166.1</v>
      </c>
      <c r="G56">
        <v>127977772.361835</v>
      </c>
    </row>
    <row r="57" spans="2:8" x14ac:dyDescent="0.25">
      <c r="B57">
        <v>1793.9587738513901</v>
      </c>
      <c r="C57" s="24"/>
      <c r="H57">
        <v>128021854.99607199</v>
      </c>
    </row>
    <row r="58" spans="2:8" x14ac:dyDescent="0.25">
      <c r="B58">
        <v>2807.4</v>
      </c>
      <c r="C58" s="24"/>
      <c r="H58">
        <v>127994712.11181401</v>
      </c>
    </row>
    <row r="59" spans="2:8" x14ac:dyDescent="0.25">
      <c r="B59">
        <v>3903.3</v>
      </c>
      <c r="C59" s="24"/>
      <c r="H59">
        <v>127983197.660478</v>
      </c>
    </row>
    <row r="60" spans="2:8" x14ac:dyDescent="0.25">
      <c r="B60">
        <v>4857.7</v>
      </c>
      <c r="C60" s="24"/>
      <c r="H60">
        <v>127983197.66049901</v>
      </c>
    </row>
    <row r="61" spans="2:8" x14ac:dyDescent="0.25">
      <c r="B61">
        <v>5592.8</v>
      </c>
      <c r="H61">
        <v>127983197.66049901</v>
      </c>
    </row>
    <row r="62" spans="2:8" x14ac:dyDescent="0.25">
      <c r="B62">
        <v>6635.9</v>
      </c>
      <c r="H62">
        <v>127983197.66049901</v>
      </c>
    </row>
    <row r="63" spans="2:8" x14ac:dyDescent="0.25">
      <c r="B63">
        <v>7517.5</v>
      </c>
      <c r="C63" s="24"/>
      <c r="H63">
        <v>127983197.66049901</v>
      </c>
    </row>
    <row r="64" spans="2:8" x14ac:dyDescent="0.25">
      <c r="B64">
        <v>100</v>
      </c>
      <c r="E64" s="24">
        <v>127945000</v>
      </c>
    </row>
    <row r="68" spans="3:3" x14ac:dyDescent="0.25">
      <c r="C68" s="24"/>
    </row>
    <row r="70" spans="3:3" x14ac:dyDescent="0.25">
      <c r="C70" s="24"/>
    </row>
    <row r="73" spans="3:3" x14ac:dyDescent="0.25">
      <c r="C73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112" spans="9:9" x14ac:dyDescent="0.25">
      <c r="I112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1:H148"/>
  <sheetViews>
    <sheetView workbookViewId="0">
      <selection activeCell="F2" sqref="F2:F6"/>
    </sheetView>
  </sheetViews>
  <sheetFormatPr baseColWidth="10" defaultRowHeight="15" x14ac:dyDescent="0.25"/>
  <cols>
    <col min="4" max="4" width="12" bestFit="1" customWidth="1"/>
    <col min="6" max="6" width="41.28515625" customWidth="1"/>
  </cols>
  <sheetData>
    <row r="1" spans="2:6" ht="20.25" x14ac:dyDescent="0.25">
      <c r="B1" s="65" t="s">
        <v>655</v>
      </c>
    </row>
    <row r="2" spans="2:6" ht="20.25" x14ac:dyDescent="0.25">
      <c r="B2" s="65"/>
      <c r="F2" t="s">
        <v>710</v>
      </c>
    </row>
    <row r="3" spans="2:6" ht="20.25" x14ac:dyDescent="0.25">
      <c r="B3" s="65"/>
      <c r="F3" t="s">
        <v>711</v>
      </c>
    </row>
    <row r="4" spans="2:6" ht="20.25" x14ac:dyDescent="0.25">
      <c r="B4" s="65"/>
      <c r="F4" t="s">
        <v>712</v>
      </c>
    </row>
    <row r="5" spans="2:6" ht="20.25" x14ac:dyDescent="0.25">
      <c r="B5" s="65"/>
      <c r="F5" t="s">
        <v>713</v>
      </c>
    </row>
    <row r="6" spans="2:6" x14ac:dyDescent="0.25">
      <c r="F6" t="s">
        <v>714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1799.36052370071</v>
      </c>
      <c r="C8">
        <v>127415440.892968</v>
      </c>
    </row>
    <row r="9" spans="2:6" x14ac:dyDescent="0.25">
      <c r="B9">
        <v>3417.7</v>
      </c>
      <c r="C9">
        <v>127404676.23483001</v>
      </c>
    </row>
    <row r="10" spans="2:6" x14ac:dyDescent="0.25">
      <c r="B10">
        <v>5040.8999999999996</v>
      </c>
      <c r="C10">
        <v>127402225.23483001</v>
      </c>
    </row>
    <row r="11" spans="2:6" x14ac:dyDescent="0.25">
      <c r="B11">
        <v>6667.1</v>
      </c>
      <c r="C11">
        <v>127401780.886639</v>
      </c>
    </row>
    <row r="12" spans="2:6" x14ac:dyDescent="0.25">
      <c r="B12">
        <v>7126</v>
      </c>
      <c r="C12">
        <v>127401750.49757101</v>
      </c>
    </row>
    <row r="13" spans="2:6" x14ac:dyDescent="0.25">
      <c r="B13">
        <v>1799.36052370071</v>
      </c>
      <c r="D13">
        <v>127415440.892968</v>
      </c>
    </row>
    <row r="14" spans="2:6" x14ac:dyDescent="0.25">
      <c r="B14">
        <v>3639.7</v>
      </c>
      <c r="D14">
        <v>127404526.23483001</v>
      </c>
    </row>
    <row r="15" spans="2:6" x14ac:dyDescent="0.25">
      <c r="B15">
        <v>5277.5</v>
      </c>
      <c r="D15">
        <v>127402792.030587</v>
      </c>
    </row>
    <row r="16" spans="2:6" x14ac:dyDescent="0.25">
      <c r="B16">
        <v>6905.3</v>
      </c>
      <c r="D16">
        <v>127402561.581788</v>
      </c>
    </row>
    <row r="17" spans="2:5" x14ac:dyDescent="0.25">
      <c r="B17">
        <v>7126.5</v>
      </c>
      <c r="D17">
        <v>127402561.581811</v>
      </c>
    </row>
    <row r="18" spans="2:5" x14ac:dyDescent="0.25">
      <c r="B18">
        <v>1799.3605253696401</v>
      </c>
      <c r="E18">
        <v>127415440.892968</v>
      </c>
    </row>
    <row r="19" spans="2:5" x14ac:dyDescent="0.25">
      <c r="B19">
        <v>2075</v>
      </c>
      <c r="E19">
        <v>127411465.381643</v>
      </c>
    </row>
    <row r="20" spans="2:5" x14ac:dyDescent="0.25">
      <c r="B20">
        <v>2201.8000000000002</v>
      </c>
      <c r="E20">
        <v>127411248.21741299</v>
      </c>
    </row>
    <row r="21" spans="2:5" x14ac:dyDescent="0.25">
      <c r="B21">
        <v>2336.9</v>
      </c>
      <c r="E21">
        <v>127411038.181646</v>
      </c>
    </row>
    <row r="22" spans="2:5" x14ac:dyDescent="0.25">
      <c r="B22">
        <v>2479.1</v>
      </c>
      <c r="E22">
        <v>127410856.18165299</v>
      </c>
    </row>
    <row r="23" spans="2:5" x14ac:dyDescent="0.25">
      <c r="B23">
        <v>2599.9</v>
      </c>
    </row>
    <row r="24" spans="2:5" x14ac:dyDescent="0.25">
      <c r="B24">
        <v>2751.4</v>
      </c>
      <c r="E24">
        <v>127410856.18165401</v>
      </c>
    </row>
    <row r="25" spans="2:5" x14ac:dyDescent="0.25">
      <c r="B25">
        <v>2944.1</v>
      </c>
      <c r="E25">
        <v>127410856.181647</v>
      </c>
    </row>
    <row r="26" spans="2:5" x14ac:dyDescent="0.25">
      <c r="B26">
        <v>3078.6</v>
      </c>
      <c r="E26">
        <v>127410856.181638</v>
      </c>
    </row>
    <row r="27" spans="2:5" x14ac:dyDescent="0.25">
      <c r="B27">
        <v>3350.5</v>
      </c>
    </row>
    <row r="28" spans="2:5" x14ac:dyDescent="0.25">
      <c r="B28">
        <v>3471.7</v>
      </c>
    </row>
    <row r="29" spans="2:5" x14ac:dyDescent="0.25">
      <c r="B29">
        <v>3612.9</v>
      </c>
      <c r="E29">
        <v>127410856.181651</v>
      </c>
    </row>
    <row r="30" spans="2:5" x14ac:dyDescent="0.25">
      <c r="B30">
        <v>3793.9</v>
      </c>
      <c r="E30">
        <v>127410856.181647</v>
      </c>
    </row>
    <row r="31" spans="2:5" x14ac:dyDescent="0.25">
      <c r="B31">
        <v>3915.2</v>
      </c>
    </row>
    <row r="32" spans="2:5" x14ac:dyDescent="0.25">
      <c r="B32">
        <v>4050.7</v>
      </c>
      <c r="E32">
        <v>127410856.181648</v>
      </c>
    </row>
    <row r="33" spans="2:5" x14ac:dyDescent="0.25">
      <c r="B33">
        <v>4187.8</v>
      </c>
      <c r="E33">
        <v>127410856.181639</v>
      </c>
    </row>
    <row r="34" spans="2:5" x14ac:dyDescent="0.25">
      <c r="B34">
        <v>4326</v>
      </c>
      <c r="E34">
        <v>127410856.181646</v>
      </c>
    </row>
    <row r="35" spans="2:5" x14ac:dyDescent="0.25">
      <c r="B35">
        <v>4447.7</v>
      </c>
    </row>
    <row r="36" spans="2:5" x14ac:dyDescent="0.25">
      <c r="B36">
        <v>4582.8999999999996</v>
      </c>
      <c r="E36">
        <v>127410186.181642</v>
      </c>
    </row>
    <row r="37" spans="2:5" x14ac:dyDescent="0.25">
      <c r="B37">
        <v>4718.8</v>
      </c>
      <c r="E37">
        <v>127410186.18164299</v>
      </c>
    </row>
    <row r="38" spans="2:5" x14ac:dyDescent="0.25">
      <c r="B38">
        <v>5002</v>
      </c>
      <c r="E38">
        <v>127410186.18164299</v>
      </c>
    </row>
    <row r="39" spans="2:5" x14ac:dyDescent="0.25">
      <c r="B39">
        <v>5283.7</v>
      </c>
      <c r="E39">
        <v>127410186.18163501</v>
      </c>
    </row>
    <row r="40" spans="2:5" x14ac:dyDescent="0.25">
      <c r="B40">
        <v>5422.1</v>
      </c>
      <c r="E40">
        <v>127410120.54771399</v>
      </c>
    </row>
    <row r="41" spans="2:5" x14ac:dyDescent="0.25">
      <c r="B41">
        <v>5543.9</v>
      </c>
    </row>
    <row r="42" spans="2:5" x14ac:dyDescent="0.25">
      <c r="B42">
        <v>5682</v>
      </c>
      <c r="E42">
        <v>127410108.34772199</v>
      </c>
    </row>
    <row r="43" spans="2:5" x14ac:dyDescent="0.25">
      <c r="B43">
        <v>5821.2</v>
      </c>
      <c r="E43">
        <v>127410044.347727</v>
      </c>
    </row>
    <row r="44" spans="2:5" x14ac:dyDescent="0.25">
      <c r="B44">
        <v>6104.4</v>
      </c>
      <c r="E44">
        <v>127410044.347721</v>
      </c>
    </row>
    <row r="45" spans="2:5" x14ac:dyDescent="0.25">
      <c r="B45">
        <v>6232.8</v>
      </c>
    </row>
    <row r="46" spans="2:5" x14ac:dyDescent="0.25">
      <c r="B46">
        <v>6354.9</v>
      </c>
    </row>
    <row r="47" spans="2:5" x14ac:dyDescent="0.25">
      <c r="B47">
        <v>6479.8</v>
      </c>
    </row>
    <row r="48" spans="2:5" x14ac:dyDescent="0.25">
      <c r="B48">
        <v>6605.8</v>
      </c>
    </row>
    <row r="49" spans="2:8" x14ac:dyDescent="0.25">
      <c r="B49">
        <v>6916.5</v>
      </c>
    </row>
    <row r="50" spans="2:8" x14ac:dyDescent="0.25">
      <c r="B50">
        <v>7027.5</v>
      </c>
    </row>
    <row r="51" spans="2:8" x14ac:dyDescent="0.25">
      <c r="B51">
        <v>1799.36052370071</v>
      </c>
      <c r="G51">
        <v>127415440.892968</v>
      </c>
    </row>
    <row r="52" spans="2:8" x14ac:dyDescent="0.25">
      <c r="B52">
        <v>2434.9</v>
      </c>
      <c r="G52">
        <v>127412336.23483001</v>
      </c>
    </row>
    <row r="53" spans="2:8" x14ac:dyDescent="0.25">
      <c r="B53">
        <v>3286.7</v>
      </c>
      <c r="G53">
        <v>127411825.234828</v>
      </c>
    </row>
    <row r="54" spans="2:8" x14ac:dyDescent="0.25">
      <c r="B54">
        <v>4287.8999999999996</v>
      </c>
      <c r="G54">
        <v>127411825.234851</v>
      </c>
    </row>
    <row r="55" spans="2:8" x14ac:dyDescent="0.25">
      <c r="B55">
        <v>5331.1</v>
      </c>
      <c r="G55">
        <v>127411825.234851</v>
      </c>
    </row>
    <row r="56" spans="2:8" x14ac:dyDescent="0.25">
      <c r="B56">
        <v>6149.7</v>
      </c>
      <c r="G56">
        <v>127411825.234851</v>
      </c>
    </row>
    <row r="57" spans="2:8" x14ac:dyDescent="0.25">
      <c r="B57">
        <v>7048.6</v>
      </c>
      <c r="G57">
        <v>127411825.234851</v>
      </c>
    </row>
    <row r="58" spans="2:8" x14ac:dyDescent="0.25">
      <c r="B58">
        <v>1799.36052370071</v>
      </c>
      <c r="H58">
        <v>127415440.892968</v>
      </c>
    </row>
    <row r="59" spans="2:8" x14ac:dyDescent="0.25">
      <c r="B59">
        <v>2715</v>
      </c>
      <c r="H59">
        <v>127412336.23483001</v>
      </c>
    </row>
    <row r="60" spans="2:8" x14ac:dyDescent="0.25">
      <c r="B60">
        <v>3410.9</v>
      </c>
      <c r="H60">
        <v>127411825.23483001</v>
      </c>
    </row>
    <row r="61" spans="2:8" x14ac:dyDescent="0.25">
      <c r="B61">
        <v>4216.2</v>
      </c>
      <c r="H61">
        <v>127411825.234851</v>
      </c>
    </row>
    <row r="62" spans="2:8" x14ac:dyDescent="0.25">
      <c r="B62">
        <v>4992.8</v>
      </c>
      <c r="H62">
        <v>127411825.234851</v>
      </c>
    </row>
    <row r="63" spans="2:8" x14ac:dyDescent="0.25">
      <c r="B63">
        <v>5868.3</v>
      </c>
      <c r="H63">
        <v>127411825.234851</v>
      </c>
    </row>
    <row r="64" spans="2:8" x14ac:dyDescent="0.25">
      <c r="B64">
        <v>6721.8</v>
      </c>
      <c r="H64">
        <v>127411825.234851</v>
      </c>
    </row>
    <row r="65" spans="2:8" x14ac:dyDescent="0.25">
      <c r="B65">
        <v>7204.1</v>
      </c>
      <c r="H65">
        <v>127411825.234851</v>
      </c>
    </row>
    <row r="87" spans="7:7" x14ac:dyDescent="0.25">
      <c r="G87" s="24"/>
    </row>
    <row r="91" spans="7:7" x14ac:dyDescent="0.25">
      <c r="G91" s="24"/>
    </row>
    <row r="92" spans="7:7" x14ac:dyDescent="0.25">
      <c r="G92" s="24"/>
    </row>
    <row r="95" spans="7:7" x14ac:dyDescent="0.25">
      <c r="G95" s="24"/>
    </row>
    <row r="99" spans="7:7" x14ac:dyDescent="0.25">
      <c r="G99" s="24"/>
    </row>
    <row r="105" spans="7:7" x14ac:dyDescent="0.25">
      <c r="G105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2" spans="7:7" x14ac:dyDescent="0.25">
      <c r="G112" s="24"/>
    </row>
    <row r="113" spans="3:7" x14ac:dyDescent="0.25">
      <c r="G113" s="24"/>
    </row>
    <row r="114" spans="3:7" x14ac:dyDescent="0.25">
      <c r="G114" s="24"/>
    </row>
    <row r="120" spans="3:7" x14ac:dyDescent="0.25">
      <c r="C120" s="24"/>
    </row>
    <row r="122" spans="3:7" x14ac:dyDescent="0.25">
      <c r="C122" s="24"/>
    </row>
    <row r="124" spans="3:7" x14ac:dyDescent="0.25">
      <c r="C124" s="24"/>
    </row>
    <row r="128" spans="3:7" x14ac:dyDescent="0.25">
      <c r="C128" s="24"/>
    </row>
    <row r="131" spans="3:3" x14ac:dyDescent="0.25">
      <c r="C131" s="24"/>
    </row>
    <row r="134" spans="3:3" x14ac:dyDescent="0.25">
      <c r="C134" s="24"/>
    </row>
    <row r="139" spans="3:3" x14ac:dyDescent="0.25">
      <c r="C139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7" spans="3:3" x14ac:dyDescent="0.25">
      <c r="C147" s="24"/>
    </row>
    <row r="148" spans="3:3" x14ac:dyDescent="0.25">
      <c r="C148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G244"/>
  <sheetViews>
    <sheetView topLeftCell="A7" zoomScale="115" zoomScaleNormal="115" workbookViewId="0">
      <selection activeCell="G3" sqref="G3:G7"/>
    </sheetView>
  </sheetViews>
  <sheetFormatPr baseColWidth="10" defaultRowHeight="15" x14ac:dyDescent="0.25"/>
  <cols>
    <col min="2" max="2" width="20.5703125" bestFit="1" customWidth="1"/>
    <col min="7" max="7" width="67.5703125" bestFit="1" customWidth="1"/>
  </cols>
  <sheetData>
    <row r="1" spans="1:7" ht="20.25" x14ac:dyDescent="0.25">
      <c r="A1" s="5" t="s">
        <v>560</v>
      </c>
      <c r="B1" s="65" t="s">
        <v>655</v>
      </c>
      <c r="C1" t="s">
        <v>560</v>
      </c>
    </row>
    <row r="2" spans="1:7" x14ac:dyDescent="0.25">
      <c r="A2" s="5" t="s">
        <v>560</v>
      </c>
      <c r="C2" t="s">
        <v>560</v>
      </c>
    </row>
    <row r="3" spans="1:7" x14ac:dyDescent="0.25">
      <c r="A3" s="5"/>
      <c r="G3" t="s">
        <v>710</v>
      </c>
    </row>
    <row r="4" spans="1:7" x14ac:dyDescent="0.25">
      <c r="A4" s="5"/>
      <c r="G4" t="s">
        <v>711</v>
      </c>
    </row>
    <row r="5" spans="1:7" x14ac:dyDescent="0.25">
      <c r="A5" s="5"/>
      <c r="G5" t="s">
        <v>712</v>
      </c>
    </row>
    <row r="6" spans="1:7" x14ac:dyDescent="0.25">
      <c r="A6" s="5"/>
      <c r="G6" t="s">
        <v>713</v>
      </c>
    </row>
    <row r="7" spans="1:7" x14ac:dyDescent="0.25">
      <c r="A7" s="5" t="s">
        <v>560</v>
      </c>
      <c r="B7" t="s">
        <v>560</v>
      </c>
      <c r="C7" t="s">
        <v>560</v>
      </c>
      <c r="G7" t="s">
        <v>714</v>
      </c>
    </row>
    <row r="8" spans="1:7" x14ac:dyDescent="0.25">
      <c r="A8" s="5" t="s">
        <v>560</v>
      </c>
      <c r="B8" t="s">
        <v>560</v>
      </c>
      <c r="C8" t="s">
        <v>559</v>
      </c>
      <c r="D8" t="s">
        <v>519</v>
      </c>
      <c r="E8" t="s">
        <v>557</v>
      </c>
      <c r="F8" t="s">
        <v>565</v>
      </c>
      <c r="G8" t="s">
        <v>516</v>
      </c>
    </row>
    <row r="9" spans="1:7" x14ac:dyDescent="0.25">
      <c r="A9" s="5" t="s">
        <v>560</v>
      </c>
      <c r="B9" t="s">
        <v>560</v>
      </c>
      <c r="C9">
        <v>1793.01084160804</v>
      </c>
      <c r="D9">
        <v>130698780.45409299</v>
      </c>
    </row>
    <row r="10" spans="1:7" x14ac:dyDescent="0.25">
      <c r="A10" s="5" t="s">
        <v>560</v>
      </c>
      <c r="B10" t="s">
        <v>560</v>
      </c>
      <c r="C10">
        <v>3404.7</v>
      </c>
      <c r="D10">
        <v>130692773.586732</v>
      </c>
    </row>
    <row r="11" spans="1:7" x14ac:dyDescent="0.25">
      <c r="A11" s="5" t="s">
        <v>560</v>
      </c>
      <c r="B11" t="s">
        <v>560</v>
      </c>
      <c r="C11">
        <v>5022.8</v>
      </c>
      <c r="D11">
        <v>130692024.73793299</v>
      </c>
    </row>
    <row r="12" spans="1:7" x14ac:dyDescent="0.25">
      <c r="A12" s="5" t="s">
        <v>560</v>
      </c>
      <c r="B12" t="s">
        <v>560</v>
      </c>
      <c r="C12">
        <v>6642.6</v>
      </c>
      <c r="D12">
        <v>130692016.49755201</v>
      </c>
    </row>
    <row r="13" spans="1:7" x14ac:dyDescent="0.25">
      <c r="A13" s="5" t="s">
        <v>560</v>
      </c>
      <c r="B13" t="s">
        <v>560</v>
      </c>
      <c r="C13">
        <v>7120.4</v>
      </c>
      <c r="D13">
        <v>130692016.49755201</v>
      </c>
    </row>
    <row r="14" spans="1:7" x14ac:dyDescent="0.25">
      <c r="A14" s="5" t="s">
        <v>560</v>
      </c>
      <c r="C14">
        <v>1793.01084160804</v>
      </c>
      <c r="E14">
        <v>130698780.45409299</v>
      </c>
    </row>
    <row r="15" spans="1:7" x14ac:dyDescent="0.25">
      <c r="A15" s="5" t="s">
        <v>560</v>
      </c>
      <c r="C15">
        <v>3481.2</v>
      </c>
      <c r="E15">
        <v>130691644.53896999</v>
      </c>
    </row>
    <row r="16" spans="1:7" x14ac:dyDescent="0.25">
      <c r="A16" s="5" t="s">
        <v>560</v>
      </c>
      <c r="C16">
        <v>5110.6000000000004</v>
      </c>
      <c r="E16">
        <v>130691133.53897201</v>
      </c>
    </row>
    <row r="17" spans="1:6" x14ac:dyDescent="0.25">
      <c r="A17" s="5" t="s">
        <v>560</v>
      </c>
      <c r="C17">
        <v>6736.2</v>
      </c>
      <c r="E17">
        <v>130691133.538992</v>
      </c>
    </row>
    <row r="18" spans="1:6" x14ac:dyDescent="0.25">
      <c r="A18" s="5" t="s">
        <v>560</v>
      </c>
      <c r="C18">
        <v>7123.8</v>
      </c>
      <c r="E18">
        <v>130691133.538992</v>
      </c>
    </row>
    <row r="19" spans="1:6" x14ac:dyDescent="0.25">
      <c r="A19" s="5" t="s">
        <v>560</v>
      </c>
      <c r="B19" t="s">
        <v>560</v>
      </c>
      <c r="C19">
        <v>1793.01084518432</v>
      </c>
      <c r="F19">
        <v>130698780.45409299</v>
      </c>
    </row>
    <row r="20" spans="1:6" x14ac:dyDescent="0.25">
      <c r="A20" s="5" t="s">
        <v>560</v>
      </c>
      <c r="B20" t="s">
        <v>560</v>
      </c>
      <c r="C20">
        <v>2063.1</v>
      </c>
      <c r="F20">
        <v>130696752.89737301</v>
      </c>
    </row>
    <row r="21" spans="1:6" x14ac:dyDescent="0.25">
      <c r="A21" s="5" t="s">
        <v>560</v>
      </c>
      <c r="B21" t="s">
        <v>560</v>
      </c>
      <c r="C21">
        <v>2245.1</v>
      </c>
      <c r="F21">
        <v>130695883.41739</v>
      </c>
    </row>
    <row r="22" spans="1:6" x14ac:dyDescent="0.25">
      <c r="A22" s="5" t="s">
        <v>560</v>
      </c>
      <c r="B22" t="s">
        <v>560</v>
      </c>
      <c r="C22">
        <v>2384.6</v>
      </c>
      <c r="F22">
        <v>130695883.417377</v>
      </c>
    </row>
    <row r="23" spans="1:6" x14ac:dyDescent="0.25">
      <c r="A23" s="5" t="s">
        <v>560</v>
      </c>
      <c r="B23" t="s">
        <v>560</v>
      </c>
      <c r="C23">
        <v>2518</v>
      </c>
      <c r="F23">
        <v>130695883.417386</v>
      </c>
    </row>
    <row r="24" spans="1:6" x14ac:dyDescent="0.25">
      <c r="A24" s="5" t="s">
        <v>560</v>
      </c>
      <c r="B24" t="s">
        <v>560</v>
      </c>
      <c r="C24">
        <v>2663.5</v>
      </c>
      <c r="F24">
        <v>130695390.190698</v>
      </c>
    </row>
    <row r="25" spans="1:6" x14ac:dyDescent="0.25">
      <c r="A25" s="5" t="s">
        <v>560</v>
      </c>
      <c r="B25" t="s">
        <v>560</v>
      </c>
      <c r="C25">
        <v>2800.5</v>
      </c>
      <c r="F25">
        <v>130695101.54706199</v>
      </c>
    </row>
    <row r="26" spans="1:6" x14ac:dyDescent="0.25">
      <c r="A26" s="5" t="s">
        <v>560</v>
      </c>
      <c r="B26" t="s">
        <v>560</v>
      </c>
      <c r="C26">
        <v>3085.7</v>
      </c>
      <c r="F26">
        <v>130694457.91191</v>
      </c>
    </row>
    <row r="27" spans="1:6" x14ac:dyDescent="0.25">
      <c r="A27" s="5" t="s">
        <v>560</v>
      </c>
      <c r="B27" t="s">
        <v>560</v>
      </c>
      <c r="C27">
        <v>3224.6</v>
      </c>
      <c r="F27">
        <v>130694194.11189701</v>
      </c>
    </row>
    <row r="28" spans="1:6" x14ac:dyDescent="0.25">
      <c r="A28" s="5" t="s">
        <v>560</v>
      </c>
      <c r="B28" t="s">
        <v>560</v>
      </c>
      <c r="C28">
        <v>3407.8</v>
      </c>
      <c r="F28">
        <v>130693861.312387</v>
      </c>
    </row>
    <row r="29" spans="1:6" x14ac:dyDescent="0.25">
      <c r="A29" s="5" t="s">
        <v>560</v>
      </c>
      <c r="B29" t="s">
        <v>560</v>
      </c>
      <c r="C29">
        <v>3530.4</v>
      </c>
      <c r="E29" s="24"/>
    </row>
    <row r="30" spans="1:6" x14ac:dyDescent="0.25">
      <c r="A30" s="5" t="s">
        <v>560</v>
      </c>
      <c r="B30" t="s">
        <v>560</v>
      </c>
      <c r="C30">
        <v>3793.7</v>
      </c>
      <c r="F30">
        <v>130693861.312389</v>
      </c>
    </row>
    <row r="31" spans="1:6" x14ac:dyDescent="0.25">
      <c r="A31" s="5" t="s">
        <v>560</v>
      </c>
      <c r="B31" t="s">
        <v>560</v>
      </c>
      <c r="C31">
        <v>3937.7</v>
      </c>
      <c r="F31">
        <v>130693810.253659</v>
      </c>
    </row>
    <row r="32" spans="1:6" x14ac:dyDescent="0.25">
      <c r="A32" s="5" t="s">
        <v>560</v>
      </c>
      <c r="B32" t="s">
        <v>560</v>
      </c>
      <c r="C32">
        <v>4063.9</v>
      </c>
      <c r="E32" s="24"/>
    </row>
    <row r="33" spans="1:6" x14ac:dyDescent="0.25">
      <c r="A33" s="5" t="s">
        <v>560</v>
      </c>
      <c r="B33" t="s">
        <v>560</v>
      </c>
      <c r="C33">
        <v>4204.8</v>
      </c>
      <c r="F33">
        <v>130693810.25366201</v>
      </c>
    </row>
    <row r="34" spans="1:6" x14ac:dyDescent="0.25">
      <c r="A34" s="5" t="s">
        <v>560</v>
      </c>
      <c r="B34" t="s">
        <v>560</v>
      </c>
      <c r="C34">
        <v>4346.6000000000004</v>
      </c>
      <c r="F34">
        <v>130693810.253663</v>
      </c>
    </row>
    <row r="35" spans="1:6" x14ac:dyDescent="0.25">
      <c r="A35" s="5" t="s">
        <v>560</v>
      </c>
      <c r="B35" t="s">
        <v>560</v>
      </c>
      <c r="C35">
        <v>4470.7</v>
      </c>
      <c r="E35" s="24"/>
    </row>
    <row r="36" spans="1:6" x14ac:dyDescent="0.25">
      <c r="A36" s="5" t="s">
        <v>560</v>
      </c>
      <c r="B36" t="s">
        <v>560</v>
      </c>
      <c r="C36">
        <v>4609.1000000000004</v>
      </c>
      <c r="F36">
        <v>130693810.253659</v>
      </c>
    </row>
    <row r="37" spans="1:6" x14ac:dyDescent="0.25">
      <c r="A37" s="5" t="s">
        <v>560</v>
      </c>
      <c r="B37" t="s">
        <v>560</v>
      </c>
      <c r="C37">
        <v>4750.8999999999996</v>
      </c>
      <c r="F37">
        <v>130693810.253664</v>
      </c>
    </row>
    <row r="38" spans="1:6" x14ac:dyDescent="0.25">
      <c r="A38" s="5" t="s">
        <v>560</v>
      </c>
      <c r="B38" t="s">
        <v>560</v>
      </c>
      <c r="C38">
        <v>4892.8999999999996</v>
      </c>
      <c r="F38">
        <v>130693810.253656</v>
      </c>
    </row>
    <row r="39" spans="1:6" x14ac:dyDescent="0.25">
      <c r="A39" s="5" t="s">
        <v>560</v>
      </c>
      <c r="B39" t="s">
        <v>560</v>
      </c>
      <c r="C39">
        <v>5028.8</v>
      </c>
      <c r="F39">
        <v>130693810.253657</v>
      </c>
    </row>
    <row r="40" spans="1:6" x14ac:dyDescent="0.25">
      <c r="A40" s="5" t="s">
        <v>560</v>
      </c>
      <c r="B40" t="s">
        <v>560</v>
      </c>
      <c r="C40">
        <v>5166.3999999999996</v>
      </c>
      <c r="F40">
        <v>130693810.25365201</v>
      </c>
    </row>
    <row r="41" spans="1:6" x14ac:dyDescent="0.25">
      <c r="A41" s="5" t="s">
        <v>560</v>
      </c>
      <c r="B41" t="s">
        <v>560</v>
      </c>
      <c r="C41">
        <v>5292.4</v>
      </c>
      <c r="E41" s="24"/>
    </row>
    <row r="42" spans="1:6" x14ac:dyDescent="0.25">
      <c r="A42" s="5" t="s">
        <v>560</v>
      </c>
      <c r="B42" t="s">
        <v>560</v>
      </c>
      <c r="C42">
        <v>5420.4</v>
      </c>
      <c r="E42" s="24"/>
    </row>
    <row r="43" spans="1:6" x14ac:dyDescent="0.25">
      <c r="A43" s="5" t="s">
        <v>560</v>
      </c>
      <c r="B43" t="s">
        <v>560</v>
      </c>
      <c r="C43">
        <v>5559</v>
      </c>
      <c r="E43" s="24"/>
    </row>
    <row r="44" spans="1:6" x14ac:dyDescent="0.25">
      <c r="A44" s="5" t="s">
        <v>560</v>
      </c>
      <c r="B44" t="s">
        <v>560</v>
      </c>
      <c r="C44">
        <v>5847.5</v>
      </c>
      <c r="F44">
        <v>130693124.773186</v>
      </c>
    </row>
    <row r="45" spans="1:6" x14ac:dyDescent="0.25">
      <c r="A45" s="5" t="s">
        <v>560</v>
      </c>
      <c r="B45" t="s">
        <v>560</v>
      </c>
      <c r="C45">
        <v>5972.6</v>
      </c>
      <c r="E45" s="24"/>
    </row>
    <row r="46" spans="1:6" x14ac:dyDescent="0.25">
      <c r="A46" s="5" t="s">
        <v>560</v>
      </c>
      <c r="B46" t="s">
        <v>560</v>
      </c>
      <c r="C46">
        <v>6098.6</v>
      </c>
      <c r="E46" s="24"/>
    </row>
    <row r="47" spans="1:6" x14ac:dyDescent="0.25">
      <c r="A47" s="5" t="s">
        <v>560</v>
      </c>
      <c r="B47" t="s">
        <v>560</v>
      </c>
      <c r="C47">
        <v>6236.8</v>
      </c>
      <c r="F47">
        <v>130693124.77318899</v>
      </c>
    </row>
    <row r="48" spans="1:6" x14ac:dyDescent="0.25">
      <c r="A48" s="5" t="s">
        <v>560</v>
      </c>
      <c r="B48" t="s">
        <v>560</v>
      </c>
      <c r="C48">
        <v>6363.9</v>
      </c>
      <c r="E48" s="24"/>
    </row>
    <row r="49" spans="1:5" x14ac:dyDescent="0.25">
      <c r="A49" s="5" t="s">
        <v>560</v>
      </c>
      <c r="B49" t="s">
        <v>560</v>
      </c>
      <c r="C49">
        <v>6494.7</v>
      </c>
      <c r="E49" s="24"/>
    </row>
    <row r="50" spans="1:5" x14ac:dyDescent="0.25">
      <c r="A50" s="5" t="s">
        <v>560</v>
      </c>
      <c r="B50" t="s">
        <v>560</v>
      </c>
      <c r="C50">
        <v>6803.5</v>
      </c>
      <c r="E50" s="24"/>
    </row>
    <row r="51" spans="1:5" x14ac:dyDescent="0.25">
      <c r="A51" s="5" t="s">
        <v>560</v>
      </c>
      <c r="B51" t="s">
        <v>560</v>
      </c>
      <c r="C51">
        <v>6919.4</v>
      </c>
      <c r="E51" s="24"/>
    </row>
    <row r="52" spans="1:5" x14ac:dyDescent="0.25">
      <c r="A52" s="5" t="s">
        <v>560</v>
      </c>
      <c r="B52" t="s">
        <v>560</v>
      </c>
      <c r="C52">
        <v>7046.8</v>
      </c>
      <c r="E52" s="24"/>
    </row>
    <row r="53" spans="1:5" x14ac:dyDescent="0.25">
      <c r="A53" s="5" t="s">
        <v>560</v>
      </c>
      <c r="B53" t="s">
        <v>560</v>
      </c>
    </row>
    <row r="54" spans="1:5" x14ac:dyDescent="0.25">
      <c r="A54" s="5" t="s">
        <v>560</v>
      </c>
      <c r="B54" t="s">
        <v>560</v>
      </c>
    </row>
    <row r="55" spans="1:5" x14ac:dyDescent="0.25">
      <c r="A55" s="5" t="s">
        <v>560</v>
      </c>
      <c r="B55" t="s">
        <v>560</v>
      </c>
    </row>
    <row r="56" spans="1:5" x14ac:dyDescent="0.25">
      <c r="A56" s="5" t="s">
        <v>560</v>
      </c>
      <c r="B56" t="s">
        <v>560</v>
      </c>
    </row>
    <row r="57" spans="1:5" x14ac:dyDescent="0.25">
      <c r="A57" s="5" t="s">
        <v>560</v>
      </c>
      <c r="B57" t="s">
        <v>560</v>
      </c>
    </row>
    <row r="58" spans="1:5" x14ac:dyDescent="0.25">
      <c r="A58" s="5" t="s">
        <v>560</v>
      </c>
      <c r="B58" t="s">
        <v>560</v>
      </c>
    </row>
    <row r="59" spans="1:5" x14ac:dyDescent="0.25">
      <c r="A59" s="5" t="s">
        <v>560</v>
      </c>
      <c r="B59" t="s">
        <v>560</v>
      </c>
    </row>
    <row r="60" spans="1:5" x14ac:dyDescent="0.25">
      <c r="A60" s="5" t="s">
        <v>560</v>
      </c>
      <c r="B60" t="s">
        <v>560</v>
      </c>
    </row>
    <row r="61" spans="1:5" x14ac:dyDescent="0.25">
      <c r="A61" s="5" t="s">
        <v>560</v>
      </c>
      <c r="B61" t="s">
        <v>560</v>
      </c>
    </row>
    <row r="62" spans="1:5" x14ac:dyDescent="0.25">
      <c r="A62" s="5" t="s">
        <v>560</v>
      </c>
      <c r="B62" t="s">
        <v>560</v>
      </c>
    </row>
    <row r="63" spans="1:5" x14ac:dyDescent="0.25">
      <c r="A63" s="5" t="s">
        <v>560</v>
      </c>
      <c r="B63" t="s">
        <v>560</v>
      </c>
    </row>
    <row r="64" spans="1:5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</row>
    <row r="71" spans="1:3" x14ac:dyDescent="0.25">
      <c r="A71" s="5" t="s">
        <v>560</v>
      </c>
      <c r="B71" t="s">
        <v>560</v>
      </c>
    </row>
    <row r="72" spans="1:3" x14ac:dyDescent="0.25">
      <c r="A72" s="5" t="s">
        <v>560</v>
      </c>
      <c r="B72" t="s">
        <v>560</v>
      </c>
    </row>
    <row r="73" spans="1:3" x14ac:dyDescent="0.25">
      <c r="A73" s="5" t="s">
        <v>560</v>
      </c>
      <c r="B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  <row r="241" spans="1:3" x14ac:dyDescent="0.25">
      <c r="A241" s="5" t="s">
        <v>560</v>
      </c>
      <c r="B241" t="s">
        <v>560</v>
      </c>
      <c r="C241" t="s">
        <v>560</v>
      </c>
    </row>
    <row r="242" spans="1:3" x14ac:dyDescent="0.25">
      <c r="A242" s="5" t="s">
        <v>560</v>
      </c>
      <c r="B242" t="s">
        <v>560</v>
      </c>
      <c r="C242" t="s">
        <v>560</v>
      </c>
    </row>
    <row r="243" spans="1:3" x14ac:dyDescent="0.25">
      <c r="A243" s="5" t="s">
        <v>560</v>
      </c>
      <c r="B243" t="s">
        <v>560</v>
      </c>
      <c r="C243" t="s">
        <v>560</v>
      </c>
    </row>
    <row r="244" spans="1:3" x14ac:dyDescent="0.25">
      <c r="A244" s="5" t="s">
        <v>560</v>
      </c>
      <c r="B244" t="s">
        <v>560</v>
      </c>
      <c r="C244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3"/>
  <sheetViews>
    <sheetView workbookViewId="0"/>
  </sheetViews>
  <sheetFormatPr baseColWidth="10" defaultRowHeight="15" x14ac:dyDescent="0.25"/>
  <cols>
    <col min="1" max="1" width="6.85546875" customWidth="1"/>
    <col min="3" max="3" width="15.5703125" bestFit="1" customWidth="1"/>
  </cols>
  <sheetData>
    <row r="1" spans="1:8" ht="20.25" x14ac:dyDescent="0.25">
      <c r="A1" s="65" t="s">
        <v>655</v>
      </c>
    </row>
    <row r="3" spans="1:8" ht="20.25" x14ac:dyDescent="0.25">
      <c r="B3" s="65"/>
    </row>
    <row r="4" spans="1:8" ht="20.25" x14ac:dyDescent="0.25">
      <c r="B4" s="65"/>
    </row>
    <row r="5" spans="1:8" ht="20.25" x14ac:dyDescent="0.25">
      <c r="B5" s="65"/>
    </row>
    <row r="7" spans="1:8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1:8" x14ac:dyDescent="0.25">
      <c r="B8" s="46">
        <v>1794.0064918994899</v>
      </c>
      <c r="C8" s="6">
        <v>128113252.777448</v>
      </c>
      <c r="D8" s="6"/>
      <c r="E8" s="6"/>
      <c r="F8" s="6"/>
    </row>
    <row r="9" spans="1:8" x14ac:dyDescent="0.25">
      <c r="B9" s="6">
        <v>3408.2</v>
      </c>
      <c r="C9" s="6">
        <v>128099817.297465</v>
      </c>
      <c r="D9" s="6"/>
      <c r="E9" s="6"/>
      <c r="F9" s="6"/>
      <c r="G9" s="6"/>
      <c r="H9" s="6"/>
    </row>
    <row r="10" spans="1:8" x14ac:dyDescent="0.25">
      <c r="B10" s="6">
        <v>5036.3</v>
      </c>
      <c r="C10" s="6">
        <v>128096523.547425</v>
      </c>
      <c r="D10" s="6"/>
      <c r="E10" s="6"/>
      <c r="F10" s="6"/>
      <c r="G10" s="6"/>
      <c r="H10" s="6"/>
    </row>
    <row r="11" spans="1:8" x14ac:dyDescent="0.25">
      <c r="B11" s="6">
        <v>6659.5</v>
      </c>
      <c r="C11" s="6">
        <v>128095480.98218399</v>
      </c>
      <c r="D11" s="6"/>
      <c r="E11" s="6"/>
      <c r="F11" s="6"/>
      <c r="G11" s="6"/>
      <c r="H11" s="6"/>
    </row>
    <row r="12" spans="1:8" x14ac:dyDescent="0.25">
      <c r="B12" s="46">
        <v>7124</v>
      </c>
      <c r="C12" s="6">
        <v>128095480.98220401</v>
      </c>
      <c r="D12" s="6"/>
      <c r="E12" s="6"/>
      <c r="F12" s="6"/>
      <c r="G12" s="6"/>
      <c r="H12" s="6"/>
    </row>
    <row r="13" spans="1:8" x14ac:dyDescent="0.25">
      <c r="B13" s="6"/>
      <c r="C13" s="6"/>
      <c r="D13" s="6"/>
      <c r="E13" s="6"/>
      <c r="F13" s="6"/>
      <c r="G13" s="6"/>
      <c r="H13" s="6"/>
    </row>
    <row r="14" spans="1:8" x14ac:dyDescent="0.25">
      <c r="B14" s="6">
        <v>1794.0064918994899</v>
      </c>
      <c r="C14" s="6"/>
      <c r="D14" s="6">
        <v>128113252.777448</v>
      </c>
      <c r="E14" s="6"/>
      <c r="F14" s="6"/>
      <c r="G14" s="6"/>
      <c r="H14" s="6"/>
    </row>
    <row r="15" spans="1:8" x14ac:dyDescent="0.25">
      <c r="B15" s="6">
        <v>3514.4</v>
      </c>
      <c r="C15" s="6"/>
      <c r="D15" s="6">
        <v>128101325.89746501</v>
      </c>
      <c r="E15" s="6"/>
      <c r="F15" s="6"/>
      <c r="G15" s="6"/>
      <c r="H15" s="6"/>
    </row>
    <row r="16" spans="1:8" x14ac:dyDescent="0.25">
      <c r="B16">
        <v>5257.4</v>
      </c>
      <c r="C16" s="6"/>
      <c r="D16" s="6">
        <v>128097632.303789</v>
      </c>
      <c r="E16" s="6"/>
      <c r="F16" s="6"/>
      <c r="G16" s="6"/>
      <c r="H16" s="6"/>
    </row>
    <row r="17" spans="2:8" x14ac:dyDescent="0.25">
      <c r="B17">
        <v>6920.5</v>
      </c>
      <c r="C17" s="6"/>
      <c r="D17" s="6">
        <v>128096113.66234601</v>
      </c>
      <c r="E17" s="6"/>
      <c r="F17" s="6"/>
      <c r="G17" s="6"/>
      <c r="H17" s="6"/>
    </row>
    <row r="18" spans="2:8" x14ac:dyDescent="0.25">
      <c r="B18">
        <v>7130.1</v>
      </c>
      <c r="C18" s="6"/>
      <c r="D18" s="6">
        <v>128096113.66236401</v>
      </c>
      <c r="E18" s="6"/>
      <c r="F18" s="6"/>
      <c r="G18" s="6"/>
      <c r="H18" s="6"/>
    </row>
    <row r="19" spans="2:8" x14ac:dyDescent="0.25">
      <c r="B19" s="6">
        <v>1794.0064964294399</v>
      </c>
      <c r="C19" s="6"/>
      <c r="D19" s="6"/>
      <c r="E19" s="6">
        <v>128113252.777448</v>
      </c>
      <c r="F19" s="6"/>
      <c r="G19" s="6"/>
      <c r="H19" s="6"/>
    </row>
    <row r="20" spans="2:8" x14ac:dyDescent="0.25">
      <c r="B20" s="6">
        <v>2104.4</v>
      </c>
      <c r="C20" s="6"/>
      <c r="D20" s="6"/>
      <c r="E20" s="6">
        <v>128102277.36855499</v>
      </c>
      <c r="F20" s="6"/>
      <c r="G20" s="6"/>
      <c r="H20" s="6"/>
    </row>
    <row r="21" spans="2:8" x14ac:dyDescent="0.25">
      <c r="B21" s="6">
        <v>2240.6</v>
      </c>
      <c r="C21" s="6"/>
      <c r="D21" s="6"/>
      <c r="E21" s="6">
        <v>128101402.299273</v>
      </c>
      <c r="F21" s="6"/>
      <c r="G21" s="6"/>
      <c r="H21" s="6"/>
    </row>
    <row r="22" spans="2:8" x14ac:dyDescent="0.25">
      <c r="B22" s="6">
        <v>2378.4</v>
      </c>
      <c r="C22" s="6"/>
      <c r="D22" s="6"/>
      <c r="E22" s="6">
        <v>128101072.84107099</v>
      </c>
      <c r="F22" s="6"/>
      <c r="G22" s="6"/>
      <c r="H22" s="6"/>
    </row>
    <row r="23" spans="2:8" x14ac:dyDescent="0.25">
      <c r="B23" s="6">
        <v>2522.9</v>
      </c>
      <c r="C23" s="6"/>
      <c r="D23" s="6"/>
      <c r="E23" s="6">
        <v>128101010.866</v>
      </c>
      <c r="F23" s="6"/>
      <c r="G23" s="6"/>
      <c r="H23" s="6"/>
    </row>
    <row r="24" spans="2:8" x14ac:dyDescent="0.25">
      <c r="B24" s="6">
        <v>2702.7</v>
      </c>
      <c r="C24" s="6"/>
      <c r="D24" s="6"/>
      <c r="E24" s="6">
        <v>128101010.865997</v>
      </c>
      <c r="F24" s="6"/>
      <c r="G24" s="6"/>
      <c r="H24" s="6"/>
    </row>
    <row r="25" spans="2:8" x14ac:dyDescent="0.25">
      <c r="B25" s="6">
        <v>2840.2</v>
      </c>
      <c r="C25" s="6"/>
      <c r="D25" s="6"/>
      <c r="E25" s="6">
        <v>128101010.865991</v>
      </c>
      <c r="F25" s="6"/>
    </row>
    <row r="26" spans="2:8" x14ac:dyDescent="0.25">
      <c r="B26" s="6">
        <v>2984.8</v>
      </c>
      <c r="C26" s="6"/>
      <c r="D26" s="6"/>
      <c r="E26" s="6">
        <v>128101010.86600301</v>
      </c>
      <c r="F26" s="6"/>
    </row>
    <row r="27" spans="2:8" x14ac:dyDescent="0.25">
      <c r="B27" s="6">
        <v>3129.8</v>
      </c>
      <c r="C27" s="6"/>
      <c r="D27" s="6"/>
      <c r="E27" s="6">
        <v>128100971.745994</v>
      </c>
      <c r="F27" s="6"/>
    </row>
    <row r="28" spans="2:8" x14ac:dyDescent="0.25">
      <c r="B28">
        <v>3271</v>
      </c>
      <c r="C28" s="6"/>
      <c r="D28" s="6"/>
      <c r="E28" s="6">
        <v>128100971.745986</v>
      </c>
      <c r="F28" s="6"/>
    </row>
    <row r="29" spans="2:8" x14ac:dyDescent="0.25">
      <c r="B29">
        <v>3415.6</v>
      </c>
      <c r="C29" s="6"/>
      <c r="D29" s="6"/>
      <c r="E29" s="6">
        <v>128100953.945995</v>
      </c>
      <c r="F29" s="6"/>
    </row>
    <row r="30" spans="2:8" x14ac:dyDescent="0.25">
      <c r="B30">
        <v>3541.3</v>
      </c>
      <c r="C30" s="6"/>
      <c r="D30" s="6"/>
      <c r="E30" s="6"/>
      <c r="F30" s="6"/>
    </row>
    <row r="31" spans="2:8" x14ac:dyDescent="0.25">
      <c r="B31">
        <v>3684.7</v>
      </c>
      <c r="C31" s="6"/>
      <c r="D31" s="6"/>
      <c r="E31" s="6">
        <v>128100953.94599999</v>
      </c>
      <c r="F31" s="6"/>
    </row>
    <row r="32" spans="2:8" x14ac:dyDescent="0.25">
      <c r="B32">
        <v>3859.1</v>
      </c>
      <c r="C32" s="6"/>
      <c r="D32" s="6"/>
      <c r="E32" s="6">
        <v>128100831.945999</v>
      </c>
      <c r="F32" s="6"/>
    </row>
    <row r="33" spans="2:6" x14ac:dyDescent="0.25">
      <c r="B33">
        <v>3983.7</v>
      </c>
      <c r="C33" s="6"/>
      <c r="D33" s="6"/>
      <c r="E33" s="6"/>
      <c r="F33" s="6"/>
    </row>
    <row r="34" spans="2:6" x14ac:dyDescent="0.25">
      <c r="B34">
        <v>4129.2</v>
      </c>
      <c r="C34" s="6"/>
      <c r="D34" s="6"/>
      <c r="E34" s="6">
        <v>128100831.945997</v>
      </c>
      <c r="F34" s="6"/>
    </row>
    <row r="35" spans="2:6" x14ac:dyDescent="0.25">
      <c r="B35">
        <v>4282.7</v>
      </c>
      <c r="C35" s="6"/>
      <c r="D35" s="6"/>
      <c r="E35" s="6">
        <v>128100831.945999</v>
      </c>
      <c r="F35" s="6"/>
    </row>
    <row r="36" spans="2:6" x14ac:dyDescent="0.25">
      <c r="B36">
        <v>4423.3</v>
      </c>
      <c r="C36" s="6"/>
      <c r="D36" s="6"/>
      <c r="E36" s="6">
        <v>128100831.94599099</v>
      </c>
      <c r="F36" s="6"/>
    </row>
    <row r="37" spans="2:6" x14ac:dyDescent="0.25">
      <c r="B37">
        <v>4562.1000000000004</v>
      </c>
      <c r="C37" s="6"/>
      <c r="D37" s="6"/>
      <c r="E37" s="6">
        <v>128100831.945986</v>
      </c>
      <c r="F37" s="6"/>
    </row>
    <row r="38" spans="2:6" x14ac:dyDescent="0.25">
      <c r="B38">
        <v>4691.1000000000004</v>
      </c>
      <c r="C38" s="6"/>
      <c r="D38" s="6"/>
      <c r="E38" s="6"/>
      <c r="F38" s="6"/>
    </row>
    <row r="39" spans="2:6" x14ac:dyDescent="0.25">
      <c r="B39">
        <v>4834.2</v>
      </c>
      <c r="C39" s="6"/>
      <c r="D39" s="6"/>
      <c r="E39" s="6">
        <v>128100831.945996</v>
      </c>
      <c r="F39" s="6"/>
    </row>
    <row r="40" spans="2:6" x14ac:dyDescent="0.25">
      <c r="B40">
        <v>4982.8</v>
      </c>
      <c r="C40" s="6"/>
      <c r="D40" s="6"/>
      <c r="E40" s="6">
        <v>128100791.94597</v>
      </c>
      <c r="F40" s="6"/>
    </row>
    <row r="41" spans="2:6" x14ac:dyDescent="0.25">
      <c r="B41">
        <v>5124.6000000000004</v>
      </c>
      <c r="C41" s="6"/>
      <c r="D41" s="6"/>
      <c r="E41" s="6">
        <v>128100791.945988</v>
      </c>
      <c r="F41" s="6"/>
    </row>
    <row r="42" spans="2:6" x14ac:dyDescent="0.25">
      <c r="B42">
        <v>5264.8</v>
      </c>
      <c r="C42" s="6"/>
      <c r="D42" s="6"/>
      <c r="E42" s="6">
        <v>128100791.945988</v>
      </c>
      <c r="F42" s="6"/>
    </row>
    <row r="43" spans="2:6" x14ac:dyDescent="0.25">
      <c r="B43">
        <v>5407.2</v>
      </c>
      <c r="C43" s="6"/>
      <c r="D43" s="6"/>
      <c r="E43" s="6">
        <v>128100722.345989</v>
      </c>
      <c r="F43" s="6"/>
    </row>
    <row r="44" spans="2:6" x14ac:dyDescent="0.25">
      <c r="B44">
        <v>5533.3</v>
      </c>
      <c r="C44" s="6"/>
      <c r="D44" s="6"/>
      <c r="E44" s="6"/>
      <c r="F44" s="6"/>
    </row>
    <row r="45" spans="2:6" x14ac:dyDescent="0.25">
      <c r="B45">
        <v>5702.2</v>
      </c>
      <c r="C45" s="6"/>
      <c r="D45" s="6"/>
      <c r="E45" s="6">
        <v>128100715.745998</v>
      </c>
      <c r="F45" s="6"/>
    </row>
    <row r="46" spans="2:6" x14ac:dyDescent="0.25">
      <c r="B46">
        <v>5847</v>
      </c>
      <c r="C46" s="6"/>
      <c r="D46" s="6"/>
      <c r="E46" s="6">
        <v>128100715.745988</v>
      </c>
      <c r="F46" s="6"/>
    </row>
    <row r="47" spans="2:6" x14ac:dyDescent="0.25">
      <c r="B47">
        <v>5974.4</v>
      </c>
      <c r="C47" s="6"/>
      <c r="D47" s="6"/>
      <c r="E47" s="6"/>
      <c r="F47" s="6"/>
    </row>
    <row r="48" spans="2:6" x14ac:dyDescent="0.25">
      <c r="B48">
        <v>6117.1</v>
      </c>
      <c r="C48" s="6"/>
      <c r="D48" s="6"/>
      <c r="E48" s="6">
        <v>128100672.545986</v>
      </c>
      <c r="F48" s="6"/>
    </row>
    <row r="49" spans="2:6" x14ac:dyDescent="0.25">
      <c r="B49">
        <v>6245.1</v>
      </c>
      <c r="C49" s="6"/>
      <c r="D49" s="6"/>
      <c r="E49" s="6"/>
      <c r="F49" s="6"/>
    </row>
    <row r="50" spans="2:6" x14ac:dyDescent="0.25">
      <c r="B50">
        <v>6590.3</v>
      </c>
      <c r="C50" s="6"/>
      <c r="D50" s="6"/>
      <c r="E50" s="6">
        <v>128100672.545986</v>
      </c>
      <c r="F50" s="6"/>
    </row>
    <row r="51" spans="2:6" x14ac:dyDescent="0.25">
      <c r="B51">
        <v>6715.8</v>
      </c>
      <c r="C51" s="6"/>
      <c r="D51" s="6"/>
      <c r="E51" s="6"/>
      <c r="F51" s="6"/>
    </row>
    <row r="52" spans="2:6" x14ac:dyDescent="0.25">
      <c r="B52">
        <v>6843.4</v>
      </c>
      <c r="E52" s="24"/>
    </row>
    <row r="53" spans="2:6" x14ac:dyDescent="0.25">
      <c r="B53">
        <v>6982.2</v>
      </c>
      <c r="E53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D20" sqref="A1: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:E8"/>
  <sheetViews>
    <sheetView workbookViewId="0">
      <selection activeCell="E3" sqref="E3:E7"/>
    </sheetView>
  </sheetViews>
  <sheetFormatPr baseColWidth="10" defaultRowHeight="15" x14ac:dyDescent="0.25"/>
  <cols>
    <col min="5" max="5" width="23" bestFit="1" customWidth="1"/>
    <col min="6" max="6" width="124.7109375" bestFit="1" customWidth="1"/>
  </cols>
  <sheetData>
    <row r="1" spans="1:5" ht="17.25" x14ac:dyDescent="0.3">
      <c r="A1" s="48" t="s">
        <v>659</v>
      </c>
    </row>
    <row r="3" spans="1:5" x14ac:dyDescent="0.25">
      <c r="E3" s="73" t="s">
        <v>706</v>
      </c>
    </row>
    <row r="4" spans="1:5" x14ac:dyDescent="0.25">
      <c r="E4" s="73" t="s">
        <v>707</v>
      </c>
    </row>
    <row r="5" spans="1:5" x14ac:dyDescent="0.25">
      <c r="E5" s="73" t="s">
        <v>708</v>
      </c>
    </row>
    <row r="6" spans="1:5" x14ac:dyDescent="0.25">
      <c r="E6" s="73" t="s">
        <v>709</v>
      </c>
    </row>
    <row r="7" spans="1:5" x14ac:dyDescent="0.25">
      <c r="E7" t="s">
        <v>516</v>
      </c>
    </row>
    <row r="8" spans="1:5" x14ac:dyDescent="0.25">
      <c r="E8">
        <v>194858000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1:F50"/>
  <sheetViews>
    <sheetView topLeftCell="A22" workbookViewId="0">
      <selection activeCell="H39" sqref="H39"/>
    </sheetView>
  </sheetViews>
  <sheetFormatPr baseColWidth="10" defaultRowHeight="15" x14ac:dyDescent="0.25"/>
  <cols>
    <col min="1" max="1" width="16" bestFit="1" customWidth="1"/>
    <col min="6" max="6" width="10" bestFit="1" customWidth="1"/>
  </cols>
  <sheetData>
    <row r="1" spans="2:6" ht="18.75" x14ac:dyDescent="0.3">
      <c r="B1" s="72" t="s">
        <v>659</v>
      </c>
    </row>
    <row r="2" spans="2:6" ht="18.75" x14ac:dyDescent="0.3">
      <c r="B2" s="72"/>
    </row>
    <row r="3" spans="2:6" ht="18.75" x14ac:dyDescent="0.3">
      <c r="B3" s="72"/>
    </row>
    <row r="4" spans="2:6" ht="18.75" x14ac:dyDescent="0.3">
      <c r="B4" s="72"/>
    </row>
    <row r="5" spans="2:6" ht="18.75" x14ac:dyDescent="0.3">
      <c r="B5" s="72"/>
    </row>
    <row r="6" spans="2:6" x14ac:dyDescent="0.25">
      <c r="F6" t="s">
        <v>622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1839.2435562610599</v>
      </c>
      <c r="C8">
        <v>170290112.789022</v>
      </c>
    </row>
    <row r="9" spans="2:6" x14ac:dyDescent="0.25">
      <c r="B9">
        <v>3644.5</v>
      </c>
      <c r="C9">
        <v>170289957.98904499</v>
      </c>
    </row>
    <row r="10" spans="2:6" x14ac:dyDescent="0.25">
      <c r="B10">
        <v>5409.4</v>
      </c>
      <c r="C10">
        <v>170289957.98905399</v>
      </c>
    </row>
    <row r="11" spans="2:6" x14ac:dyDescent="0.25">
      <c r="B11">
        <v>7260.9</v>
      </c>
      <c r="C11">
        <v>170289957.98905399</v>
      </c>
    </row>
    <row r="12" spans="2:6" x14ac:dyDescent="0.25">
      <c r="B12">
        <v>1839.2435562610599</v>
      </c>
      <c r="D12">
        <v>170290112.789022</v>
      </c>
    </row>
    <row r="13" spans="2:6" x14ac:dyDescent="0.25">
      <c r="B13">
        <v>3660.5</v>
      </c>
      <c r="D13">
        <v>170289957.98904401</v>
      </c>
    </row>
    <row r="14" spans="2:6" x14ac:dyDescent="0.25">
      <c r="B14">
        <v>5343.7</v>
      </c>
      <c r="D14">
        <v>170289502.189044</v>
      </c>
    </row>
    <row r="15" spans="2:6" x14ac:dyDescent="0.25">
      <c r="B15">
        <v>5702.9</v>
      </c>
      <c r="D15">
        <v>170289464.18905401</v>
      </c>
    </row>
    <row r="16" spans="2:6" x14ac:dyDescent="0.25">
      <c r="B16">
        <v>6059.9</v>
      </c>
      <c r="D16">
        <v>170289464.18905401</v>
      </c>
    </row>
    <row r="17" spans="2:6" x14ac:dyDescent="0.25">
      <c r="B17">
        <v>7551.4</v>
      </c>
    </row>
    <row r="18" spans="2:6" x14ac:dyDescent="0.25">
      <c r="B18">
        <v>1839.24357485771</v>
      </c>
      <c r="E18">
        <v>170290112.789022</v>
      </c>
    </row>
    <row r="19" spans="2:6" x14ac:dyDescent="0.25">
      <c r="B19">
        <v>2131.5</v>
      </c>
    </row>
    <row r="20" spans="2:6" x14ac:dyDescent="0.25">
      <c r="B20">
        <v>2254.8000000000002</v>
      </c>
    </row>
    <row r="21" spans="2:6" x14ac:dyDescent="0.25">
      <c r="B21">
        <v>2391</v>
      </c>
      <c r="F21" s="24"/>
    </row>
    <row r="22" spans="2:6" x14ac:dyDescent="0.25">
      <c r="B22">
        <v>2524.1</v>
      </c>
      <c r="F22" s="24"/>
    </row>
    <row r="23" spans="2:6" x14ac:dyDescent="0.25">
      <c r="B23">
        <v>2661.1</v>
      </c>
      <c r="F23" s="24"/>
    </row>
    <row r="24" spans="2:6" x14ac:dyDescent="0.25">
      <c r="B24">
        <v>2845.8</v>
      </c>
      <c r="E24">
        <v>170290055.588898</v>
      </c>
      <c r="F24" s="24"/>
    </row>
    <row r="25" spans="2:6" x14ac:dyDescent="0.25">
      <c r="B25">
        <v>3012.7</v>
      </c>
      <c r="E25">
        <v>170289983.78888199</v>
      </c>
      <c r="F25" s="24"/>
    </row>
    <row r="26" spans="2:6" x14ac:dyDescent="0.25">
      <c r="B26">
        <v>3146.8</v>
      </c>
    </row>
    <row r="27" spans="2:6" x14ac:dyDescent="0.25">
      <c r="B27">
        <v>3286</v>
      </c>
    </row>
    <row r="28" spans="2:6" x14ac:dyDescent="0.25">
      <c r="B28">
        <v>3425.9</v>
      </c>
      <c r="F28" s="24"/>
    </row>
    <row r="29" spans="2:6" x14ac:dyDescent="0.25">
      <c r="B29">
        <v>3573.2</v>
      </c>
      <c r="F29" s="24"/>
    </row>
    <row r="30" spans="2:6" x14ac:dyDescent="0.25">
      <c r="B30">
        <v>3762.1</v>
      </c>
      <c r="F30" s="24"/>
    </row>
    <row r="31" spans="2:6" x14ac:dyDescent="0.25">
      <c r="B31">
        <v>3948.3</v>
      </c>
      <c r="E31">
        <v>170289960.98888099</v>
      </c>
      <c r="F31" s="24"/>
    </row>
    <row r="32" spans="2:6" x14ac:dyDescent="0.25">
      <c r="B32">
        <v>4160.3999999999996</v>
      </c>
      <c r="E32">
        <v>170289960.98890099</v>
      </c>
      <c r="F32" s="24"/>
    </row>
    <row r="33" spans="2:6" x14ac:dyDescent="0.25">
      <c r="B33">
        <v>4336.3999999999996</v>
      </c>
      <c r="E33">
        <v>170289910.74729499</v>
      </c>
    </row>
    <row r="34" spans="2:6" x14ac:dyDescent="0.25">
      <c r="B34">
        <v>4486.8</v>
      </c>
    </row>
    <row r="35" spans="2:6" x14ac:dyDescent="0.25">
      <c r="B35">
        <v>4668.5</v>
      </c>
      <c r="E35">
        <v>170289737.36649799</v>
      </c>
    </row>
    <row r="36" spans="2:6" x14ac:dyDescent="0.25">
      <c r="B36">
        <v>4894.2</v>
      </c>
      <c r="E36">
        <v>170289706.408099</v>
      </c>
      <c r="F36" s="24"/>
    </row>
    <row r="37" spans="2:6" x14ac:dyDescent="0.25">
      <c r="B37">
        <v>5058.5</v>
      </c>
    </row>
    <row r="38" spans="2:6" x14ac:dyDescent="0.25">
      <c r="B38">
        <v>5223.1000000000004</v>
      </c>
      <c r="E38">
        <v>170289706.40808001</v>
      </c>
    </row>
    <row r="39" spans="2:6" x14ac:dyDescent="0.25">
      <c r="B39">
        <v>5378.1</v>
      </c>
      <c r="E39">
        <v>170289706.40808001</v>
      </c>
      <c r="F39" s="24"/>
    </row>
    <row r="40" spans="2:6" x14ac:dyDescent="0.25">
      <c r="B40">
        <v>5532.8</v>
      </c>
      <c r="E40">
        <v>170289706.40808001</v>
      </c>
    </row>
    <row r="41" spans="2:6" x14ac:dyDescent="0.25">
      <c r="B41">
        <v>5684.4</v>
      </c>
      <c r="E41">
        <v>170289706.40808001</v>
      </c>
    </row>
    <row r="42" spans="2:6" x14ac:dyDescent="0.25">
      <c r="B42">
        <v>5836.2</v>
      </c>
      <c r="E42">
        <v>170289706.40808001</v>
      </c>
    </row>
    <row r="43" spans="2:6" x14ac:dyDescent="0.25">
      <c r="B43">
        <v>5987.5</v>
      </c>
      <c r="E43">
        <v>170289706.40808001</v>
      </c>
    </row>
    <row r="44" spans="2:6" x14ac:dyDescent="0.25">
      <c r="B44">
        <v>6137.8</v>
      </c>
      <c r="E44">
        <v>170289706.40808001</v>
      </c>
    </row>
    <row r="45" spans="2:6" x14ac:dyDescent="0.25">
      <c r="B45">
        <v>6289.6</v>
      </c>
      <c r="E45">
        <v>170289706.40808001</v>
      </c>
    </row>
    <row r="46" spans="2:6" x14ac:dyDescent="0.25">
      <c r="B46">
        <v>6438.6</v>
      </c>
      <c r="E46">
        <v>170289706.40808001</v>
      </c>
    </row>
    <row r="47" spans="2:6" x14ac:dyDescent="0.25">
      <c r="B47">
        <v>6588.5</v>
      </c>
      <c r="E47">
        <v>170289706.40808001</v>
      </c>
    </row>
    <row r="48" spans="2:6" x14ac:dyDescent="0.25">
      <c r="B48">
        <v>6738.5</v>
      </c>
      <c r="E48">
        <v>170289706.40808001</v>
      </c>
    </row>
    <row r="49" spans="2:6" x14ac:dyDescent="0.25">
      <c r="B49">
        <v>7064.3</v>
      </c>
      <c r="E49">
        <v>170289706.40808001</v>
      </c>
    </row>
    <row r="50" spans="2:6" x14ac:dyDescent="0.25">
      <c r="B50">
        <v>3084.7</v>
      </c>
      <c r="F50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52"/>
  <sheetViews>
    <sheetView topLeftCell="A16" workbookViewId="0">
      <selection activeCell="C52" sqref="B50:C52"/>
    </sheetView>
  </sheetViews>
  <sheetFormatPr baseColWidth="10" defaultRowHeight="15" x14ac:dyDescent="0.25"/>
  <cols>
    <col min="3" max="8" width="14.5703125" bestFit="1" customWidth="1"/>
  </cols>
  <sheetData>
    <row r="1" spans="2:8" ht="17.25" x14ac:dyDescent="0.3">
      <c r="E1" s="48" t="s">
        <v>659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  <row r="50" spans="2:3" x14ac:dyDescent="0.25">
      <c r="B50" s="3">
        <v>3000</v>
      </c>
      <c r="C50" s="3">
        <v>167108000</v>
      </c>
    </row>
    <row r="51" spans="2:3" x14ac:dyDescent="0.25">
      <c r="B51" s="3">
        <v>5200</v>
      </c>
      <c r="C51" s="3">
        <v>167108000</v>
      </c>
    </row>
    <row r="52" spans="2:3" x14ac:dyDescent="0.25">
      <c r="B52" s="3">
        <v>5574.27</v>
      </c>
      <c r="C52" s="3">
        <v>167107857.5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1:F43"/>
  <sheetViews>
    <sheetView workbookViewId="0">
      <selection activeCell="B1" sqref="B1"/>
    </sheetView>
  </sheetViews>
  <sheetFormatPr baseColWidth="10" defaultRowHeight="15" x14ac:dyDescent="0.25"/>
  <sheetData>
    <row r="1" spans="2:6" ht="17.25" x14ac:dyDescent="0.3">
      <c r="B1" s="48" t="s">
        <v>659</v>
      </c>
    </row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E1" sqref="E1"/>
    </sheetView>
  </sheetViews>
  <sheetFormatPr baseColWidth="10" defaultRowHeight="15" x14ac:dyDescent="0.25"/>
  <sheetData>
    <row r="1" spans="2:11" ht="17.25" x14ac:dyDescent="0.3">
      <c r="B1">
        <v>1300.1300000000001</v>
      </c>
      <c r="C1">
        <v>171736000</v>
      </c>
      <c r="E1" s="48" t="s">
        <v>659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1:O66"/>
  <sheetViews>
    <sheetView workbookViewId="0">
      <selection activeCell="B1" sqref="B1"/>
    </sheetView>
  </sheetViews>
  <sheetFormatPr baseColWidth="10" defaultRowHeight="15" x14ac:dyDescent="0.25"/>
  <cols>
    <col min="6" max="6" width="12" bestFit="1" customWidth="1"/>
  </cols>
  <sheetData>
    <row r="1" spans="2:8" ht="17.25" x14ac:dyDescent="0.3">
      <c r="B1" s="48" t="s">
        <v>659</v>
      </c>
    </row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B4" sqref="B4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4" spans="2:7" ht="17.25" x14ac:dyDescent="0.3">
      <c r="B4" s="48" t="s">
        <v>659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1:F37"/>
  <sheetViews>
    <sheetView workbookViewId="0">
      <selection activeCell="B1" sqref="B1"/>
    </sheetView>
  </sheetViews>
  <sheetFormatPr baseColWidth="10" defaultRowHeight="15" x14ac:dyDescent="0.25"/>
  <cols>
    <col min="4" max="5" width="12" bestFit="1" customWidth="1"/>
  </cols>
  <sheetData>
    <row r="1" spans="2:6" ht="17.25" x14ac:dyDescent="0.3">
      <c r="B1" s="48" t="s">
        <v>659</v>
      </c>
    </row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P31" sqref="P31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C07B-A8D6-437F-983E-1C45CE6BD513}">
  <dimension ref="A1"/>
  <sheetViews>
    <sheetView workbookViewId="0">
      <selection activeCell="L39" sqref="L39"/>
    </sheetView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N77"/>
  <sheetViews>
    <sheetView workbookViewId="0">
      <selection activeCell="S40" sqref="S40"/>
    </sheetView>
  </sheetViews>
  <sheetFormatPr baseColWidth="10" defaultRowHeight="15" x14ac:dyDescent="0.25"/>
  <cols>
    <col min="3" max="8" width="10.140625" customWidth="1"/>
  </cols>
  <sheetData>
    <row r="4" spans="2:14" x14ac:dyDescent="0.25">
      <c r="H4" t="s">
        <v>621</v>
      </c>
    </row>
    <row r="5" spans="2:14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  <c r="I5" s="1" t="s">
        <v>796</v>
      </c>
      <c r="J5" s="1" t="s">
        <v>797</v>
      </c>
      <c r="K5" s="1" t="s">
        <v>516</v>
      </c>
      <c r="L5" s="1" t="s">
        <v>790</v>
      </c>
      <c r="M5" s="1" t="s">
        <v>791</v>
      </c>
      <c r="N5" s="1" t="s">
        <v>565</v>
      </c>
    </row>
    <row r="6" spans="2:14" x14ac:dyDescent="0.25">
      <c r="B6">
        <v>701</v>
      </c>
      <c r="I6" s="1">
        <v>22405421.300000001</v>
      </c>
      <c r="J6" s="1"/>
      <c r="K6" s="1"/>
    </row>
    <row r="7" spans="2:14" x14ac:dyDescent="0.25">
      <c r="B7">
        <v>704</v>
      </c>
      <c r="I7" s="1"/>
      <c r="J7" s="1">
        <v>22399368.899999999</v>
      </c>
      <c r="K7" s="1"/>
    </row>
    <row r="8" spans="2:14" x14ac:dyDescent="0.25">
      <c r="B8">
        <v>1065.4000000000001</v>
      </c>
      <c r="I8" s="1"/>
      <c r="J8" s="1"/>
      <c r="K8" s="1">
        <v>22419899.600000001</v>
      </c>
    </row>
    <row r="9" spans="2:14" x14ac:dyDescent="0.25">
      <c r="B9">
        <v>704.64738655090298</v>
      </c>
      <c r="I9" s="1"/>
      <c r="J9" s="1"/>
      <c r="K9" s="1"/>
      <c r="L9">
        <v>22399368.885482401</v>
      </c>
    </row>
    <row r="10" spans="2:14" x14ac:dyDescent="0.25">
      <c r="B10">
        <v>1066.5</v>
      </c>
      <c r="I10" s="1"/>
      <c r="J10" s="1"/>
      <c r="K10" s="1"/>
      <c r="L10">
        <v>22397369.6882261</v>
      </c>
    </row>
    <row r="11" spans="2:14" x14ac:dyDescent="0.25">
      <c r="B11">
        <v>704.64738655090298</v>
      </c>
      <c r="I11" s="1"/>
      <c r="J11" s="1"/>
      <c r="K11" s="1"/>
      <c r="M11">
        <v>22399368.885482401</v>
      </c>
    </row>
    <row r="12" spans="2:14" x14ac:dyDescent="0.25">
      <c r="B12">
        <v>1073.8</v>
      </c>
      <c r="I12" s="1"/>
      <c r="J12" s="1"/>
      <c r="K12" s="1"/>
      <c r="M12">
        <v>22397254.880199701</v>
      </c>
    </row>
    <row r="13" spans="2:14" x14ac:dyDescent="0.25">
      <c r="B13">
        <v>704.64738655090298</v>
      </c>
      <c r="I13" s="1"/>
      <c r="J13" s="1"/>
      <c r="K13" s="1"/>
      <c r="N13">
        <v>22399368.885482401</v>
      </c>
    </row>
    <row r="14" spans="2:14" x14ac:dyDescent="0.25">
      <c r="B14">
        <v>858.6</v>
      </c>
      <c r="K14" s="1"/>
      <c r="N14">
        <v>22397936.906504199</v>
      </c>
    </row>
    <row r="15" spans="2:14" x14ac:dyDescent="0.25">
      <c r="B15">
        <v>936.5</v>
      </c>
      <c r="I15" s="1"/>
      <c r="K15" s="1"/>
      <c r="N15">
        <v>22397936.906502899</v>
      </c>
    </row>
    <row r="16" spans="2:14" x14ac:dyDescent="0.25">
      <c r="B16">
        <v>1012.8</v>
      </c>
      <c r="I16" s="1"/>
      <c r="N16">
        <v>22397936.906502899</v>
      </c>
    </row>
    <row r="17" spans="2:10" x14ac:dyDescent="0.25">
      <c r="I17" s="1"/>
    </row>
    <row r="18" spans="2:10" x14ac:dyDescent="0.25">
      <c r="I18" s="1"/>
      <c r="J18" s="1"/>
    </row>
    <row r="19" spans="2:10" x14ac:dyDescent="0.25">
      <c r="B19">
        <v>248.10576367378201</v>
      </c>
      <c r="H19">
        <v>22395094.399999999</v>
      </c>
    </row>
    <row r="20" spans="2:10" x14ac:dyDescent="0.25">
      <c r="B20">
        <v>324</v>
      </c>
    </row>
    <row r="21" spans="2:10" x14ac:dyDescent="0.25">
      <c r="B21">
        <v>360.1</v>
      </c>
    </row>
    <row r="22" spans="2:10" x14ac:dyDescent="0.25">
      <c r="B22">
        <v>398.2</v>
      </c>
    </row>
    <row r="23" spans="2:10" x14ac:dyDescent="0.25">
      <c r="B23">
        <v>437.1</v>
      </c>
    </row>
    <row r="24" spans="2:10" x14ac:dyDescent="0.25">
      <c r="B24">
        <v>477.5</v>
      </c>
    </row>
    <row r="25" spans="2:10" x14ac:dyDescent="0.25">
      <c r="B25">
        <v>560.29999999999995</v>
      </c>
    </row>
    <row r="26" spans="2:10" x14ac:dyDescent="0.25">
      <c r="B26">
        <v>597.6</v>
      </c>
    </row>
    <row r="27" spans="2:10" x14ac:dyDescent="0.25">
      <c r="B27">
        <v>248.10576367378201</v>
      </c>
      <c r="C27">
        <v>22439219.144354399</v>
      </c>
    </row>
    <row r="28" spans="2:10" x14ac:dyDescent="0.25">
      <c r="B28">
        <v>304.39999999999998</v>
      </c>
      <c r="C28">
        <v>22421007.9811785</v>
      </c>
    </row>
    <row r="29" spans="2:10" x14ac:dyDescent="0.25">
      <c r="B29">
        <v>588.9</v>
      </c>
      <c r="C29">
        <v>22408213.890634701</v>
      </c>
    </row>
    <row r="30" spans="2:10" x14ac:dyDescent="0.25">
      <c r="B30">
        <v>884</v>
      </c>
      <c r="C30">
        <v>22399448.7599678</v>
      </c>
    </row>
    <row r="31" spans="2:10" x14ac:dyDescent="0.25">
      <c r="B31">
        <v>1070.5999999999999</v>
      </c>
      <c r="C31">
        <v>22398951.623911899</v>
      </c>
      <c r="J31" s="60"/>
    </row>
    <row r="32" spans="2:10" x14ac:dyDescent="0.25">
      <c r="B32">
        <v>248.10576367378201</v>
      </c>
      <c r="D32">
        <v>22439219.144354399</v>
      </c>
    </row>
    <row r="33" spans="2:6" x14ac:dyDescent="0.25">
      <c r="B33">
        <v>304.8</v>
      </c>
      <c r="D33">
        <v>22420980.122551501</v>
      </c>
    </row>
    <row r="34" spans="2:6" x14ac:dyDescent="0.25">
      <c r="B34">
        <v>596.29999999999995</v>
      </c>
      <c r="D34">
        <v>22407243.890634701</v>
      </c>
    </row>
    <row r="35" spans="2:6" x14ac:dyDescent="0.25">
      <c r="B35">
        <v>917.1</v>
      </c>
      <c r="D35">
        <v>22401349.150511801</v>
      </c>
    </row>
    <row r="36" spans="2:6" x14ac:dyDescent="0.25">
      <c r="B36">
        <v>1069.5</v>
      </c>
      <c r="D36">
        <v>22401349.1505103</v>
      </c>
    </row>
    <row r="37" spans="2:6" x14ac:dyDescent="0.25">
      <c r="B37">
        <v>100</v>
      </c>
      <c r="E37">
        <v>22420300</v>
      </c>
    </row>
    <row r="38" spans="2:6" x14ac:dyDescent="0.25">
      <c r="B38">
        <v>200</v>
      </c>
      <c r="E38">
        <v>22411900</v>
      </c>
    </row>
    <row r="39" spans="2:6" x14ac:dyDescent="0.25">
      <c r="B39">
        <v>300</v>
      </c>
      <c r="E39">
        <v>22407000</v>
      </c>
    </row>
    <row r="40" spans="2:6" x14ac:dyDescent="0.25">
      <c r="B40">
        <v>643</v>
      </c>
      <c r="E40">
        <v>22403500</v>
      </c>
    </row>
    <row r="41" spans="2:6" x14ac:dyDescent="0.25">
      <c r="B41">
        <v>1000</v>
      </c>
      <c r="E41">
        <v>22403471.480999999</v>
      </c>
    </row>
    <row r="42" spans="2:6" x14ac:dyDescent="0.25">
      <c r="B42">
        <v>248.10576367378201</v>
      </c>
      <c r="F42">
        <v>22439219.144354399</v>
      </c>
    </row>
    <row r="43" spans="2:6" x14ac:dyDescent="0.25">
      <c r="B43">
        <v>326.60000000000002</v>
      </c>
      <c r="F43">
        <v>22407130.141059998</v>
      </c>
    </row>
    <row r="44" spans="2:6" x14ac:dyDescent="0.25">
      <c r="B44">
        <v>364</v>
      </c>
      <c r="F44">
        <v>22406534.2117352</v>
      </c>
    </row>
    <row r="45" spans="2:6" x14ac:dyDescent="0.25">
      <c r="B45">
        <v>402.5</v>
      </c>
      <c r="F45">
        <v>22405531.117658399</v>
      </c>
    </row>
    <row r="46" spans="2:6" x14ac:dyDescent="0.25">
      <c r="B46">
        <v>442.3</v>
      </c>
      <c r="F46">
        <v>22405061.117658298</v>
      </c>
    </row>
    <row r="47" spans="2:6" x14ac:dyDescent="0.25">
      <c r="B47">
        <v>484.6</v>
      </c>
      <c r="F47">
        <v>22404186.141499098</v>
      </c>
    </row>
    <row r="48" spans="2:6" x14ac:dyDescent="0.25">
      <c r="B48">
        <v>526</v>
      </c>
      <c r="F48">
        <v>22399787.141499799</v>
      </c>
    </row>
    <row r="49" spans="2:7" x14ac:dyDescent="0.25">
      <c r="B49">
        <v>561.4</v>
      </c>
      <c r="C49" s="24"/>
    </row>
    <row r="50" spans="2:7" x14ac:dyDescent="0.25">
      <c r="B50">
        <v>601.1</v>
      </c>
      <c r="F50">
        <v>22399787.1414974</v>
      </c>
    </row>
    <row r="51" spans="2:7" x14ac:dyDescent="0.25">
      <c r="B51">
        <v>636</v>
      </c>
      <c r="C51" s="24"/>
    </row>
    <row r="52" spans="2:7" x14ac:dyDescent="0.25">
      <c r="B52">
        <v>670.5</v>
      </c>
      <c r="C52" s="24"/>
    </row>
    <row r="53" spans="2:7" x14ac:dyDescent="0.25">
      <c r="B53">
        <v>714.4</v>
      </c>
      <c r="F53">
        <v>22399787.141497001</v>
      </c>
    </row>
    <row r="54" spans="2:7" x14ac:dyDescent="0.25">
      <c r="B54">
        <v>756.9</v>
      </c>
      <c r="F54">
        <v>22399727.141497001</v>
      </c>
    </row>
    <row r="55" spans="2:7" x14ac:dyDescent="0.25">
      <c r="B55">
        <v>796.6</v>
      </c>
      <c r="F55">
        <v>22398757.141497001</v>
      </c>
    </row>
    <row r="56" spans="2:7" x14ac:dyDescent="0.25">
      <c r="B56">
        <v>836.2</v>
      </c>
      <c r="F56">
        <v>22398287.141497001</v>
      </c>
    </row>
    <row r="57" spans="2:7" x14ac:dyDescent="0.25">
      <c r="B57">
        <v>871.4</v>
      </c>
      <c r="C57" s="24"/>
    </row>
    <row r="58" spans="2:7" x14ac:dyDescent="0.25">
      <c r="B58">
        <v>906.7</v>
      </c>
      <c r="C58" s="24"/>
    </row>
    <row r="59" spans="2:7" x14ac:dyDescent="0.25">
      <c r="B59">
        <v>942.3</v>
      </c>
      <c r="C59" s="24"/>
    </row>
    <row r="60" spans="2:7" x14ac:dyDescent="0.25">
      <c r="B60">
        <v>977.7</v>
      </c>
      <c r="C60" s="24"/>
    </row>
    <row r="61" spans="2:7" x14ac:dyDescent="0.25">
      <c r="B61">
        <v>1013.1</v>
      </c>
      <c r="C61" s="24"/>
    </row>
    <row r="62" spans="2:7" x14ac:dyDescent="0.25">
      <c r="B62">
        <v>248.10576367378201</v>
      </c>
      <c r="G62">
        <v>22439219.144354399</v>
      </c>
    </row>
    <row r="63" spans="2:7" x14ac:dyDescent="0.25">
      <c r="B63">
        <v>343.4</v>
      </c>
      <c r="G63">
        <v>22407130.141059998</v>
      </c>
    </row>
    <row r="64" spans="2:7" x14ac:dyDescent="0.25">
      <c r="B64">
        <v>382.6</v>
      </c>
      <c r="G64">
        <v>22406534.2117352</v>
      </c>
    </row>
    <row r="65" spans="2:7" x14ac:dyDescent="0.25">
      <c r="B65">
        <v>423.7</v>
      </c>
      <c r="G65">
        <v>22405531.117658399</v>
      </c>
    </row>
    <row r="66" spans="2:7" x14ac:dyDescent="0.25">
      <c r="B66">
        <v>508.1</v>
      </c>
      <c r="G66">
        <v>22404178.786990099</v>
      </c>
    </row>
    <row r="67" spans="2:7" x14ac:dyDescent="0.25">
      <c r="B67">
        <v>547.70000000000005</v>
      </c>
      <c r="G67">
        <v>22404151.6509353</v>
      </c>
    </row>
    <row r="68" spans="2:7" x14ac:dyDescent="0.25">
      <c r="B68">
        <v>587</v>
      </c>
      <c r="G68">
        <v>22404151.650934</v>
      </c>
    </row>
    <row r="69" spans="2:7" x14ac:dyDescent="0.25">
      <c r="B69">
        <v>671.9</v>
      </c>
      <c r="G69">
        <v>22401371.650935698</v>
      </c>
    </row>
    <row r="70" spans="2:7" x14ac:dyDescent="0.25">
      <c r="B70">
        <v>710.7</v>
      </c>
      <c r="G70">
        <v>22401371.650935501</v>
      </c>
    </row>
    <row r="71" spans="2:7" x14ac:dyDescent="0.25">
      <c r="B71">
        <v>750.2</v>
      </c>
      <c r="G71">
        <v>22401371.6509341</v>
      </c>
    </row>
    <row r="72" spans="2:7" x14ac:dyDescent="0.25">
      <c r="B72">
        <v>834.6</v>
      </c>
      <c r="G72">
        <v>22401371.650935601</v>
      </c>
    </row>
    <row r="73" spans="2:7" x14ac:dyDescent="0.25">
      <c r="B73">
        <v>872.6</v>
      </c>
      <c r="G73">
        <v>22401371.6509341</v>
      </c>
    </row>
    <row r="74" spans="2:7" x14ac:dyDescent="0.25">
      <c r="B74">
        <v>913.6</v>
      </c>
      <c r="G74">
        <v>22401241.650935799</v>
      </c>
    </row>
    <row r="75" spans="2:7" x14ac:dyDescent="0.25">
      <c r="B75">
        <v>992.6</v>
      </c>
      <c r="G75" s="24"/>
    </row>
    <row r="76" spans="2:7" x14ac:dyDescent="0.25">
      <c r="B76">
        <v>1026.2</v>
      </c>
      <c r="G76" s="24"/>
    </row>
    <row r="77" spans="2:7" x14ac:dyDescent="0.25">
      <c r="B77">
        <v>1033.0999999999999</v>
      </c>
    </row>
  </sheetData>
  <phoneticPr fontId="1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532B-8FB4-4F87-BC89-FF60FAB20A62}">
  <dimension ref="B4:G314"/>
  <sheetViews>
    <sheetView workbookViewId="0">
      <selection activeCell="O24" sqref="O24"/>
    </sheetView>
  </sheetViews>
  <sheetFormatPr baseColWidth="10" defaultRowHeight="15" x14ac:dyDescent="0.25"/>
  <sheetData>
    <row r="4" spans="2:7" x14ac:dyDescent="0.25">
      <c r="C4" t="s">
        <v>806</v>
      </c>
      <c r="D4" t="s">
        <v>516</v>
      </c>
      <c r="E4" t="s">
        <v>790</v>
      </c>
      <c r="F4" t="s">
        <v>791</v>
      </c>
      <c r="G4" t="s">
        <v>565</v>
      </c>
    </row>
    <row r="5" spans="2:7" x14ac:dyDescent="0.25">
      <c r="B5">
        <v>1180.8</v>
      </c>
      <c r="C5">
        <v>22419415.100000001</v>
      </c>
    </row>
    <row r="6" spans="2:7" x14ac:dyDescent="0.25">
      <c r="B6">
        <v>7215.7</v>
      </c>
      <c r="D6">
        <v>22390532.399999999</v>
      </c>
    </row>
    <row r="7" spans="2:7" x14ac:dyDescent="0.25">
      <c r="B7">
        <v>1037.1075983047399</v>
      </c>
      <c r="E7">
        <v>22393267.0400947</v>
      </c>
    </row>
    <row r="8" spans="2:7" x14ac:dyDescent="0.25">
      <c r="B8">
        <v>2430.6</v>
      </c>
      <c r="E8">
        <v>22387869.698656298</v>
      </c>
    </row>
    <row r="9" spans="2:7" x14ac:dyDescent="0.25">
      <c r="B9">
        <v>7221.5</v>
      </c>
      <c r="E9">
        <v>22386841.971036401</v>
      </c>
    </row>
    <row r="10" spans="2:7" x14ac:dyDescent="0.25">
      <c r="B10">
        <v>1037.1075983047399</v>
      </c>
      <c r="F10">
        <v>22393267.0400947</v>
      </c>
    </row>
    <row r="11" spans="2:7" x14ac:dyDescent="0.25">
      <c r="B11">
        <v>3586</v>
      </c>
      <c r="F11">
        <v>22387989.107092399</v>
      </c>
    </row>
    <row r="12" spans="2:7" x14ac:dyDescent="0.25">
      <c r="B12">
        <v>7219.3</v>
      </c>
      <c r="F12">
        <v>22386841.971036199</v>
      </c>
    </row>
    <row r="13" spans="2:7" x14ac:dyDescent="0.25">
      <c r="B13">
        <v>1037.1076076030699</v>
      </c>
      <c r="G13">
        <v>22393267.0400947</v>
      </c>
    </row>
    <row r="14" spans="2:7" x14ac:dyDescent="0.25">
      <c r="B14">
        <v>1078.8</v>
      </c>
      <c r="G14">
        <v>22392427.040077802</v>
      </c>
    </row>
    <row r="15" spans="2:7" x14ac:dyDescent="0.25">
      <c r="B15">
        <v>1099.5999999999999</v>
      </c>
      <c r="G15">
        <v>22392399.9040218</v>
      </c>
    </row>
    <row r="16" spans="2:7" x14ac:dyDescent="0.25">
      <c r="B16">
        <v>1120.5</v>
      </c>
      <c r="G16">
        <v>22391869.9040218</v>
      </c>
    </row>
    <row r="17" spans="2:7" x14ac:dyDescent="0.25">
      <c r="B17">
        <v>1135.9000000000001</v>
      </c>
      <c r="G17" s="24"/>
    </row>
    <row r="18" spans="2:7" x14ac:dyDescent="0.25">
      <c r="B18">
        <v>1159</v>
      </c>
      <c r="G18">
        <v>22390566.904022101</v>
      </c>
    </row>
    <row r="19" spans="2:7" x14ac:dyDescent="0.25">
      <c r="B19">
        <v>1174.5</v>
      </c>
      <c r="G19" s="24"/>
    </row>
    <row r="20" spans="2:7" x14ac:dyDescent="0.25">
      <c r="B20">
        <v>1191.5999999999999</v>
      </c>
      <c r="G20" s="24"/>
    </row>
    <row r="21" spans="2:7" x14ac:dyDescent="0.25">
      <c r="B21">
        <v>1209.2</v>
      </c>
      <c r="G21" s="24"/>
    </row>
    <row r="22" spans="2:7" x14ac:dyDescent="0.25">
      <c r="B22">
        <v>1226.5999999999999</v>
      </c>
      <c r="G22" s="24"/>
    </row>
    <row r="23" spans="2:7" x14ac:dyDescent="0.25">
      <c r="B23">
        <v>1243.7</v>
      </c>
      <c r="G23" s="24"/>
    </row>
    <row r="24" spans="2:7" x14ac:dyDescent="0.25">
      <c r="B24">
        <v>1261.2</v>
      </c>
      <c r="G24" s="24"/>
    </row>
    <row r="25" spans="2:7" x14ac:dyDescent="0.25">
      <c r="B25">
        <v>1278.8</v>
      </c>
      <c r="G25" s="24"/>
    </row>
    <row r="26" spans="2:7" x14ac:dyDescent="0.25">
      <c r="B26">
        <v>1296.4000000000001</v>
      </c>
      <c r="G26" s="24"/>
    </row>
    <row r="27" spans="2:7" x14ac:dyDescent="0.25">
      <c r="B27">
        <v>1313.6</v>
      </c>
      <c r="G27" s="24"/>
    </row>
    <row r="28" spans="2:7" x14ac:dyDescent="0.25">
      <c r="B28">
        <v>1337.1</v>
      </c>
      <c r="G28">
        <v>22390566.9040218</v>
      </c>
    </row>
    <row r="29" spans="2:7" x14ac:dyDescent="0.25">
      <c r="B29">
        <v>1352.8</v>
      </c>
      <c r="G29" s="24"/>
    </row>
    <row r="30" spans="2:7" x14ac:dyDescent="0.25">
      <c r="B30">
        <v>1370.3</v>
      </c>
      <c r="G30" s="24"/>
    </row>
    <row r="31" spans="2:7" x14ac:dyDescent="0.25">
      <c r="B31">
        <v>1394</v>
      </c>
      <c r="G31">
        <v>22390566.904022001</v>
      </c>
    </row>
    <row r="32" spans="2:7" x14ac:dyDescent="0.25">
      <c r="B32">
        <v>1415.6</v>
      </c>
      <c r="G32">
        <v>22390566.9040218</v>
      </c>
    </row>
    <row r="33" spans="2:7" x14ac:dyDescent="0.25">
      <c r="B33">
        <v>1437.2</v>
      </c>
      <c r="G33">
        <v>22390566.904022001</v>
      </c>
    </row>
    <row r="34" spans="2:7" x14ac:dyDescent="0.25">
      <c r="B34">
        <v>1459</v>
      </c>
      <c r="G34">
        <v>22390566.904022101</v>
      </c>
    </row>
    <row r="35" spans="2:7" x14ac:dyDescent="0.25">
      <c r="B35">
        <v>1474.7</v>
      </c>
      <c r="G35" s="24"/>
    </row>
    <row r="36" spans="2:7" x14ac:dyDescent="0.25">
      <c r="B36">
        <v>1498.5</v>
      </c>
      <c r="G36">
        <v>22390566.904022001</v>
      </c>
    </row>
    <row r="37" spans="2:7" x14ac:dyDescent="0.25">
      <c r="B37">
        <v>1542.8</v>
      </c>
      <c r="G37">
        <v>22390566.9040218</v>
      </c>
    </row>
    <row r="38" spans="2:7" x14ac:dyDescent="0.25">
      <c r="B38">
        <v>1563.9</v>
      </c>
      <c r="G38">
        <v>22390566.9040218</v>
      </c>
    </row>
    <row r="39" spans="2:7" x14ac:dyDescent="0.25">
      <c r="B39">
        <v>1579.6</v>
      </c>
      <c r="G39" s="24"/>
    </row>
    <row r="40" spans="2:7" x14ac:dyDescent="0.25">
      <c r="B40">
        <v>1596.8</v>
      </c>
      <c r="G40" s="24"/>
    </row>
    <row r="41" spans="2:7" x14ac:dyDescent="0.25">
      <c r="B41">
        <v>1620.6</v>
      </c>
      <c r="G41">
        <v>22390566.904021699</v>
      </c>
    </row>
    <row r="42" spans="2:7" x14ac:dyDescent="0.25">
      <c r="B42">
        <v>1642.3</v>
      </c>
      <c r="G42">
        <v>22390566.904022001</v>
      </c>
    </row>
    <row r="43" spans="2:7" x14ac:dyDescent="0.25">
      <c r="B43">
        <v>1658</v>
      </c>
      <c r="G43" s="24"/>
    </row>
    <row r="44" spans="2:7" x14ac:dyDescent="0.25">
      <c r="B44">
        <v>1675.6</v>
      </c>
      <c r="G44" s="24"/>
    </row>
    <row r="45" spans="2:7" x14ac:dyDescent="0.25">
      <c r="B45">
        <v>1693.4</v>
      </c>
      <c r="G45" s="24"/>
    </row>
    <row r="46" spans="2:7" x14ac:dyDescent="0.25">
      <c r="B46">
        <v>1710.9</v>
      </c>
      <c r="G46" s="24"/>
    </row>
    <row r="47" spans="2:7" x14ac:dyDescent="0.25">
      <c r="B47">
        <v>1728.4</v>
      </c>
      <c r="G47" s="24"/>
    </row>
    <row r="48" spans="2:7" x14ac:dyDescent="0.25">
      <c r="B48">
        <v>1745.9</v>
      </c>
      <c r="G48" s="24"/>
    </row>
    <row r="49" spans="2:7" x14ac:dyDescent="0.25">
      <c r="B49">
        <v>1763.8</v>
      </c>
      <c r="G49" s="24"/>
    </row>
    <row r="50" spans="2:7" x14ac:dyDescent="0.25">
      <c r="B50">
        <v>1781.6</v>
      </c>
      <c r="G50" s="24"/>
    </row>
    <row r="51" spans="2:7" x14ac:dyDescent="0.25">
      <c r="B51">
        <v>1799.4</v>
      </c>
      <c r="G51" s="24"/>
    </row>
    <row r="52" spans="2:7" x14ac:dyDescent="0.25">
      <c r="B52">
        <v>1823.4</v>
      </c>
      <c r="G52">
        <v>22390566.904022001</v>
      </c>
    </row>
    <row r="53" spans="2:7" x14ac:dyDescent="0.25">
      <c r="B53">
        <v>1839.2</v>
      </c>
      <c r="G53" s="24"/>
    </row>
    <row r="54" spans="2:7" x14ac:dyDescent="0.25">
      <c r="B54">
        <v>1862.9</v>
      </c>
      <c r="G54">
        <v>22390566.9040218</v>
      </c>
    </row>
    <row r="55" spans="2:7" x14ac:dyDescent="0.25">
      <c r="B55">
        <v>1884.7</v>
      </c>
      <c r="G55">
        <v>22390566.9040218</v>
      </c>
    </row>
    <row r="56" spans="2:7" x14ac:dyDescent="0.25">
      <c r="B56">
        <v>1900.6</v>
      </c>
      <c r="G56" s="24"/>
    </row>
    <row r="57" spans="2:7" x14ac:dyDescent="0.25">
      <c r="B57">
        <v>1924.5</v>
      </c>
      <c r="G57">
        <v>22390566.904022001</v>
      </c>
    </row>
    <row r="58" spans="2:7" x14ac:dyDescent="0.25">
      <c r="B58">
        <v>1946.5</v>
      </c>
      <c r="G58">
        <v>22390566.904022101</v>
      </c>
    </row>
    <row r="59" spans="2:7" x14ac:dyDescent="0.25">
      <c r="B59">
        <v>1968.5</v>
      </c>
      <c r="G59">
        <v>22390566.9040218</v>
      </c>
    </row>
    <row r="60" spans="2:7" x14ac:dyDescent="0.25">
      <c r="B60">
        <v>2012.9</v>
      </c>
      <c r="G60">
        <v>22390566.9040218</v>
      </c>
    </row>
    <row r="61" spans="2:7" x14ac:dyDescent="0.25">
      <c r="B61">
        <v>2034.2</v>
      </c>
      <c r="G61">
        <v>22390566.9040218</v>
      </c>
    </row>
    <row r="62" spans="2:7" x14ac:dyDescent="0.25">
      <c r="B62">
        <v>2055.8000000000002</v>
      </c>
      <c r="G62">
        <v>22390036.9040218</v>
      </c>
    </row>
    <row r="63" spans="2:7" x14ac:dyDescent="0.25">
      <c r="B63">
        <v>2071.6999999999998</v>
      </c>
      <c r="G63" s="24"/>
    </row>
    <row r="64" spans="2:7" x14ac:dyDescent="0.25">
      <c r="B64">
        <v>2095.5</v>
      </c>
      <c r="G64">
        <v>22390036.904021699</v>
      </c>
    </row>
    <row r="65" spans="2:7" x14ac:dyDescent="0.25">
      <c r="B65">
        <v>2111.1999999999998</v>
      </c>
      <c r="G65" s="24"/>
    </row>
    <row r="66" spans="2:7" x14ac:dyDescent="0.25">
      <c r="B66">
        <v>2128.5</v>
      </c>
      <c r="G66" s="24"/>
    </row>
    <row r="67" spans="2:7" x14ac:dyDescent="0.25">
      <c r="B67">
        <v>2146.3000000000002</v>
      </c>
      <c r="G67" s="24"/>
    </row>
    <row r="68" spans="2:7" x14ac:dyDescent="0.25">
      <c r="B68">
        <v>2163.9</v>
      </c>
      <c r="G68" s="24"/>
    </row>
    <row r="69" spans="2:7" x14ac:dyDescent="0.25">
      <c r="B69">
        <v>2181.9</v>
      </c>
      <c r="G69" s="24"/>
    </row>
    <row r="70" spans="2:7" x14ac:dyDescent="0.25">
      <c r="B70">
        <v>2199.6</v>
      </c>
      <c r="G70" s="24"/>
    </row>
    <row r="71" spans="2:7" x14ac:dyDescent="0.25">
      <c r="B71">
        <v>2217.5</v>
      </c>
      <c r="G71" s="24"/>
    </row>
    <row r="72" spans="2:7" x14ac:dyDescent="0.25">
      <c r="B72">
        <v>2235.4</v>
      </c>
      <c r="G72" s="24"/>
    </row>
    <row r="73" spans="2:7" x14ac:dyDescent="0.25">
      <c r="B73">
        <v>2253.1</v>
      </c>
      <c r="G73" s="24"/>
    </row>
    <row r="74" spans="2:7" x14ac:dyDescent="0.25">
      <c r="B74">
        <v>2271</v>
      </c>
      <c r="G74" s="24"/>
    </row>
    <row r="75" spans="2:7" x14ac:dyDescent="0.25">
      <c r="B75">
        <v>2295.3000000000002</v>
      </c>
      <c r="G75">
        <v>22390036.9040218</v>
      </c>
    </row>
    <row r="76" spans="2:7" x14ac:dyDescent="0.25">
      <c r="B76">
        <v>2311.1999999999998</v>
      </c>
      <c r="G76" s="24"/>
    </row>
    <row r="77" spans="2:7" x14ac:dyDescent="0.25">
      <c r="B77">
        <v>2335.1</v>
      </c>
      <c r="G77">
        <v>22390036.9040218</v>
      </c>
    </row>
    <row r="78" spans="2:7" x14ac:dyDescent="0.25">
      <c r="B78">
        <v>2357.1</v>
      </c>
      <c r="G78">
        <v>22390036.904022001</v>
      </c>
    </row>
    <row r="79" spans="2:7" x14ac:dyDescent="0.25">
      <c r="B79">
        <v>2379.1</v>
      </c>
      <c r="G79">
        <v>22390036.9040218</v>
      </c>
    </row>
    <row r="80" spans="2:7" x14ac:dyDescent="0.25">
      <c r="B80">
        <v>2395</v>
      </c>
      <c r="G80" s="24"/>
    </row>
    <row r="81" spans="2:7" x14ac:dyDescent="0.25">
      <c r="B81">
        <v>2419.1</v>
      </c>
      <c r="G81">
        <v>22390036.904022101</v>
      </c>
    </row>
    <row r="82" spans="2:7" x14ac:dyDescent="0.25">
      <c r="B82">
        <v>2441.3000000000002</v>
      </c>
      <c r="G82">
        <v>22390036.9040218</v>
      </c>
    </row>
    <row r="83" spans="2:7" x14ac:dyDescent="0.25">
      <c r="B83">
        <v>2485.9</v>
      </c>
      <c r="G83">
        <v>22390036.9040218</v>
      </c>
    </row>
    <row r="84" spans="2:7" x14ac:dyDescent="0.25">
      <c r="B84">
        <v>2507.1</v>
      </c>
      <c r="G84">
        <v>22390036.9040218</v>
      </c>
    </row>
    <row r="85" spans="2:7" x14ac:dyDescent="0.25">
      <c r="B85">
        <v>2522.8000000000002</v>
      </c>
      <c r="G85" s="24"/>
    </row>
    <row r="86" spans="2:7" x14ac:dyDescent="0.25">
      <c r="B86">
        <v>2540.3000000000002</v>
      </c>
      <c r="G86" s="24"/>
    </row>
    <row r="87" spans="2:7" x14ac:dyDescent="0.25">
      <c r="B87">
        <v>2564.1999999999998</v>
      </c>
      <c r="G87">
        <v>22390036.904021699</v>
      </c>
    </row>
    <row r="88" spans="2:7" x14ac:dyDescent="0.25">
      <c r="B88">
        <v>2579.9</v>
      </c>
      <c r="G88" s="24"/>
    </row>
    <row r="89" spans="2:7" x14ac:dyDescent="0.25">
      <c r="B89">
        <v>2597.4</v>
      </c>
      <c r="G89" s="24"/>
    </row>
    <row r="90" spans="2:7" x14ac:dyDescent="0.25">
      <c r="B90">
        <v>2621.1999999999998</v>
      </c>
      <c r="G90">
        <v>22390006.9040218</v>
      </c>
    </row>
    <row r="91" spans="2:7" x14ac:dyDescent="0.25">
      <c r="B91">
        <v>2636.8</v>
      </c>
      <c r="G91" s="24"/>
    </row>
    <row r="92" spans="2:7" x14ac:dyDescent="0.25">
      <c r="B92">
        <v>2654.3</v>
      </c>
      <c r="G92" s="24"/>
    </row>
    <row r="93" spans="2:7" x14ac:dyDescent="0.25">
      <c r="B93">
        <v>2672</v>
      </c>
      <c r="G93" s="24"/>
    </row>
    <row r="94" spans="2:7" x14ac:dyDescent="0.25">
      <c r="B94">
        <v>2689.7</v>
      </c>
      <c r="G94" s="24"/>
    </row>
    <row r="95" spans="2:7" x14ac:dyDescent="0.25">
      <c r="B95">
        <v>2707.7</v>
      </c>
      <c r="G95" s="24"/>
    </row>
    <row r="96" spans="2:7" x14ac:dyDescent="0.25">
      <c r="B96">
        <v>2725.5</v>
      </c>
      <c r="G96" s="24"/>
    </row>
    <row r="97" spans="2:7" x14ac:dyDescent="0.25">
      <c r="B97">
        <v>2749.8</v>
      </c>
      <c r="G97">
        <v>22390006.9039464</v>
      </c>
    </row>
    <row r="98" spans="2:7" x14ac:dyDescent="0.25">
      <c r="B98">
        <v>2771.8</v>
      </c>
      <c r="G98">
        <v>22390006.904022001</v>
      </c>
    </row>
    <row r="99" spans="2:7" x14ac:dyDescent="0.25">
      <c r="B99">
        <v>2787.6</v>
      </c>
      <c r="G99" s="24"/>
    </row>
    <row r="100" spans="2:7" x14ac:dyDescent="0.25">
      <c r="B100">
        <v>2811.7</v>
      </c>
      <c r="G100">
        <v>22390006.904022101</v>
      </c>
    </row>
    <row r="101" spans="2:7" x14ac:dyDescent="0.25">
      <c r="B101">
        <v>2833.8</v>
      </c>
      <c r="G101">
        <v>22390006.9040218</v>
      </c>
    </row>
    <row r="102" spans="2:7" x14ac:dyDescent="0.25">
      <c r="B102">
        <v>2849.7</v>
      </c>
      <c r="G102" s="24"/>
    </row>
    <row r="103" spans="2:7" x14ac:dyDescent="0.25">
      <c r="B103">
        <v>2874</v>
      </c>
      <c r="G103">
        <v>22390006.904022001</v>
      </c>
    </row>
    <row r="104" spans="2:7" x14ac:dyDescent="0.25">
      <c r="B104">
        <v>2896.3</v>
      </c>
      <c r="G104">
        <v>22390006.904022101</v>
      </c>
    </row>
    <row r="105" spans="2:7" x14ac:dyDescent="0.25">
      <c r="B105">
        <v>2918.6</v>
      </c>
      <c r="G105">
        <v>22390006.9040218</v>
      </c>
    </row>
    <row r="106" spans="2:7" x14ac:dyDescent="0.25">
      <c r="B106">
        <v>2963.4</v>
      </c>
      <c r="G106">
        <v>22390006.9040218</v>
      </c>
    </row>
    <row r="107" spans="2:7" x14ac:dyDescent="0.25">
      <c r="B107">
        <v>2985</v>
      </c>
      <c r="G107">
        <v>22390006.9040218</v>
      </c>
    </row>
    <row r="108" spans="2:7" x14ac:dyDescent="0.25">
      <c r="B108">
        <v>3000.7</v>
      </c>
      <c r="G108" s="24"/>
    </row>
    <row r="109" spans="2:7" x14ac:dyDescent="0.25">
      <c r="B109">
        <v>3024.5</v>
      </c>
      <c r="G109">
        <v>22390006.904021699</v>
      </c>
    </row>
    <row r="110" spans="2:7" x14ac:dyDescent="0.25">
      <c r="B110">
        <v>3040.3</v>
      </c>
      <c r="G110" s="24"/>
    </row>
    <row r="111" spans="2:7" x14ac:dyDescent="0.25">
      <c r="B111">
        <v>3058</v>
      </c>
      <c r="G111" s="24"/>
    </row>
    <row r="112" spans="2:7" x14ac:dyDescent="0.25">
      <c r="B112">
        <v>3075.9</v>
      </c>
      <c r="G112" s="24"/>
    </row>
    <row r="113" spans="2:7" x14ac:dyDescent="0.25">
      <c r="B113">
        <v>3093.7</v>
      </c>
      <c r="G113" s="24"/>
    </row>
    <row r="114" spans="2:7" x14ac:dyDescent="0.25">
      <c r="B114">
        <v>3117.9</v>
      </c>
      <c r="G114">
        <v>22389536.904022001</v>
      </c>
    </row>
    <row r="115" spans="2:7" x14ac:dyDescent="0.25">
      <c r="B115">
        <v>3140.1</v>
      </c>
      <c r="G115">
        <v>22389506.9040218</v>
      </c>
    </row>
    <row r="116" spans="2:7" x14ac:dyDescent="0.25">
      <c r="B116">
        <v>3156</v>
      </c>
      <c r="G116" s="24"/>
    </row>
    <row r="117" spans="2:7" x14ac:dyDescent="0.25">
      <c r="B117">
        <v>3173.8</v>
      </c>
      <c r="G117" s="24"/>
    </row>
    <row r="118" spans="2:7" x14ac:dyDescent="0.25">
      <c r="B118">
        <v>3191.9</v>
      </c>
      <c r="G118" s="24"/>
    </row>
    <row r="119" spans="2:7" x14ac:dyDescent="0.25">
      <c r="B119">
        <v>3209.9</v>
      </c>
      <c r="G119" s="24"/>
    </row>
    <row r="120" spans="2:7" x14ac:dyDescent="0.25">
      <c r="B120">
        <v>3234.3</v>
      </c>
      <c r="G120">
        <v>22389506.9040218</v>
      </c>
    </row>
    <row r="121" spans="2:7" x14ac:dyDescent="0.25">
      <c r="B121">
        <v>3256.5</v>
      </c>
      <c r="G121">
        <v>22389506.9040218</v>
      </c>
    </row>
    <row r="122" spans="2:7" x14ac:dyDescent="0.25">
      <c r="B122">
        <v>3272.5</v>
      </c>
      <c r="G122" s="24"/>
    </row>
    <row r="123" spans="2:7" x14ac:dyDescent="0.25">
      <c r="B123">
        <v>3296.9</v>
      </c>
      <c r="G123">
        <v>22389506.904022101</v>
      </c>
    </row>
    <row r="124" spans="2:7" x14ac:dyDescent="0.25">
      <c r="B124">
        <v>3312.6</v>
      </c>
      <c r="G124" s="24"/>
    </row>
    <row r="125" spans="2:7" x14ac:dyDescent="0.25">
      <c r="B125">
        <v>3337</v>
      </c>
      <c r="G125">
        <v>22389506.9040218</v>
      </c>
    </row>
    <row r="126" spans="2:7" x14ac:dyDescent="0.25">
      <c r="B126">
        <v>3353</v>
      </c>
      <c r="G126" s="24"/>
    </row>
    <row r="127" spans="2:7" x14ac:dyDescent="0.25">
      <c r="B127">
        <v>3377.4</v>
      </c>
      <c r="G127">
        <v>22389506.904022101</v>
      </c>
    </row>
    <row r="128" spans="2:7" x14ac:dyDescent="0.25">
      <c r="B128">
        <v>3399.9</v>
      </c>
      <c r="G128">
        <v>22389506.904022001</v>
      </c>
    </row>
    <row r="129" spans="2:7" x14ac:dyDescent="0.25">
      <c r="B129">
        <v>3445.1</v>
      </c>
      <c r="G129">
        <v>22389506.9040218</v>
      </c>
    </row>
    <row r="130" spans="2:7" x14ac:dyDescent="0.25">
      <c r="B130">
        <v>3466.4</v>
      </c>
      <c r="G130">
        <v>22389506.9040218</v>
      </c>
    </row>
    <row r="131" spans="2:7" x14ac:dyDescent="0.25">
      <c r="B131">
        <v>3488.1</v>
      </c>
      <c r="G131">
        <v>22388976.9040218</v>
      </c>
    </row>
    <row r="132" spans="2:7" x14ac:dyDescent="0.25">
      <c r="B132">
        <v>3504</v>
      </c>
      <c r="G132" s="24"/>
    </row>
    <row r="133" spans="2:7" x14ac:dyDescent="0.25">
      <c r="B133">
        <v>3521.9</v>
      </c>
      <c r="G133" s="24"/>
    </row>
    <row r="134" spans="2:7" x14ac:dyDescent="0.25">
      <c r="B134">
        <v>3539.8</v>
      </c>
      <c r="G134" s="24"/>
    </row>
    <row r="135" spans="2:7" x14ac:dyDescent="0.25">
      <c r="B135">
        <v>3557.7</v>
      </c>
      <c r="G135" s="24"/>
    </row>
    <row r="136" spans="2:7" x14ac:dyDescent="0.25">
      <c r="B136">
        <v>3575.7</v>
      </c>
      <c r="G136" s="24"/>
    </row>
    <row r="137" spans="2:7" x14ac:dyDescent="0.25">
      <c r="B137">
        <v>3593.7</v>
      </c>
      <c r="G137" s="24"/>
    </row>
    <row r="138" spans="2:7" x14ac:dyDescent="0.25">
      <c r="B138">
        <v>3611.5</v>
      </c>
      <c r="G138" s="24"/>
    </row>
    <row r="139" spans="2:7" x14ac:dyDescent="0.25">
      <c r="B139">
        <v>3629.2</v>
      </c>
      <c r="G139" s="24"/>
    </row>
    <row r="140" spans="2:7" x14ac:dyDescent="0.25">
      <c r="B140">
        <v>3647.2</v>
      </c>
      <c r="G140" s="24"/>
    </row>
    <row r="141" spans="2:7" x14ac:dyDescent="0.25">
      <c r="B141">
        <v>3665.2</v>
      </c>
      <c r="G141" s="24"/>
    </row>
    <row r="142" spans="2:7" x14ac:dyDescent="0.25">
      <c r="B142">
        <v>3683.2</v>
      </c>
      <c r="G142" s="24"/>
    </row>
    <row r="143" spans="2:7" x14ac:dyDescent="0.25">
      <c r="B143">
        <v>3701.3</v>
      </c>
      <c r="G143" s="24"/>
    </row>
    <row r="144" spans="2:7" x14ac:dyDescent="0.25">
      <c r="B144">
        <v>3719.4</v>
      </c>
      <c r="G144" s="24"/>
    </row>
    <row r="145" spans="2:7" x14ac:dyDescent="0.25">
      <c r="B145">
        <v>3737.5</v>
      </c>
      <c r="G145" s="24"/>
    </row>
    <row r="146" spans="2:7" x14ac:dyDescent="0.25">
      <c r="B146">
        <v>3762</v>
      </c>
      <c r="G146">
        <v>22388976.904022001</v>
      </c>
    </row>
    <row r="147" spans="2:7" x14ac:dyDescent="0.25">
      <c r="B147">
        <v>3784</v>
      </c>
      <c r="G147">
        <v>22388976.9040218</v>
      </c>
    </row>
    <row r="148" spans="2:7" x14ac:dyDescent="0.25">
      <c r="B148">
        <v>3806.2</v>
      </c>
      <c r="G148">
        <v>22388976.904022001</v>
      </c>
    </row>
    <row r="149" spans="2:7" x14ac:dyDescent="0.25">
      <c r="B149">
        <v>3828.6</v>
      </c>
      <c r="G149">
        <v>22388976.904022198</v>
      </c>
    </row>
    <row r="150" spans="2:7" x14ac:dyDescent="0.25">
      <c r="B150">
        <v>3850.9</v>
      </c>
      <c r="G150">
        <v>22388976.9040218</v>
      </c>
    </row>
    <row r="151" spans="2:7" x14ac:dyDescent="0.25">
      <c r="B151">
        <v>3873.3</v>
      </c>
      <c r="G151">
        <v>22388976.9040219</v>
      </c>
    </row>
    <row r="152" spans="2:7" x14ac:dyDescent="0.25">
      <c r="B152">
        <v>3918.5</v>
      </c>
      <c r="G152">
        <v>22388976.9040218</v>
      </c>
    </row>
    <row r="153" spans="2:7" x14ac:dyDescent="0.25">
      <c r="B153">
        <v>3940</v>
      </c>
      <c r="G153">
        <v>22388976.9040218</v>
      </c>
    </row>
    <row r="154" spans="2:7" x14ac:dyDescent="0.25">
      <c r="B154">
        <v>3961.8</v>
      </c>
      <c r="G154">
        <v>22388976.9040218</v>
      </c>
    </row>
    <row r="155" spans="2:7" x14ac:dyDescent="0.25">
      <c r="B155">
        <v>3977.7</v>
      </c>
      <c r="G155" s="24"/>
    </row>
    <row r="156" spans="2:7" x14ac:dyDescent="0.25">
      <c r="B156">
        <v>3995.4</v>
      </c>
      <c r="G156" s="24"/>
    </row>
    <row r="157" spans="2:7" x14ac:dyDescent="0.25">
      <c r="B157">
        <v>4013.3</v>
      </c>
      <c r="G157" s="24"/>
    </row>
    <row r="158" spans="2:7" x14ac:dyDescent="0.25">
      <c r="B158">
        <v>4031.1</v>
      </c>
      <c r="G158" s="24"/>
    </row>
    <row r="159" spans="2:7" x14ac:dyDescent="0.25">
      <c r="B159">
        <v>4049.1</v>
      </c>
      <c r="G159" s="24"/>
    </row>
    <row r="160" spans="2:7" x14ac:dyDescent="0.25">
      <c r="B160">
        <v>4067</v>
      </c>
      <c r="G160" s="24"/>
    </row>
    <row r="161" spans="2:7" x14ac:dyDescent="0.25">
      <c r="B161">
        <v>4085</v>
      </c>
      <c r="G161" s="24"/>
    </row>
    <row r="162" spans="2:7" x14ac:dyDescent="0.25">
      <c r="B162">
        <v>4102.6000000000004</v>
      </c>
      <c r="G162" s="24"/>
    </row>
    <row r="163" spans="2:7" x14ac:dyDescent="0.25">
      <c r="B163">
        <v>4120.7</v>
      </c>
      <c r="G163" s="24"/>
    </row>
    <row r="164" spans="2:7" x14ac:dyDescent="0.25">
      <c r="B164">
        <v>4138.7</v>
      </c>
      <c r="G164" s="24"/>
    </row>
    <row r="165" spans="2:7" x14ac:dyDescent="0.25">
      <c r="B165">
        <v>4156.3999999999996</v>
      </c>
      <c r="G165" s="24"/>
    </row>
    <row r="166" spans="2:7" x14ac:dyDescent="0.25">
      <c r="B166">
        <v>4174.3999999999996</v>
      </c>
      <c r="G166" s="24"/>
    </row>
    <row r="167" spans="2:7" x14ac:dyDescent="0.25">
      <c r="B167">
        <v>4199.1000000000004</v>
      </c>
      <c r="G167">
        <v>22388976.904022001</v>
      </c>
    </row>
    <row r="168" spans="2:7" x14ac:dyDescent="0.25">
      <c r="B168">
        <v>4215</v>
      </c>
      <c r="G168" s="24"/>
    </row>
    <row r="169" spans="2:7" x14ac:dyDescent="0.25">
      <c r="B169">
        <v>4239.3999999999996</v>
      </c>
      <c r="G169">
        <v>22388976.9040218</v>
      </c>
    </row>
    <row r="170" spans="2:7" x14ac:dyDescent="0.25">
      <c r="B170">
        <v>4261.7</v>
      </c>
      <c r="G170">
        <v>22388976.904022101</v>
      </c>
    </row>
    <row r="171" spans="2:7" x14ac:dyDescent="0.25">
      <c r="B171">
        <v>4277.7</v>
      </c>
      <c r="G171" s="24"/>
    </row>
    <row r="172" spans="2:7" x14ac:dyDescent="0.25">
      <c r="B172">
        <v>4295.5</v>
      </c>
      <c r="G172" s="24"/>
    </row>
    <row r="173" spans="2:7" x14ac:dyDescent="0.25">
      <c r="B173">
        <v>4320</v>
      </c>
      <c r="G173">
        <v>22388976.904022198</v>
      </c>
    </row>
    <row r="174" spans="2:7" x14ac:dyDescent="0.25">
      <c r="B174">
        <v>4342.1000000000004</v>
      </c>
      <c r="G174">
        <v>22388976.9040218</v>
      </c>
    </row>
    <row r="175" spans="2:7" x14ac:dyDescent="0.25">
      <c r="B175">
        <v>4387.3999999999996</v>
      </c>
      <c r="G175">
        <v>22388976.9040218</v>
      </c>
    </row>
    <row r="176" spans="2:7" x14ac:dyDescent="0.25">
      <c r="B176">
        <v>4409</v>
      </c>
      <c r="G176">
        <v>22388976.9040218</v>
      </c>
    </row>
    <row r="177" spans="2:7" x14ac:dyDescent="0.25">
      <c r="B177">
        <v>4424.8</v>
      </c>
      <c r="G177" s="24"/>
    </row>
    <row r="178" spans="2:7" x14ac:dyDescent="0.25">
      <c r="B178">
        <v>4442.2</v>
      </c>
      <c r="G178" s="24"/>
    </row>
    <row r="179" spans="2:7" x14ac:dyDescent="0.25">
      <c r="B179">
        <v>4466.3999999999996</v>
      </c>
      <c r="G179">
        <v>22388976.904021699</v>
      </c>
    </row>
    <row r="180" spans="2:7" x14ac:dyDescent="0.25">
      <c r="B180">
        <v>4482.3</v>
      </c>
      <c r="G180" s="24"/>
    </row>
    <row r="181" spans="2:7" x14ac:dyDescent="0.25">
      <c r="B181">
        <v>4500</v>
      </c>
      <c r="G181" s="24"/>
    </row>
    <row r="182" spans="2:7" x14ac:dyDescent="0.25">
      <c r="B182">
        <v>4517.7</v>
      </c>
      <c r="G182" s="24"/>
    </row>
    <row r="183" spans="2:7" x14ac:dyDescent="0.25">
      <c r="B183">
        <v>4535.5</v>
      </c>
      <c r="G183" s="24"/>
    </row>
    <row r="184" spans="2:7" x14ac:dyDescent="0.25">
      <c r="B184">
        <v>4553.1000000000004</v>
      </c>
      <c r="G184" s="24"/>
    </row>
    <row r="185" spans="2:7" x14ac:dyDescent="0.25">
      <c r="B185">
        <v>4571.1000000000004</v>
      </c>
      <c r="G185" s="24"/>
    </row>
    <row r="186" spans="2:7" x14ac:dyDescent="0.25">
      <c r="B186">
        <v>4589</v>
      </c>
      <c r="G186" s="24"/>
    </row>
    <row r="187" spans="2:7" x14ac:dyDescent="0.25">
      <c r="B187">
        <v>4606.8999999999996</v>
      </c>
      <c r="G187" s="24"/>
    </row>
    <row r="188" spans="2:7" x14ac:dyDescent="0.25">
      <c r="B188">
        <v>4625.1000000000004</v>
      </c>
      <c r="G188" s="24"/>
    </row>
    <row r="189" spans="2:7" x14ac:dyDescent="0.25">
      <c r="B189">
        <v>4649.3999999999996</v>
      </c>
      <c r="G189">
        <v>22388976.9040218</v>
      </c>
    </row>
    <row r="190" spans="2:7" x14ac:dyDescent="0.25">
      <c r="B190">
        <v>4665.3999999999996</v>
      </c>
      <c r="G190" s="24"/>
    </row>
    <row r="191" spans="2:7" x14ac:dyDescent="0.25">
      <c r="B191">
        <v>4683.1000000000004</v>
      </c>
      <c r="G191" s="24"/>
    </row>
    <row r="192" spans="2:7" x14ac:dyDescent="0.25">
      <c r="B192">
        <v>4707.5</v>
      </c>
      <c r="G192">
        <v>22388976.904022001</v>
      </c>
    </row>
    <row r="193" spans="2:7" x14ac:dyDescent="0.25">
      <c r="B193">
        <v>4729.7</v>
      </c>
      <c r="G193">
        <v>22388976.9040218</v>
      </c>
    </row>
    <row r="194" spans="2:7" x14ac:dyDescent="0.25">
      <c r="B194">
        <v>4751.8999999999996</v>
      </c>
      <c r="G194">
        <v>22388976.9040218</v>
      </c>
    </row>
    <row r="195" spans="2:7" x14ac:dyDescent="0.25">
      <c r="B195">
        <v>4767.8</v>
      </c>
      <c r="G195" s="24"/>
    </row>
    <row r="196" spans="2:7" x14ac:dyDescent="0.25">
      <c r="B196">
        <v>4792.2</v>
      </c>
      <c r="G196">
        <v>22388976.904022198</v>
      </c>
    </row>
    <row r="197" spans="2:7" x14ac:dyDescent="0.25">
      <c r="B197">
        <v>4814.5</v>
      </c>
      <c r="G197">
        <v>22388976.9040219</v>
      </c>
    </row>
    <row r="198" spans="2:7" x14ac:dyDescent="0.25">
      <c r="B198">
        <v>4859.3999999999996</v>
      </c>
      <c r="G198">
        <v>22388976.9040218</v>
      </c>
    </row>
    <row r="199" spans="2:7" x14ac:dyDescent="0.25">
      <c r="B199">
        <v>4880.8</v>
      </c>
      <c r="G199">
        <v>22388976.9040218</v>
      </c>
    </row>
    <row r="200" spans="2:7" x14ac:dyDescent="0.25">
      <c r="B200">
        <v>4896.7</v>
      </c>
      <c r="G200" s="24"/>
    </row>
    <row r="201" spans="2:7" x14ac:dyDescent="0.25">
      <c r="B201">
        <v>4914.1000000000004</v>
      </c>
      <c r="G201" s="24"/>
    </row>
    <row r="202" spans="2:7" x14ac:dyDescent="0.25">
      <c r="B202">
        <v>4932</v>
      </c>
      <c r="G202" s="24"/>
    </row>
    <row r="203" spans="2:7" x14ac:dyDescent="0.25">
      <c r="B203">
        <v>4949.8</v>
      </c>
      <c r="G203" s="24"/>
    </row>
    <row r="204" spans="2:7" x14ac:dyDescent="0.25">
      <c r="B204">
        <v>4967.7</v>
      </c>
      <c r="G204" s="24"/>
    </row>
    <row r="205" spans="2:7" x14ac:dyDescent="0.25">
      <c r="B205">
        <v>4985.5</v>
      </c>
      <c r="G205" s="24"/>
    </row>
    <row r="206" spans="2:7" x14ac:dyDescent="0.25">
      <c r="B206">
        <v>5003.5</v>
      </c>
      <c r="G206" s="24"/>
    </row>
    <row r="207" spans="2:7" x14ac:dyDescent="0.25">
      <c r="B207">
        <v>5021.1000000000004</v>
      </c>
      <c r="G207" s="24"/>
    </row>
    <row r="208" spans="2:7" x14ac:dyDescent="0.25">
      <c r="B208">
        <v>5038.8999999999996</v>
      </c>
      <c r="G208" s="24"/>
    </row>
    <row r="209" spans="2:7" x14ac:dyDescent="0.25">
      <c r="B209">
        <v>5056.6000000000004</v>
      </c>
      <c r="G209" s="24"/>
    </row>
    <row r="210" spans="2:7" x14ac:dyDescent="0.25">
      <c r="B210">
        <v>5074.5</v>
      </c>
      <c r="G210" s="24"/>
    </row>
    <row r="211" spans="2:7" x14ac:dyDescent="0.25">
      <c r="B211">
        <v>5092.1000000000004</v>
      </c>
      <c r="G211" s="24"/>
    </row>
    <row r="212" spans="2:7" x14ac:dyDescent="0.25">
      <c r="B212">
        <v>5116.3</v>
      </c>
      <c r="G212">
        <v>22388976.9040218</v>
      </c>
    </row>
    <row r="213" spans="2:7" x14ac:dyDescent="0.25">
      <c r="B213">
        <v>5138.6000000000004</v>
      </c>
      <c r="G213">
        <v>22388976.904022001</v>
      </c>
    </row>
    <row r="214" spans="2:7" x14ac:dyDescent="0.25">
      <c r="B214">
        <v>5154.5</v>
      </c>
      <c r="G214" s="24"/>
    </row>
    <row r="215" spans="2:7" x14ac:dyDescent="0.25">
      <c r="B215">
        <v>5172.3</v>
      </c>
      <c r="G215" s="24"/>
    </row>
    <row r="216" spans="2:7" x14ac:dyDescent="0.25">
      <c r="B216">
        <v>5196.7</v>
      </c>
      <c r="G216">
        <v>22388976.9040218</v>
      </c>
    </row>
    <row r="217" spans="2:7" x14ac:dyDescent="0.25">
      <c r="B217">
        <v>5212.7</v>
      </c>
      <c r="G217" s="24"/>
    </row>
    <row r="218" spans="2:7" x14ac:dyDescent="0.25">
      <c r="B218">
        <v>5237.1000000000004</v>
      </c>
      <c r="G218">
        <v>22388976.904022198</v>
      </c>
    </row>
    <row r="219" spans="2:7" x14ac:dyDescent="0.25">
      <c r="B219">
        <v>5259.4</v>
      </c>
      <c r="G219">
        <v>22388976.9040218</v>
      </c>
    </row>
    <row r="220" spans="2:7" x14ac:dyDescent="0.25">
      <c r="B220">
        <v>5281.8</v>
      </c>
      <c r="G220">
        <v>22388976.904022001</v>
      </c>
    </row>
    <row r="221" spans="2:7" x14ac:dyDescent="0.25">
      <c r="B221">
        <v>5327</v>
      </c>
      <c r="G221">
        <v>22388976.9040218</v>
      </c>
    </row>
    <row r="222" spans="2:7" x14ac:dyDescent="0.25">
      <c r="B222">
        <v>5348.6</v>
      </c>
      <c r="G222">
        <v>22388976.9040218</v>
      </c>
    </row>
    <row r="223" spans="2:7" x14ac:dyDescent="0.25">
      <c r="B223">
        <v>5364.4</v>
      </c>
      <c r="G223" s="24"/>
    </row>
    <row r="224" spans="2:7" x14ac:dyDescent="0.25">
      <c r="B224">
        <v>5382</v>
      </c>
      <c r="G224" s="24"/>
    </row>
    <row r="225" spans="2:7" x14ac:dyDescent="0.25">
      <c r="B225">
        <v>5406.1</v>
      </c>
      <c r="G225">
        <v>22388976.9040218</v>
      </c>
    </row>
    <row r="226" spans="2:7" x14ac:dyDescent="0.25">
      <c r="B226">
        <v>5422</v>
      </c>
      <c r="G226" s="24"/>
    </row>
    <row r="227" spans="2:7" x14ac:dyDescent="0.25">
      <c r="B227">
        <v>5439.8</v>
      </c>
      <c r="G227" s="24"/>
    </row>
    <row r="228" spans="2:7" x14ac:dyDescent="0.25">
      <c r="B228">
        <v>5457.7</v>
      </c>
      <c r="G228" s="24"/>
    </row>
    <row r="229" spans="2:7" x14ac:dyDescent="0.25">
      <c r="B229">
        <v>5475.6</v>
      </c>
      <c r="G229" s="24"/>
    </row>
    <row r="230" spans="2:7" x14ac:dyDescent="0.25">
      <c r="B230">
        <v>5493.6</v>
      </c>
      <c r="G230" s="24"/>
    </row>
    <row r="231" spans="2:7" x14ac:dyDescent="0.25">
      <c r="B231">
        <v>5511.4</v>
      </c>
      <c r="G231" s="24"/>
    </row>
    <row r="232" spans="2:7" x14ac:dyDescent="0.25">
      <c r="B232">
        <v>5529.3</v>
      </c>
      <c r="G232" s="24"/>
    </row>
    <row r="233" spans="2:7" x14ac:dyDescent="0.25">
      <c r="B233">
        <v>5547.3</v>
      </c>
      <c r="G233" s="24"/>
    </row>
    <row r="234" spans="2:7" x14ac:dyDescent="0.25">
      <c r="B234">
        <v>5565.3</v>
      </c>
      <c r="G234" s="24"/>
    </row>
    <row r="235" spans="2:7" x14ac:dyDescent="0.25">
      <c r="B235">
        <v>5589.5</v>
      </c>
      <c r="G235">
        <v>22388976.9040218</v>
      </c>
    </row>
    <row r="236" spans="2:7" x14ac:dyDescent="0.25">
      <c r="B236">
        <v>5605.6</v>
      </c>
      <c r="G236" s="24"/>
    </row>
    <row r="237" spans="2:7" x14ac:dyDescent="0.25">
      <c r="B237">
        <v>5623.3</v>
      </c>
      <c r="G237" s="24"/>
    </row>
    <row r="238" spans="2:7" x14ac:dyDescent="0.25">
      <c r="B238">
        <v>5641.4</v>
      </c>
      <c r="G238" s="24"/>
    </row>
    <row r="239" spans="2:7" x14ac:dyDescent="0.25">
      <c r="B239">
        <v>5666</v>
      </c>
      <c r="G239">
        <v>22388976.904022101</v>
      </c>
    </row>
    <row r="240" spans="2:7" x14ac:dyDescent="0.25">
      <c r="B240">
        <v>5682</v>
      </c>
      <c r="G240" s="24"/>
    </row>
    <row r="241" spans="2:7" x14ac:dyDescent="0.25">
      <c r="B241">
        <v>5706.3</v>
      </c>
      <c r="G241">
        <v>22388976.904022101</v>
      </c>
    </row>
    <row r="242" spans="2:7" x14ac:dyDescent="0.25">
      <c r="B242">
        <v>5728.6</v>
      </c>
      <c r="G242">
        <v>22388976.9040218</v>
      </c>
    </row>
    <row r="243" spans="2:7" x14ac:dyDescent="0.25">
      <c r="B243">
        <v>5750.7</v>
      </c>
      <c r="G243">
        <v>22388976.904022001</v>
      </c>
    </row>
    <row r="244" spans="2:7" x14ac:dyDescent="0.25">
      <c r="B244">
        <v>5795.4</v>
      </c>
      <c r="G244">
        <v>22388976.9040218</v>
      </c>
    </row>
    <row r="245" spans="2:7" x14ac:dyDescent="0.25">
      <c r="B245">
        <v>5816.7</v>
      </c>
      <c r="G245">
        <v>22388976.9040218</v>
      </c>
    </row>
    <row r="246" spans="2:7" x14ac:dyDescent="0.25">
      <c r="B246">
        <v>5832.5</v>
      </c>
      <c r="G246" s="24"/>
    </row>
    <row r="247" spans="2:7" x14ac:dyDescent="0.25">
      <c r="B247">
        <v>5849.9</v>
      </c>
      <c r="G247" s="24"/>
    </row>
    <row r="248" spans="2:7" x14ac:dyDescent="0.25">
      <c r="B248">
        <v>5874.2</v>
      </c>
      <c r="G248">
        <v>22388976.904022101</v>
      </c>
    </row>
    <row r="249" spans="2:7" x14ac:dyDescent="0.25">
      <c r="B249">
        <v>5890.1</v>
      </c>
      <c r="G249" s="24"/>
    </row>
    <row r="250" spans="2:7" x14ac:dyDescent="0.25">
      <c r="B250">
        <v>5907.9</v>
      </c>
      <c r="G250" s="24"/>
    </row>
    <row r="251" spans="2:7" x14ac:dyDescent="0.25">
      <c r="B251">
        <v>5925.7</v>
      </c>
      <c r="G251" s="24"/>
    </row>
    <row r="252" spans="2:7" x14ac:dyDescent="0.25">
      <c r="B252">
        <v>5943.5</v>
      </c>
      <c r="G252" s="24"/>
    </row>
    <row r="253" spans="2:7" x14ac:dyDescent="0.25">
      <c r="B253">
        <v>5961.4</v>
      </c>
      <c r="G253" s="24"/>
    </row>
    <row r="254" spans="2:7" x14ac:dyDescent="0.25">
      <c r="B254">
        <v>5979.3</v>
      </c>
      <c r="G254" s="24"/>
    </row>
    <row r="255" spans="2:7" x14ac:dyDescent="0.25">
      <c r="B255">
        <v>5997.1</v>
      </c>
      <c r="G255" s="24"/>
    </row>
    <row r="256" spans="2:7" x14ac:dyDescent="0.25">
      <c r="B256">
        <v>6014.9</v>
      </c>
      <c r="G256" s="24"/>
    </row>
    <row r="257" spans="2:7" x14ac:dyDescent="0.25">
      <c r="B257">
        <v>6032.5</v>
      </c>
      <c r="G257" s="24"/>
    </row>
    <row r="258" spans="2:7" x14ac:dyDescent="0.25">
      <c r="B258">
        <v>6056.9</v>
      </c>
      <c r="G258">
        <v>22388976.9040218</v>
      </c>
    </row>
    <row r="259" spans="2:7" x14ac:dyDescent="0.25">
      <c r="B259">
        <v>6079.1</v>
      </c>
      <c r="G259">
        <v>22388976.904022001</v>
      </c>
    </row>
    <row r="260" spans="2:7" x14ac:dyDescent="0.25">
      <c r="B260">
        <v>6094.9</v>
      </c>
      <c r="G260" s="24"/>
    </row>
    <row r="261" spans="2:7" x14ac:dyDescent="0.25">
      <c r="B261">
        <v>6118.9</v>
      </c>
      <c r="G261">
        <v>22388976.904022101</v>
      </c>
    </row>
    <row r="262" spans="2:7" x14ac:dyDescent="0.25">
      <c r="B262">
        <v>6141.1</v>
      </c>
      <c r="G262">
        <v>22388976.9040218</v>
      </c>
    </row>
    <row r="263" spans="2:7" x14ac:dyDescent="0.25">
      <c r="B263">
        <v>6157</v>
      </c>
      <c r="G263" s="24"/>
    </row>
    <row r="264" spans="2:7" x14ac:dyDescent="0.25">
      <c r="B264">
        <v>6181.2</v>
      </c>
      <c r="G264">
        <v>22388976.904022198</v>
      </c>
    </row>
    <row r="265" spans="2:7" x14ac:dyDescent="0.25">
      <c r="B265">
        <v>6203.4</v>
      </c>
      <c r="G265">
        <v>22388976.9040218</v>
      </c>
    </row>
    <row r="266" spans="2:7" x14ac:dyDescent="0.25">
      <c r="B266">
        <v>6225.7</v>
      </c>
      <c r="G266">
        <v>22388976.904022001</v>
      </c>
    </row>
    <row r="267" spans="2:7" x14ac:dyDescent="0.25">
      <c r="B267">
        <v>6270.8</v>
      </c>
      <c r="G267">
        <v>22388976.9040218</v>
      </c>
    </row>
    <row r="268" spans="2:7" x14ac:dyDescent="0.25">
      <c r="B268">
        <v>6292.2</v>
      </c>
      <c r="G268">
        <v>22388976.9040218</v>
      </c>
    </row>
    <row r="269" spans="2:7" x14ac:dyDescent="0.25">
      <c r="B269">
        <v>6307.9</v>
      </c>
      <c r="G269" s="24"/>
    </row>
    <row r="270" spans="2:7" x14ac:dyDescent="0.25">
      <c r="B270">
        <v>6325.4</v>
      </c>
      <c r="G270" s="24"/>
    </row>
    <row r="271" spans="2:7" x14ac:dyDescent="0.25">
      <c r="B271">
        <v>6349.4</v>
      </c>
      <c r="G271">
        <v>22388976.9040218</v>
      </c>
    </row>
    <row r="272" spans="2:7" x14ac:dyDescent="0.25">
      <c r="B272">
        <v>6365.2</v>
      </c>
      <c r="G272" s="24"/>
    </row>
    <row r="273" spans="2:7" x14ac:dyDescent="0.25">
      <c r="B273">
        <v>6382.8</v>
      </c>
      <c r="G273" s="24"/>
    </row>
    <row r="274" spans="2:7" x14ac:dyDescent="0.25">
      <c r="B274">
        <v>6400.7</v>
      </c>
      <c r="G274" s="24"/>
    </row>
    <row r="275" spans="2:7" x14ac:dyDescent="0.25">
      <c r="B275">
        <v>6418.7</v>
      </c>
      <c r="G275" s="24"/>
    </row>
    <row r="276" spans="2:7" x14ac:dyDescent="0.25">
      <c r="B276">
        <v>6436.6</v>
      </c>
      <c r="G276" s="24"/>
    </row>
    <row r="277" spans="2:7" x14ac:dyDescent="0.25">
      <c r="B277">
        <v>6454.2</v>
      </c>
      <c r="G277" s="24"/>
    </row>
    <row r="278" spans="2:7" x14ac:dyDescent="0.25">
      <c r="B278">
        <v>6472.2</v>
      </c>
      <c r="G278" s="24"/>
    </row>
    <row r="279" spans="2:7" x14ac:dyDescent="0.25">
      <c r="B279">
        <v>6490.1</v>
      </c>
      <c r="G279" s="24"/>
    </row>
    <row r="280" spans="2:7" x14ac:dyDescent="0.25">
      <c r="B280">
        <v>6508</v>
      </c>
      <c r="G280" s="24"/>
    </row>
    <row r="281" spans="2:7" x14ac:dyDescent="0.25">
      <c r="B281">
        <v>6532.1</v>
      </c>
      <c r="G281">
        <v>22388976.9040218</v>
      </c>
    </row>
    <row r="282" spans="2:7" x14ac:dyDescent="0.25">
      <c r="B282">
        <v>6548.1</v>
      </c>
      <c r="G282" s="24"/>
    </row>
    <row r="283" spans="2:7" x14ac:dyDescent="0.25">
      <c r="B283">
        <v>6565.9</v>
      </c>
      <c r="G283" s="24"/>
    </row>
    <row r="284" spans="2:7" x14ac:dyDescent="0.25">
      <c r="B284">
        <v>6583.9</v>
      </c>
      <c r="G284" s="24"/>
    </row>
    <row r="285" spans="2:7" x14ac:dyDescent="0.25">
      <c r="B285">
        <v>6608.3</v>
      </c>
      <c r="G285">
        <v>22388976.904022001</v>
      </c>
    </row>
    <row r="286" spans="2:7" x14ac:dyDescent="0.25">
      <c r="B286">
        <v>6630.5</v>
      </c>
      <c r="G286">
        <v>22388976.9040218</v>
      </c>
    </row>
    <row r="287" spans="2:7" x14ac:dyDescent="0.25">
      <c r="B287">
        <v>6652.9</v>
      </c>
      <c r="G287">
        <v>22388976.904022198</v>
      </c>
    </row>
    <row r="288" spans="2:7" x14ac:dyDescent="0.25">
      <c r="B288">
        <v>6675.2</v>
      </c>
      <c r="G288">
        <v>22388976.9040218</v>
      </c>
    </row>
    <row r="289" spans="2:7" x14ac:dyDescent="0.25">
      <c r="B289">
        <v>6690.9</v>
      </c>
      <c r="G289" s="24"/>
    </row>
    <row r="290" spans="2:7" x14ac:dyDescent="0.25">
      <c r="B290">
        <v>6737.6</v>
      </c>
      <c r="G290">
        <v>22388976.9040218</v>
      </c>
    </row>
    <row r="291" spans="2:7" x14ac:dyDescent="0.25">
      <c r="B291">
        <v>6758.8</v>
      </c>
      <c r="G291">
        <v>22388976.9040218</v>
      </c>
    </row>
    <row r="292" spans="2:7" x14ac:dyDescent="0.25">
      <c r="B292">
        <v>6774.6</v>
      </c>
      <c r="G292" s="24"/>
    </row>
    <row r="293" spans="2:7" x14ac:dyDescent="0.25">
      <c r="B293">
        <v>6792.1</v>
      </c>
      <c r="G293" s="24"/>
    </row>
    <row r="294" spans="2:7" x14ac:dyDescent="0.25">
      <c r="B294">
        <v>6809.9</v>
      </c>
      <c r="G294" s="24"/>
    </row>
    <row r="295" spans="2:7" x14ac:dyDescent="0.25">
      <c r="B295">
        <v>6834</v>
      </c>
      <c r="G295">
        <v>22388976.904022001</v>
      </c>
    </row>
    <row r="296" spans="2:7" x14ac:dyDescent="0.25">
      <c r="B296">
        <v>6849.8</v>
      </c>
      <c r="G296" s="24"/>
    </row>
    <row r="297" spans="2:7" x14ac:dyDescent="0.25">
      <c r="B297">
        <v>6862.9</v>
      </c>
      <c r="G297" s="24"/>
    </row>
    <row r="298" spans="2:7" x14ac:dyDescent="0.25">
      <c r="B298">
        <v>6880.4</v>
      </c>
      <c r="G298" s="24"/>
    </row>
    <row r="299" spans="2:7" x14ac:dyDescent="0.25">
      <c r="B299">
        <v>6897.5</v>
      </c>
      <c r="G299" s="24"/>
    </row>
    <row r="300" spans="2:7" x14ac:dyDescent="0.25">
      <c r="B300">
        <v>6915.4</v>
      </c>
      <c r="G300" s="24"/>
    </row>
    <row r="301" spans="2:7" x14ac:dyDescent="0.25">
      <c r="B301">
        <v>6933.1</v>
      </c>
      <c r="G301" s="24"/>
    </row>
    <row r="302" spans="2:7" x14ac:dyDescent="0.25">
      <c r="B302">
        <v>6950.9</v>
      </c>
      <c r="G302" s="24"/>
    </row>
    <row r="303" spans="2:7" x14ac:dyDescent="0.25">
      <c r="B303">
        <v>6968.6</v>
      </c>
      <c r="G303" s="24"/>
    </row>
    <row r="304" spans="2:7" x14ac:dyDescent="0.25">
      <c r="B304">
        <v>6992.6</v>
      </c>
      <c r="G304">
        <v>22388976.9039465</v>
      </c>
    </row>
    <row r="305" spans="2:7" x14ac:dyDescent="0.25">
      <c r="B305">
        <v>7008.4</v>
      </c>
      <c r="G305" s="24"/>
    </row>
    <row r="306" spans="2:7" x14ac:dyDescent="0.25">
      <c r="B306">
        <v>7026</v>
      </c>
      <c r="G306" s="24"/>
    </row>
    <row r="307" spans="2:7" x14ac:dyDescent="0.25">
      <c r="B307">
        <v>7043.8</v>
      </c>
      <c r="G307" s="24"/>
    </row>
    <row r="308" spans="2:7" x14ac:dyDescent="0.25">
      <c r="B308">
        <v>7067.8</v>
      </c>
      <c r="G308">
        <v>22388976.9040218</v>
      </c>
    </row>
    <row r="309" spans="2:7" x14ac:dyDescent="0.25">
      <c r="B309">
        <v>7083.6</v>
      </c>
      <c r="G309" s="24"/>
    </row>
    <row r="310" spans="2:7" x14ac:dyDescent="0.25">
      <c r="B310">
        <v>7101.2</v>
      </c>
      <c r="G310" s="24"/>
    </row>
    <row r="311" spans="2:7" x14ac:dyDescent="0.25">
      <c r="B311">
        <v>7125.3</v>
      </c>
      <c r="G311">
        <v>22388976.904022198</v>
      </c>
    </row>
    <row r="312" spans="2:7" x14ac:dyDescent="0.25">
      <c r="B312">
        <v>7147.3</v>
      </c>
      <c r="G312">
        <v>22388976.904022001</v>
      </c>
    </row>
    <row r="313" spans="2:7" x14ac:dyDescent="0.25">
      <c r="B313">
        <v>7193</v>
      </c>
      <c r="G313">
        <v>22388976.9040218</v>
      </c>
    </row>
    <row r="314" spans="2:7" x14ac:dyDescent="0.25">
      <c r="B314">
        <v>7214.3</v>
      </c>
      <c r="G314">
        <v>22388976.9040218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AC37-8B0E-4C9D-966A-4936C3ADE6B5}">
  <dimension ref="B6:H191"/>
  <sheetViews>
    <sheetView workbookViewId="0">
      <selection activeCell="N39" sqref="N39"/>
    </sheetView>
  </sheetViews>
  <sheetFormatPr baseColWidth="10" defaultRowHeight="15" x14ac:dyDescent="0.25"/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7225.4</v>
      </c>
      <c r="C7">
        <v>30160073.100000001</v>
      </c>
    </row>
    <row r="8" spans="2:8" x14ac:dyDescent="0.25">
      <c r="B8">
        <v>1262.7</v>
      </c>
      <c r="D8">
        <v>30188837.800000001</v>
      </c>
    </row>
    <row r="9" spans="2:8" x14ac:dyDescent="0.25">
      <c r="B9">
        <v>1263.0999999999999</v>
      </c>
      <c r="E9">
        <v>30173863.800000001</v>
      </c>
    </row>
    <row r="10" spans="2:8" x14ac:dyDescent="0.25">
      <c r="B10">
        <v>1262.65484476089</v>
      </c>
      <c r="F10">
        <v>30188837.760754898</v>
      </c>
    </row>
    <row r="11" spans="2:8" x14ac:dyDescent="0.25">
      <c r="B11">
        <v>4152</v>
      </c>
      <c r="F11">
        <v>30178194.360757198</v>
      </c>
    </row>
    <row r="12" spans="2:8" x14ac:dyDescent="0.25">
      <c r="B12">
        <v>7230.1</v>
      </c>
      <c r="F12">
        <v>30175909.6237812</v>
      </c>
    </row>
    <row r="13" spans="2:8" x14ac:dyDescent="0.25">
      <c r="B13">
        <v>1262.65484476089</v>
      </c>
      <c r="G13">
        <v>30188837.760754898</v>
      </c>
    </row>
    <row r="14" spans="2:8" x14ac:dyDescent="0.25">
      <c r="B14">
        <v>4040.9</v>
      </c>
      <c r="G14">
        <v>30178717.7607558</v>
      </c>
    </row>
    <row r="15" spans="2:8" x14ac:dyDescent="0.25">
      <c r="B15">
        <v>7230.1</v>
      </c>
      <c r="G15">
        <v>30176724.360756099</v>
      </c>
    </row>
    <row r="16" spans="2:8" x14ac:dyDescent="0.25">
      <c r="B16">
        <v>1262.6548576354901</v>
      </c>
      <c r="H16">
        <v>30188837.760754898</v>
      </c>
    </row>
    <row r="17" spans="2:8" x14ac:dyDescent="0.25">
      <c r="B17">
        <v>1331.8</v>
      </c>
      <c r="H17">
        <v>30188422.472893</v>
      </c>
    </row>
    <row r="18" spans="2:8" x14ac:dyDescent="0.25">
      <c r="B18">
        <v>1365.1</v>
      </c>
      <c r="H18">
        <v>30188422.472892899</v>
      </c>
    </row>
    <row r="19" spans="2:8" x14ac:dyDescent="0.25">
      <c r="B19">
        <v>1398.3</v>
      </c>
      <c r="H19">
        <v>30188422.472892899</v>
      </c>
    </row>
    <row r="20" spans="2:8" x14ac:dyDescent="0.25">
      <c r="B20">
        <v>1432.3</v>
      </c>
      <c r="H20">
        <v>30188422.472892899</v>
      </c>
    </row>
    <row r="21" spans="2:8" x14ac:dyDescent="0.25">
      <c r="B21">
        <v>1467.2</v>
      </c>
      <c r="H21">
        <v>30188251.472894002</v>
      </c>
    </row>
    <row r="22" spans="2:8" x14ac:dyDescent="0.25">
      <c r="B22">
        <v>1501.3</v>
      </c>
      <c r="H22">
        <v>30188251.472892899</v>
      </c>
    </row>
    <row r="23" spans="2:8" x14ac:dyDescent="0.25">
      <c r="B23">
        <v>1535.7</v>
      </c>
      <c r="H23">
        <v>30188251.472892899</v>
      </c>
    </row>
    <row r="24" spans="2:8" x14ac:dyDescent="0.25">
      <c r="B24">
        <v>1570.4</v>
      </c>
      <c r="H24">
        <v>30188251.472892899</v>
      </c>
    </row>
    <row r="25" spans="2:8" x14ac:dyDescent="0.25">
      <c r="B25">
        <v>1595.3</v>
      </c>
      <c r="C25" s="24"/>
    </row>
    <row r="26" spans="2:8" x14ac:dyDescent="0.25">
      <c r="B26">
        <v>1622.4</v>
      </c>
      <c r="C26" s="24"/>
    </row>
    <row r="27" spans="2:8" x14ac:dyDescent="0.25">
      <c r="B27">
        <v>1650.5</v>
      </c>
      <c r="C27" s="24"/>
    </row>
    <row r="28" spans="2:8" x14ac:dyDescent="0.25">
      <c r="B28">
        <v>1678.3</v>
      </c>
      <c r="C28" s="24"/>
    </row>
    <row r="29" spans="2:8" x14ac:dyDescent="0.25">
      <c r="B29">
        <v>1706.1</v>
      </c>
      <c r="C29" s="24"/>
    </row>
    <row r="30" spans="2:8" x14ac:dyDescent="0.25">
      <c r="B30">
        <v>1743.9</v>
      </c>
      <c r="H30">
        <v>30188087.472892899</v>
      </c>
    </row>
    <row r="31" spans="2:8" x14ac:dyDescent="0.25">
      <c r="B31">
        <v>1769.4</v>
      </c>
      <c r="C31" s="24"/>
    </row>
    <row r="32" spans="2:8" x14ac:dyDescent="0.25">
      <c r="B32">
        <v>1797.1</v>
      </c>
      <c r="C32" s="24"/>
    </row>
    <row r="33" spans="2:8" x14ac:dyDescent="0.25">
      <c r="B33">
        <v>1825.2</v>
      </c>
      <c r="C33" s="24"/>
    </row>
    <row r="34" spans="2:8" x14ac:dyDescent="0.25">
      <c r="B34">
        <v>1853.1</v>
      </c>
      <c r="C34" s="24"/>
    </row>
    <row r="35" spans="2:8" x14ac:dyDescent="0.25">
      <c r="B35">
        <v>1881.5</v>
      </c>
      <c r="C35" s="24"/>
    </row>
    <row r="36" spans="2:8" x14ac:dyDescent="0.25">
      <c r="B36">
        <v>1919.6</v>
      </c>
      <c r="H36">
        <v>30185592.0728928</v>
      </c>
    </row>
    <row r="37" spans="2:8" x14ac:dyDescent="0.25">
      <c r="B37">
        <v>1954.1</v>
      </c>
      <c r="H37">
        <v>30185145.872892801</v>
      </c>
    </row>
    <row r="38" spans="2:8" x14ac:dyDescent="0.25">
      <c r="B38">
        <v>1979</v>
      </c>
      <c r="C38" s="24"/>
    </row>
    <row r="39" spans="2:8" x14ac:dyDescent="0.25">
      <c r="B39">
        <v>2006.8</v>
      </c>
      <c r="C39" s="24"/>
    </row>
    <row r="40" spans="2:8" x14ac:dyDescent="0.25">
      <c r="B40">
        <v>2046.1</v>
      </c>
      <c r="H40">
        <v>30185145.8728946</v>
      </c>
    </row>
    <row r="41" spans="2:8" x14ac:dyDescent="0.25">
      <c r="B41">
        <v>2070.9</v>
      </c>
      <c r="C41" s="24"/>
    </row>
    <row r="42" spans="2:8" x14ac:dyDescent="0.25">
      <c r="B42">
        <v>2147.5</v>
      </c>
      <c r="H42">
        <v>30185145.872892901</v>
      </c>
    </row>
    <row r="43" spans="2:8" x14ac:dyDescent="0.25">
      <c r="B43">
        <v>2181</v>
      </c>
      <c r="H43">
        <v>30185145.872892901</v>
      </c>
    </row>
    <row r="44" spans="2:8" x14ac:dyDescent="0.25">
      <c r="B44">
        <v>2216.1</v>
      </c>
      <c r="H44">
        <v>30185145.872894298</v>
      </c>
    </row>
    <row r="45" spans="2:8" x14ac:dyDescent="0.25">
      <c r="B45">
        <v>2251.9</v>
      </c>
      <c r="H45">
        <v>30185145.872894701</v>
      </c>
    </row>
    <row r="46" spans="2:8" x14ac:dyDescent="0.25">
      <c r="B46">
        <v>2286.4</v>
      </c>
      <c r="H46">
        <v>30185145.872892998</v>
      </c>
    </row>
    <row r="47" spans="2:8" x14ac:dyDescent="0.25">
      <c r="B47">
        <v>2321</v>
      </c>
      <c r="H47">
        <v>30185145.872892901</v>
      </c>
    </row>
    <row r="48" spans="2:8" x14ac:dyDescent="0.25">
      <c r="B48">
        <v>2355.6999999999998</v>
      </c>
      <c r="H48">
        <v>30185145.872892901</v>
      </c>
    </row>
    <row r="49" spans="2:8" x14ac:dyDescent="0.25">
      <c r="B49">
        <v>2380.9</v>
      </c>
      <c r="C49" s="24"/>
    </row>
    <row r="50" spans="2:8" x14ac:dyDescent="0.25">
      <c r="B50">
        <v>2408.8000000000002</v>
      </c>
      <c r="C50" s="24"/>
    </row>
    <row r="51" spans="2:8" x14ac:dyDescent="0.25">
      <c r="B51">
        <v>2437</v>
      </c>
      <c r="C51" s="24"/>
    </row>
    <row r="52" spans="2:8" x14ac:dyDescent="0.25">
      <c r="B52">
        <v>2465.4</v>
      </c>
      <c r="C52" s="24"/>
    </row>
    <row r="53" spans="2:8" x14ac:dyDescent="0.25">
      <c r="B53">
        <v>2493.6999999999998</v>
      </c>
      <c r="C53" s="24"/>
    </row>
    <row r="54" spans="2:8" x14ac:dyDescent="0.25">
      <c r="B54">
        <v>2521.5</v>
      </c>
      <c r="C54" s="24"/>
    </row>
    <row r="55" spans="2:8" x14ac:dyDescent="0.25">
      <c r="B55">
        <v>2560</v>
      </c>
      <c r="H55">
        <v>30183877.872892998</v>
      </c>
    </row>
    <row r="56" spans="2:8" x14ac:dyDescent="0.25">
      <c r="B56">
        <v>2585.1999999999998</v>
      </c>
      <c r="C56" s="24"/>
    </row>
    <row r="57" spans="2:8" x14ac:dyDescent="0.25">
      <c r="B57">
        <v>2613.1</v>
      </c>
      <c r="C57" s="24"/>
    </row>
    <row r="58" spans="2:8" x14ac:dyDescent="0.25">
      <c r="B58">
        <v>2641.4</v>
      </c>
      <c r="C58" s="24"/>
    </row>
    <row r="59" spans="2:8" x14ac:dyDescent="0.25">
      <c r="B59">
        <v>2669.5</v>
      </c>
      <c r="C59" s="24"/>
    </row>
    <row r="60" spans="2:8" x14ac:dyDescent="0.25">
      <c r="B60">
        <v>2698</v>
      </c>
      <c r="C60" s="24"/>
    </row>
    <row r="61" spans="2:8" x14ac:dyDescent="0.25">
      <c r="B61">
        <v>2726.8</v>
      </c>
      <c r="C61" s="24"/>
    </row>
    <row r="62" spans="2:8" x14ac:dyDescent="0.25">
      <c r="B62">
        <v>2765.4</v>
      </c>
      <c r="H62">
        <v>30183877.872892801</v>
      </c>
    </row>
    <row r="63" spans="2:8" x14ac:dyDescent="0.25">
      <c r="B63">
        <v>2800.4</v>
      </c>
      <c r="H63">
        <v>30183877.872892901</v>
      </c>
    </row>
    <row r="64" spans="2:8" x14ac:dyDescent="0.25">
      <c r="B64">
        <v>2825.7</v>
      </c>
      <c r="C64" s="24"/>
    </row>
    <row r="65" spans="2:8" x14ac:dyDescent="0.25">
      <c r="B65">
        <v>2864</v>
      </c>
      <c r="H65">
        <v>30183877.8728933</v>
      </c>
    </row>
    <row r="66" spans="2:8" x14ac:dyDescent="0.25">
      <c r="B66">
        <v>2899.2</v>
      </c>
      <c r="H66">
        <v>30183877.872892901</v>
      </c>
    </row>
    <row r="67" spans="2:8" x14ac:dyDescent="0.25">
      <c r="B67">
        <v>2972.6</v>
      </c>
      <c r="H67">
        <v>30183877.872892901</v>
      </c>
    </row>
    <row r="68" spans="2:8" x14ac:dyDescent="0.25">
      <c r="B68">
        <v>3008.1</v>
      </c>
      <c r="H68">
        <v>30183767.872894801</v>
      </c>
    </row>
    <row r="69" spans="2:8" x14ac:dyDescent="0.25">
      <c r="B69">
        <v>3042.6</v>
      </c>
      <c r="H69">
        <v>30183767.872893099</v>
      </c>
    </row>
    <row r="70" spans="2:8" x14ac:dyDescent="0.25">
      <c r="B70">
        <v>3078.4</v>
      </c>
      <c r="H70">
        <v>30183352.585054498</v>
      </c>
    </row>
    <row r="71" spans="2:8" x14ac:dyDescent="0.25">
      <c r="B71">
        <v>3104</v>
      </c>
      <c r="C71" s="24"/>
    </row>
    <row r="72" spans="2:8" x14ac:dyDescent="0.25">
      <c r="B72">
        <v>3120.5</v>
      </c>
      <c r="C72" s="24"/>
    </row>
    <row r="73" spans="2:8" x14ac:dyDescent="0.25">
      <c r="B73">
        <v>3153.4</v>
      </c>
      <c r="C73" s="24"/>
    </row>
    <row r="74" spans="2:8" x14ac:dyDescent="0.25">
      <c r="B74">
        <v>3180.5</v>
      </c>
      <c r="C74" s="24"/>
    </row>
    <row r="75" spans="2:8" x14ac:dyDescent="0.25">
      <c r="B75">
        <v>3220.1</v>
      </c>
      <c r="H75">
        <v>30183121.1031674</v>
      </c>
    </row>
    <row r="76" spans="2:8" x14ac:dyDescent="0.25">
      <c r="B76">
        <v>3255</v>
      </c>
      <c r="H76">
        <v>30183121.1031649</v>
      </c>
    </row>
    <row r="77" spans="2:8" x14ac:dyDescent="0.25">
      <c r="B77">
        <v>3291.1</v>
      </c>
      <c r="H77">
        <v>30183121.103167102</v>
      </c>
    </row>
    <row r="78" spans="2:8" x14ac:dyDescent="0.25">
      <c r="B78">
        <v>3326.3</v>
      </c>
      <c r="H78">
        <v>30183121.1031649</v>
      </c>
    </row>
    <row r="79" spans="2:8" x14ac:dyDescent="0.25">
      <c r="B79">
        <v>3351.9</v>
      </c>
      <c r="C79" s="24"/>
    </row>
    <row r="80" spans="2:8" x14ac:dyDescent="0.25">
      <c r="B80">
        <v>3390.7</v>
      </c>
      <c r="H80">
        <v>30182957.703166299</v>
      </c>
    </row>
    <row r="81" spans="2:8" x14ac:dyDescent="0.25">
      <c r="B81">
        <v>3425.6</v>
      </c>
      <c r="H81">
        <v>30182957.703164902</v>
      </c>
    </row>
    <row r="82" spans="2:8" x14ac:dyDescent="0.25">
      <c r="B82">
        <v>3461</v>
      </c>
      <c r="H82">
        <v>30182957.703164902</v>
      </c>
    </row>
    <row r="83" spans="2:8" x14ac:dyDescent="0.25">
      <c r="B83">
        <v>3486.6</v>
      </c>
      <c r="C83" s="24"/>
    </row>
    <row r="84" spans="2:8" x14ac:dyDescent="0.25">
      <c r="B84">
        <v>3514.9</v>
      </c>
      <c r="C84" s="24"/>
    </row>
    <row r="85" spans="2:8" x14ac:dyDescent="0.25">
      <c r="B85">
        <v>3543.6</v>
      </c>
      <c r="C85" s="24"/>
    </row>
    <row r="86" spans="2:8" x14ac:dyDescent="0.25">
      <c r="B86">
        <v>3572.4</v>
      </c>
      <c r="C86" s="24"/>
    </row>
    <row r="87" spans="2:8" x14ac:dyDescent="0.25">
      <c r="B87">
        <v>3601.1</v>
      </c>
      <c r="C87" s="24"/>
    </row>
    <row r="88" spans="2:8" x14ac:dyDescent="0.25">
      <c r="B88">
        <v>3640</v>
      </c>
      <c r="H88">
        <v>30182957.703164801</v>
      </c>
    </row>
    <row r="89" spans="2:8" x14ac:dyDescent="0.25">
      <c r="B89">
        <v>3675.3</v>
      </c>
      <c r="H89">
        <v>30182957.703164902</v>
      </c>
    </row>
    <row r="90" spans="2:8" x14ac:dyDescent="0.25">
      <c r="B90">
        <v>3710.5</v>
      </c>
      <c r="H90">
        <v>30182957.703164801</v>
      </c>
    </row>
    <row r="91" spans="2:8" x14ac:dyDescent="0.25">
      <c r="B91">
        <v>3746</v>
      </c>
      <c r="H91">
        <v>30182827.297213499</v>
      </c>
    </row>
    <row r="92" spans="2:8" x14ac:dyDescent="0.25">
      <c r="B92">
        <v>3814.4</v>
      </c>
      <c r="C92" s="24"/>
    </row>
    <row r="93" spans="2:8" x14ac:dyDescent="0.25">
      <c r="B93">
        <v>3849</v>
      </c>
      <c r="H93">
        <v>30182827.297214799</v>
      </c>
    </row>
    <row r="94" spans="2:8" x14ac:dyDescent="0.25">
      <c r="B94">
        <v>3884.3</v>
      </c>
      <c r="H94">
        <v>30182827.297213901</v>
      </c>
    </row>
    <row r="95" spans="2:8" x14ac:dyDescent="0.25">
      <c r="B95">
        <v>3919.5</v>
      </c>
      <c r="H95">
        <v>30182827.2972131</v>
      </c>
    </row>
    <row r="96" spans="2:8" x14ac:dyDescent="0.25">
      <c r="B96">
        <v>3945.8</v>
      </c>
      <c r="C96" s="24"/>
    </row>
    <row r="97" spans="2:8" x14ac:dyDescent="0.25">
      <c r="B97">
        <v>3984.8</v>
      </c>
      <c r="H97">
        <v>30182827.2972151</v>
      </c>
    </row>
    <row r="98" spans="2:8" x14ac:dyDescent="0.25">
      <c r="B98">
        <v>4020.7</v>
      </c>
      <c r="H98">
        <v>30182302.009374399</v>
      </c>
    </row>
    <row r="99" spans="2:8" x14ac:dyDescent="0.25">
      <c r="B99">
        <v>4056.6</v>
      </c>
      <c r="H99">
        <v>30182302.009374201</v>
      </c>
    </row>
    <row r="100" spans="2:8" x14ac:dyDescent="0.25">
      <c r="B100">
        <v>4092.7</v>
      </c>
      <c r="H100">
        <v>30182302.009374298</v>
      </c>
    </row>
    <row r="101" spans="2:8" x14ac:dyDescent="0.25">
      <c r="B101">
        <v>4118.7</v>
      </c>
      <c r="C101" s="24"/>
    </row>
    <row r="102" spans="2:8" x14ac:dyDescent="0.25">
      <c r="B102">
        <v>4158.1000000000004</v>
      </c>
      <c r="H102">
        <v>30182302.009375099</v>
      </c>
    </row>
    <row r="103" spans="2:8" x14ac:dyDescent="0.25">
      <c r="B103">
        <v>4194.5</v>
      </c>
      <c r="H103">
        <v>30181776.7215348</v>
      </c>
    </row>
    <row r="104" spans="2:8" x14ac:dyDescent="0.25">
      <c r="B104">
        <v>4229.8</v>
      </c>
      <c r="H104">
        <v>30181776.7215329</v>
      </c>
    </row>
    <row r="105" spans="2:8" x14ac:dyDescent="0.25">
      <c r="B105">
        <v>4255.3999999999996</v>
      </c>
      <c r="C105" s="24"/>
    </row>
    <row r="106" spans="2:8" x14ac:dyDescent="0.25">
      <c r="B106">
        <v>4294.5</v>
      </c>
      <c r="H106">
        <v>30181776.721533</v>
      </c>
    </row>
    <row r="107" spans="2:8" x14ac:dyDescent="0.25">
      <c r="B107">
        <v>4329.8999999999996</v>
      </c>
      <c r="H107">
        <v>30181776.7215329</v>
      </c>
    </row>
    <row r="108" spans="2:8" x14ac:dyDescent="0.25">
      <c r="B108">
        <v>4355.3999999999996</v>
      </c>
      <c r="C108" s="24"/>
    </row>
    <row r="109" spans="2:8" x14ac:dyDescent="0.25">
      <c r="B109">
        <v>4384.2</v>
      </c>
      <c r="C109" s="24"/>
    </row>
    <row r="110" spans="2:8" x14ac:dyDescent="0.25">
      <c r="B110">
        <v>4413.1000000000004</v>
      </c>
      <c r="C110" s="24"/>
    </row>
    <row r="111" spans="2:8" x14ac:dyDescent="0.25">
      <c r="B111">
        <v>4452.2</v>
      </c>
      <c r="H111">
        <v>30181746.721533298</v>
      </c>
    </row>
    <row r="112" spans="2:8" x14ac:dyDescent="0.25">
      <c r="B112">
        <v>4488.2</v>
      </c>
      <c r="H112">
        <v>30181613.321533099</v>
      </c>
    </row>
    <row r="113" spans="2:8" x14ac:dyDescent="0.25">
      <c r="B113">
        <v>4523.8</v>
      </c>
      <c r="H113">
        <v>30181613.321532801</v>
      </c>
    </row>
    <row r="114" spans="2:8" x14ac:dyDescent="0.25">
      <c r="B114">
        <v>4559.3999999999996</v>
      </c>
      <c r="H114">
        <v>30181613.321532801</v>
      </c>
    </row>
    <row r="115" spans="2:8" x14ac:dyDescent="0.25">
      <c r="B115">
        <v>4585</v>
      </c>
      <c r="C115" s="24"/>
    </row>
    <row r="116" spans="2:8" x14ac:dyDescent="0.25">
      <c r="B116">
        <v>4624.1000000000004</v>
      </c>
      <c r="H116">
        <v>30181613.321532901</v>
      </c>
    </row>
    <row r="117" spans="2:8" x14ac:dyDescent="0.25">
      <c r="B117">
        <v>4703</v>
      </c>
      <c r="H117">
        <v>30181613.321534298</v>
      </c>
    </row>
    <row r="118" spans="2:8" x14ac:dyDescent="0.25">
      <c r="B118">
        <v>4737</v>
      </c>
      <c r="H118">
        <v>30181613.321532998</v>
      </c>
    </row>
    <row r="119" spans="2:8" x14ac:dyDescent="0.25">
      <c r="B119">
        <v>4772.3999999999996</v>
      </c>
      <c r="H119">
        <v>30181613.321534202</v>
      </c>
    </row>
    <row r="120" spans="2:8" x14ac:dyDescent="0.25">
      <c r="B120">
        <v>4807.8999999999996</v>
      </c>
      <c r="H120">
        <v>30181613.321532998</v>
      </c>
    </row>
    <row r="121" spans="2:8" x14ac:dyDescent="0.25">
      <c r="B121">
        <v>4843.3999999999996</v>
      </c>
      <c r="H121">
        <v>30181613.321534202</v>
      </c>
    </row>
    <row r="122" spans="2:8" x14ac:dyDescent="0.25">
      <c r="B122">
        <v>4879.2</v>
      </c>
      <c r="H122">
        <v>30181613.321533099</v>
      </c>
    </row>
    <row r="123" spans="2:8" x14ac:dyDescent="0.25">
      <c r="B123">
        <v>4914.8</v>
      </c>
      <c r="H123">
        <v>30181613.321532901</v>
      </c>
    </row>
    <row r="124" spans="2:8" x14ac:dyDescent="0.25">
      <c r="B124">
        <v>4951.1000000000004</v>
      </c>
      <c r="H124">
        <v>30181613.321534902</v>
      </c>
    </row>
    <row r="125" spans="2:8" x14ac:dyDescent="0.25">
      <c r="B125">
        <v>4987.7</v>
      </c>
      <c r="H125">
        <v>30181613.321534202</v>
      </c>
    </row>
    <row r="126" spans="2:8" x14ac:dyDescent="0.25">
      <c r="B126">
        <v>5023.3999999999996</v>
      </c>
      <c r="H126">
        <v>30181613.321532998</v>
      </c>
    </row>
    <row r="127" spans="2:8" x14ac:dyDescent="0.25">
      <c r="B127">
        <v>5049</v>
      </c>
      <c r="C127" s="24"/>
    </row>
    <row r="128" spans="2:8" x14ac:dyDescent="0.25">
      <c r="B128">
        <v>5077.5</v>
      </c>
      <c r="C128" s="24"/>
    </row>
    <row r="129" spans="2:8" x14ac:dyDescent="0.25">
      <c r="B129">
        <v>5106.8</v>
      </c>
      <c r="C129" s="24"/>
    </row>
    <row r="130" spans="2:8" x14ac:dyDescent="0.25">
      <c r="B130">
        <v>5146.2</v>
      </c>
      <c r="H130">
        <v>30181613.321532998</v>
      </c>
    </row>
    <row r="131" spans="2:8" x14ac:dyDescent="0.25">
      <c r="B131">
        <v>5182</v>
      </c>
      <c r="H131">
        <v>30181613.321532901</v>
      </c>
    </row>
    <row r="132" spans="2:8" x14ac:dyDescent="0.25">
      <c r="B132">
        <v>5207.5</v>
      </c>
      <c r="C132" s="24"/>
    </row>
    <row r="133" spans="2:8" x14ac:dyDescent="0.25">
      <c r="B133">
        <v>5246.1</v>
      </c>
      <c r="H133">
        <v>30181613.321533199</v>
      </c>
    </row>
    <row r="134" spans="2:8" x14ac:dyDescent="0.25">
      <c r="B134">
        <v>5271.5</v>
      </c>
      <c r="C134" s="24"/>
    </row>
    <row r="135" spans="2:8" x14ac:dyDescent="0.25">
      <c r="B135">
        <v>5300.2</v>
      </c>
      <c r="C135" s="24"/>
    </row>
    <row r="136" spans="2:8" x14ac:dyDescent="0.25">
      <c r="B136">
        <v>5329.7</v>
      </c>
      <c r="C136" s="24"/>
    </row>
    <row r="137" spans="2:8" x14ac:dyDescent="0.25">
      <c r="B137">
        <v>5358.6</v>
      </c>
      <c r="C137" s="24"/>
    </row>
    <row r="138" spans="2:8" x14ac:dyDescent="0.25">
      <c r="B138">
        <v>5387.8</v>
      </c>
      <c r="C138" s="24"/>
    </row>
    <row r="139" spans="2:8" x14ac:dyDescent="0.25">
      <c r="B139">
        <v>5416.6</v>
      </c>
      <c r="C139" s="24"/>
    </row>
    <row r="140" spans="2:8" x14ac:dyDescent="0.25">
      <c r="B140">
        <v>5445.5</v>
      </c>
      <c r="C140" s="24"/>
    </row>
    <row r="141" spans="2:8" x14ac:dyDescent="0.25">
      <c r="B141">
        <v>5485.1</v>
      </c>
      <c r="H141">
        <v>30181613.321533501</v>
      </c>
    </row>
    <row r="142" spans="2:8" x14ac:dyDescent="0.25">
      <c r="B142">
        <v>5556.3</v>
      </c>
      <c r="C142" s="24"/>
    </row>
    <row r="143" spans="2:8" x14ac:dyDescent="0.25">
      <c r="B143">
        <v>5591</v>
      </c>
      <c r="H143">
        <v>30181613.321532998</v>
      </c>
    </row>
    <row r="144" spans="2:8" x14ac:dyDescent="0.25">
      <c r="B144">
        <v>5615.9</v>
      </c>
      <c r="C144" s="24"/>
    </row>
    <row r="145" spans="2:8" x14ac:dyDescent="0.25">
      <c r="B145">
        <v>5653.6</v>
      </c>
      <c r="H145">
        <v>30181613.321534801</v>
      </c>
    </row>
    <row r="146" spans="2:8" x14ac:dyDescent="0.25">
      <c r="B146">
        <v>5688.6</v>
      </c>
      <c r="H146">
        <v>30181613.321534202</v>
      </c>
    </row>
    <row r="147" spans="2:8" x14ac:dyDescent="0.25">
      <c r="B147">
        <v>5723.7</v>
      </c>
      <c r="H147">
        <v>30181613.321532998</v>
      </c>
    </row>
    <row r="148" spans="2:8" x14ac:dyDescent="0.25">
      <c r="B148">
        <v>5759</v>
      </c>
      <c r="H148">
        <v>30181613.321534202</v>
      </c>
    </row>
    <row r="149" spans="2:8" x14ac:dyDescent="0.25">
      <c r="B149">
        <v>5784.7</v>
      </c>
      <c r="C149" s="24"/>
    </row>
    <row r="150" spans="2:8" x14ac:dyDescent="0.25">
      <c r="B150">
        <v>5824.1</v>
      </c>
      <c r="H150">
        <v>30181613.321534399</v>
      </c>
    </row>
    <row r="151" spans="2:8" x14ac:dyDescent="0.25">
      <c r="B151">
        <v>5859.6</v>
      </c>
      <c r="H151">
        <v>30181613.321532998</v>
      </c>
    </row>
    <row r="152" spans="2:8" x14ac:dyDescent="0.25">
      <c r="B152">
        <v>5895.4</v>
      </c>
      <c r="H152">
        <v>30181613.321532998</v>
      </c>
    </row>
    <row r="153" spans="2:8" x14ac:dyDescent="0.25">
      <c r="B153">
        <v>5930.8</v>
      </c>
      <c r="H153">
        <v>30181613.321532998</v>
      </c>
    </row>
    <row r="154" spans="2:8" x14ac:dyDescent="0.25">
      <c r="B154">
        <v>5956.5</v>
      </c>
      <c r="C154" s="24"/>
    </row>
    <row r="155" spans="2:8" x14ac:dyDescent="0.25">
      <c r="B155">
        <v>5995.1</v>
      </c>
      <c r="H155">
        <v>30181613.321532998</v>
      </c>
    </row>
    <row r="156" spans="2:8" x14ac:dyDescent="0.25">
      <c r="B156">
        <v>6030.8</v>
      </c>
      <c r="H156">
        <v>30181613.321532998</v>
      </c>
    </row>
    <row r="157" spans="2:8" x14ac:dyDescent="0.25">
      <c r="B157">
        <v>6056.4</v>
      </c>
      <c r="C157" s="24"/>
    </row>
    <row r="158" spans="2:8" x14ac:dyDescent="0.25">
      <c r="B158">
        <v>6084.8</v>
      </c>
      <c r="C158" s="24"/>
    </row>
    <row r="159" spans="2:8" x14ac:dyDescent="0.25">
      <c r="B159">
        <v>6113.9</v>
      </c>
      <c r="C159" s="24"/>
    </row>
    <row r="160" spans="2:8" x14ac:dyDescent="0.25">
      <c r="B160">
        <v>6142.7</v>
      </c>
      <c r="C160" s="24"/>
    </row>
    <row r="161" spans="2:8" x14ac:dyDescent="0.25">
      <c r="B161">
        <v>6172</v>
      </c>
      <c r="C161" s="24"/>
    </row>
    <row r="162" spans="2:8" x14ac:dyDescent="0.25">
      <c r="B162">
        <v>6200.9</v>
      </c>
      <c r="C162" s="24"/>
    </row>
    <row r="163" spans="2:8" x14ac:dyDescent="0.25">
      <c r="B163">
        <v>6239.9</v>
      </c>
      <c r="H163">
        <v>30181613.321532801</v>
      </c>
    </row>
    <row r="164" spans="2:8" x14ac:dyDescent="0.25">
      <c r="B164">
        <v>6265.1</v>
      </c>
      <c r="C164" s="24"/>
    </row>
    <row r="165" spans="2:8" x14ac:dyDescent="0.25">
      <c r="B165">
        <v>6293.5</v>
      </c>
      <c r="C165" s="24"/>
    </row>
    <row r="166" spans="2:8" x14ac:dyDescent="0.25">
      <c r="B166">
        <v>6332.9</v>
      </c>
      <c r="H166">
        <v>30181613.321532801</v>
      </c>
    </row>
    <row r="167" spans="2:8" x14ac:dyDescent="0.25">
      <c r="B167">
        <v>6412.8</v>
      </c>
      <c r="H167">
        <v>30181613.321534399</v>
      </c>
    </row>
    <row r="168" spans="2:8" x14ac:dyDescent="0.25">
      <c r="B168">
        <v>6447</v>
      </c>
      <c r="H168">
        <v>30181613.321532998</v>
      </c>
    </row>
    <row r="169" spans="2:8" x14ac:dyDescent="0.25">
      <c r="B169">
        <v>6482.1</v>
      </c>
      <c r="H169">
        <v>30181613.321534298</v>
      </c>
    </row>
    <row r="170" spans="2:8" x14ac:dyDescent="0.25">
      <c r="B170">
        <v>6517.2</v>
      </c>
      <c r="H170">
        <v>30181503.321532998</v>
      </c>
    </row>
    <row r="171" spans="2:8" x14ac:dyDescent="0.25">
      <c r="B171">
        <v>6553.1</v>
      </c>
      <c r="H171">
        <v>30181503.3215339</v>
      </c>
    </row>
    <row r="172" spans="2:8" x14ac:dyDescent="0.25">
      <c r="B172">
        <v>6580.3</v>
      </c>
      <c r="C172" s="24"/>
    </row>
    <row r="173" spans="2:8" x14ac:dyDescent="0.25">
      <c r="B173">
        <v>6619.2</v>
      </c>
      <c r="H173">
        <v>30181503.321534101</v>
      </c>
    </row>
    <row r="174" spans="2:8" x14ac:dyDescent="0.25">
      <c r="B174">
        <v>6654.4</v>
      </c>
      <c r="H174">
        <v>30181503.321533099</v>
      </c>
    </row>
    <row r="175" spans="2:8" x14ac:dyDescent="0.25">
      <c r="B175">
        <v>6689.7</v>
      </c>
      <c r="H175">
        <v>30181167.0781889</v>
      </c>
    </row>
    <row r="176" spans="2:8" x14ac:dyDescent="0.25">
      <c r="B176">
        <v>6725</v>
      </c>
      <c r="H176">
        <v>30181167.078189</v>
      </c>
    </row>
    <row r="177" spans="2:8" x14ac:dyDescent="0.25">
      <c r="B177">
        <v>6761.2</v>
      </c>
      <c r="H177">
        <v>30181167.078190401</v>
      </c>
    </row>
    <row r="178" spans="2:8" x14ac:dyDescent="0.25">
      <c r="B178">
        <v>6796.4</v>
      </c>
      <c r="H178">
        <v>30181167.0781889</v>
      </c>
    </row>
    <row r="179" spans="2:8" x14ac:dyDescent="0.25">
      <c r="B179">
        <v>6821.9</v>
      </c>
      <c r="C179" s="24"/>
    </row>
    <row r="180" spans="2:8" x14ac:dyDescent="0.25">
      <c r="B180">
        <v>6860.9</v>
      </c>
      <c r="H180">
        <v>30181167.078189</v>
      </c>
    </row>
    <row r="181" spans="2:8" x14ac:dyDescent="0.25">
      <c r="B181">
        <v>6896.6</v>
      </c>
      <c r="H181">
        <v>30181167.078189999</v>
      </c>
    </row>
    <row r="182" spans="2:8" x14ac:dyDescent="0.25">
      <c r="B182">
        <v>6932.1</v>
      </c>
      <c r="H182">
        <v>30181167.078189101</v>
      </c>
    </row>
    <row r="183" spans="2:8" x14ac:dyDescent="0.25">
      <c r="B183">
        <v>6957.6</v>
      </c>
      <c r="C183" s="24"/>
    </row>
    <row r="184" spans="2:8" x14ac:dyDescent="0.25">
      <c r="B184">
        <v>6996.4</v>
      </c>
      <c r="H184">
        <v>30180844.152300902</v>
      </c>
    </row>
    <row r="185" spans="2:8" x14ac:dyDescent="0.25">
      <c r="B185">
        <v>7021.9</v>
      </c>
      <c r="C185" s="24"/>
    </row>
    <row r="186" spans="2:8" x14ac:dyDescent="0.25">
      <c r="B186">
        <v>7050.7</v>
      </c>
      <c r="C186" s="24"/>
    </row>
    <row r="187" spans="2:8" x14ac:dyDescent="0.25">
      <c r="B187">
        <v>7079.6</v>
      </c>
      <c r="C187" s="24"/>
    </row>
    <row r="188" spans="2:8" x14ac:dyDescent="0.25">
      <c r="B188">
        <v>7108.2</v>
      </c>
      <c r="C188" s="24"/>
    </row>
    <row r="189" spans="2:8" x14ac:dyDescent="0.25">
      <c r="B189">
        <v>7137.3</v>
      </c>
      <c r="C189" s="24"/>
    </row>
    <row r="190" spans="2:8" x14ac:dyDescent="0.25">
      <c r="B190">
        <v>7176.5</v>
      </c>
      <c r="H190">
        <v>30180844.152300801</v>
      </c>
    </row>
    <row r="191" spans="2:8" x14ac:dyDescent="0.25">
      <c r="B191">
        <v>7212.3</v>
      </c>
      <c r="H191">
        <v>30180844.1523013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4F1B-DA93-4EDF-98B8-9B9E02F35C9A}">
  <dimension ref="B6:I202"/>
  <sheetViews>
    <sheetView workbookViewId="0">
      <selection activeCell="R32" sqref="R32"/>
    </sheetView>
  </sheetViews>
  <sheetFormatPr baseColWidth="10" defaultRowHeight="15" x14ac:dyDescent="0.25"/>
  <cols>
    <col min="1" max="1" width="4.85546875" customWidth="1"/>
    <col min="6" max="6" width="13.7109375" bestFit="1" customWidth="1"/>
    <col min="9" max="9" width="0" hidden="1" customWidth="1"/>
  </cols>
  <sheetData>
    <row r="6" spans="2:9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  <c r="I6" t="s">
        <v>565</v>
      </c>
    </row>
    <row r="7" spans="2:9" x14ac:dyDescent="0.25">
      <c r="B7">
        <v>7229.6</v>
      </c>
      <c r="C7" s="24">
        <v>28214021.5</v>
      </c>
      <c r="E7" s="24"/>
    </row>
    <row r="8" spans="2:9" x14ac:dyDescent="0.25">
      <c r="B8">
        <v>1260.9000000000001</v>
      </c>
      <c r="C8" s="24"/>
      <c r="D8">
        <v>28221103.300000001</v>
      </c>
    </row>
    <row r="9" spans="2:9" x14ac:dyDescent="0.25">
      <c r="B9">
        <v>1261.5</v>
      </c>
      <c r="C9" s="24"/>
      <c r="D9" s="24"/>
      <c r="E9">
        <v>28221610.399999999</v>
      </c>
    </row>
    <row r="10" spans="2:9" x14ac:dyDescent="0.25">
      <c r="B10">
        <v>1260.8850851058901</v>
      </c>
      <c r="F10">
        <v>28221103.2941969</v>
      </c>
    </row>
    <row r="11" spans="2:9" x14ac:dyDescent="0.25">
      <c r="B11">
        <v>2488</v>
      </c>
      <c r="F11">
        <v>28219726.294202</v>
      </c>
    </row>
    <row r="12" spans="2:9" x14ac:dyDescent="0.25">
      <c r="B12">
        <v>3716.9</v>
      </c>
      <c r="F12">
        <v>28215100.076747499</v>
      </c>
    </row>
    <row r="13" spans="2:9" x14ac:dyDescent="0.25">
      <c r="B13">
        <v>4945.6000000000004</v>
      </c>
      <c r="F13">
        <v>28214126.869475398</v>
      </c>
    </row>
    <row r="14" spans="2:9" x14ac:dyDescent="0.25">
      <c r="B14">
        <v>6174.7</v>
      </c>
      <c r="F14">
        <v>28214126.869476099</v>
      </c>
    </row>
    <row r="15" spans="2:9" x14ac:dyDescent="0.25">
      <c r="B15">
        <v>7229.8</v>
      </c>
      <c r="F15">
        <v>28214126.869476099</v>
      </c>
    </row>
    <row r="16" spans="2:9" x14ac:dyDescent="0.25">
      <c r="B16">
        <v>1260.8850851058901</v>
      </c>
      <c r="G16">
        <v>28221103.2941969</v>
      </c>
    </row>
    <row r="17" spans="2:9" x14ac:dyDescent="0.25">
      <c r="B17">
        <v>2491.1999999999898</v>
      </c>
      <c r="G17">
        <v>28220024.7248054</v>
      </c>
    </row>
    <row r="18" spans="2:9" x14ac:dyDescent="0.25">
      <c r="B18">
        <v>3722</v>
      </c>
      <c r="G18">
        <v>28214305.676747698</v>
      </c>
    </row>
    <row r="19" spans="2:9" x14ac:dyDescent="0.25">
      <c r="B19">
        <v>4953.3</v>
      </c>
      <c r="G19">
        <v>28214207.119476698</v>
      </c>
    </row>
    <row r="20" spans="2:9" x14ac:dyDescent="0.25">
      <c r="B20">
        <v>6183.8</v>
      </c>
      <c r="G20">
        <v>28214123.969475999</v>
      </c>
    </row>
    <row r="21" spans="2:9" x14ac:dyDescent="0.25">
      <c r="B21">
        <v>7260.3999999999896</v>
      </c>
      <c r="G21">
        <v>28213960.5694758</v>
      </c>
    </row>
    <row r="22" spans="2:9" x14ac:dyDescent="0.25">
      <c r="B22">
        <v>1260.8850979804899</v>
      </c>
      <c r="H22">
        <v>28221103.2941969</v>
      </c>
    </row>
    <row r="23" spans="2:9" x14ac:dyDescent="0.25">
      <c r="B23">
        <v>1330.29999999999</v>
      </c>
      <c r="H23">
        <v>28221103.294180602</v>
      </c>
    </row>
    <row r="24" spans="2:9" x14ac:dyDescent="0.25">
      <c r="B24">
        <v>1363.79999999999</v>
      </c>
      <c r="H24">
        <v>28221103.294180501</v>
      </c>
    </row>
    <row r="25" spans="2:9" x14ac:dyDescent="0.25">
      <c r="B25">
        <v>1397.4</v>
      </c>
      <c r="H25">
        <v>28221103.294180602</v>
      </c>
    </row>
    <row r="26" spans="2:9" x14ac:dyDescent="0.25">
      <c r="B26">
        <v>1422.0999999999899</v>
      </c>
      <c r="I26">
        <v>28221103.2941969</v>
      </c>
    </row>
    <row r="27" spans="2:9" x14ac:dyDescent="0.25">
      <c r="B27">
        <v>1459.2</v>
      </c>
      <c r="H27">
        <v>28221103.294180602</v>
      </c>
      <c r="I27">
        <v>28221103.294180602</v>
      </c>
    </row>
    <row r="28" spans="2:9" x14ac:dyDescent="0.25">
      <c r="B28">
        <v>1493.4</v>
      </c>
      <c r="H28">
        <v>28221103.294180602</v>
      </c>
      <c r="I28">
        <v>28221103.294180501</v>
      </c>
    </row>
    <row r="29" spans="2:9" x14ac:dyDescent="0.25">
      <c r="B29">
        <v>1527.79999999999</v>
      </c>
      <c r="H29">
        <v>28221103.294180602</v>
      </c>
      <c r="I29">
        <v>28221103.294180602</v>
      </c>
    </row>
    <row r="30" spans="2:9" x14ac:dyDescent="0.25">
      <c r="B30">
        <v>1562.5</v>
      </c>
      <c r="C30" s="24"/>
      <c r="H30">
        <v>28221103.294180602</v>
      </c>
    </row>
    <row r="31" spans="2:9" x14ac:dyDescent="0.25">
      <c r="B31">
        <v>1587.7</v>
      </c>
      <c r="I31">
        <v>28221103.294180602</v>
      </c>
    </row>
    <row r="32" spans="2:9" x14ac:dyDescent="0.25">
      <c r="B32">
        <v>1625.5</v>
      </c>
      <c r="H32">
        <v>28221103.294180602</v>
      </c>
      <c r="I32">
        <v>28221103.294180602</v>
      </c>
    </row>
    <row r="33" spans="2:9" x14ac:dyDescent="0.25">
      <c r="B33">
        <v>1660.29999999999</v>
      </c>
      <c r="H33">
        <v>28220655.294180602</v>
      </c>
      <c r="I33">
        <v>28221103.294180602</v>
      </c>
    </row>
    <row r="34" spans="2:9" x14ac:dyDescent="0.25">
      <c r="B34">
        <v>1695.2</v>
      </c>
      <c r="H34">
        <v>28220655.294180501</v>
      </c>
      <c r="I34">
        <v>28221103.294180602</v>
      </c>
    </row>
    <row r="35" spans="2:9" x14ac:dyDescent="0.25">
      <c r="B35">
        <v>1720.0999999999899</v>
      </c>
      <c r="C35" s="24"/>
    </row>
    <row r="36" spans="2:9" x14ac:dyDescent="0.25">
      <c r="B36">
        <v>1748.4</v>
      </c>
      <c r="I36">
        <v>28221103.294180602</v>
      </c>
    </row>
    <row r="37" spans="2:9" x14ac:dyDescent="0.25">
      <c r="B37">
        <v>1787.0999999999899</v>
      </c>
      <c r="H37">
        <v>28218808.294180602</v>
      </c>
      <c r="I37">
        <v>28220655.294180602</v>
      </c>
    </row>
    <row r="38" spans="2:9" x14ac:dyDescent="0.25">
      <c r="B38">
        <v>1812.4</v>
      </c>
      <c r="I38">
        <v>28220655.294180501</v>
      </c>
    </row>
    <row r="39" spans="2:9" x14ac:dyDescent="0.25">
      <c r="B39">
        <v>1841.0999999999899</v>
      </c>
      <c r="C39" s="24"/>
    </row>
    <row r="40" spans="2:9" x14ac:dyDescent="0.25">
      <c r="B40">
        <v>1869.7</v>
      </c>
      <c r="C40" s="24"/>
    </row>
    <row r="41" spans="2:9" x14ac:dyDescent="0.25">
      <c r="B41">
        <v>1908.2</v>
      </c>
      <c r="H41">
        <v>28218644.8941806</v>
      </c>
      <c r="I41">
        <v>28218808.294180602</v>
      </c>
    </row>
    <row r="42" spans="2:9" x14ac:dyDescent="0.25">
      <c r="B42">
        <v>1933.29999999999</v>
      </c>
      <c r="C42" s="24"/>
    </row>
    <row r="43" spans="2:9" x14ac:dyDescent="0.25">
      <c r="B43">
        <v>1971.9</v>
      </c>
      <c r="C43" s="24"/>
      <c r="H43">
        <v>28218561.744180501</v>
      </c>
    </row>
    <row r="44" spans="2:9" x14ac:dyDescent="0.25">
      <c r="B44">
        <v>2007.29999999999</v>
      </c>
      <c r="C44" s="24"/>
      <c r="H44">
        <v>28218478.594180498</v>
      </c>
    </row>
    <row r="45" spans="2:9" x14ac:dyDescent="0.25">
      <c r="B45">
        <v>2032.9</v>
      </c>
      <c r="I45">
        <v>28218644.8941806</v>
      </c>
    </row>
    <row r="46" spans="2:9" x14ac:dyDescent="0.25">
      <c r="B46">
        <v>2071.3000000000002</v>
      </c>
      <c r="C46" s="24"/>
      <c r="H46">
        <v>28218478.594180498</v>
      </c>
    </row>
    <row r="47" spans="2:9" x14ac:dyDescent="0.25">
      <c r="B47">
        <v>2107.1999999999898</v>
      </c>
      <c r="H47">
        <v>28218478.594181299</v>
      </c>
      <c r="I47">
        <v>28218561.744180501</v>
      </c>
    </row>
    <row r="48" spans="2:9" x14ac:dyDescent="0.25">
      <c r="B48">
        <v>2132.5999999999899</v>
      </c>
      <c r="I48">
        <v>28218478.594180599</v>
      </c>
    </row>
    <row r="49" spans="2:9" x14ac:dyDescent="0.25">
      <c r="B49">
        <v>2211.1999999999898</v>
      </c>
      <c r="C49" s="24"/>
      <c r="H49">
        <v>28218478.594180699</v>
      </c>
    </row>
    <row r="50" spans="2:9" x14ac:dyDescent="0.25">
      <c r="B50">
        <v>2245.0999999999899</v>
      </c>
      <c r="H50">
        <v>28218478.594180498</v>
      </c>
      <c r="I50">
        <v>28218478.594180498</v>
      </c>
    </row>
    <row r="51" spans="2:9" x14ac:dyDescent="0.25">
      <c r="B51">
        <v>2279.8000000000002</v>
      </c>
      <c r="H51">
        <v>28218478.594180699</v>
      </c>
      <c r="I51">
        <v>28218478.594181299</v>
      </c>
    </row>
    <row r="52" spans="2:9" x14ac:dyDescent="0.25">
      <c r="B52">
        <v>2305.0999999999899</v>
      </c>
      <c r="C52" s="24"/>
    </row>
    <row r="53" spans="2:9" x14ac:dyDescent="0.25">
      <c r="B53">
        <v>2343.1999999999898</v>
      </c>
      <c r="H53">
        <v>28218478.594180599</v>
      </c>
      <c r="I53">
        <v>28218478.594180699</v>
      </c>
    </row>
    <row r="54" spans="2:9" x14ac:dyDescent="0.25">
      <c r="B54">
        <v>2368.6999999999898</v>
      </c>
      <c r="I54">
        <v>28218478.594180599</v>
      </c>
    </row>
    <row r="55" spans="2:9" x14ac:dyDescent="0.25">
      <c r="B55">
        <v>2407</v>
      </c>
      <c r="H55">
        <v>28218478.594180599</v>
      </c>
      <c r="I55">
        <v>28218478.594180699</v>
      </c>
    </row>
    <row r="56" spans="2:9" x14ac:dyDescent="0.25">
      <c r="B56">
        <v>2442.6999999999898</v>
      </c>
      <c r="C56" s="24"/>
      <c r="H56">
        <v>28218478.594180599</v>
      </c>
    </row>
    <row r="57" spans="2:9" x14ac:dyDescent="0.25">
      <c r="B57">
        <v>2478.0999999999899</v>
      </c>
      <c r="H57">
        <v>28218478.594180498</v>
      </c>
      <c r="I57">
        <v>28218478.594180599</v>
      </c>
    </row>
    <row r="58" spans="2:9" x14ac:dyDescent="0.25">
      <c r="B58">
        <v>2513.5</v>
      </c>
      <c r="C58" s="24"/>
      <c r="H58">
        <v>28218478.594180599</v>
      </c>
    </row>
    <row r="59" spans="2:9" x14ac:dyDescent="0.25">
      <c r="B59">
        <v>2538.8000000000002</v>
      </c>
      <c r="I59">
        <v>28218478.594180599</v>
      </c>
    </row>
    <row r="60" spans="2:9" x14ac:dyDescent="0.25">
      <c r="B60">
        <v>2577.8000000000002</v>
      </c>
      <c r="H60">
        <v>28216221.857567601</v>
      </c>
      <c r="I60">
        <v>28218478.594180599</v>
      </c>
    </row>
    <row r="61" spans="2:9" x14ac:dyDescent="0.25">
      <c r="B61">
        <v>2613.4</v>
      </c>
      <c r="H61">
        <v>28216036.883999601</v>
      </c>
      <c r="I61">
        <v>28218478.594180498</v>
      </c>
    </row>
    <row r="62" spans="2:9" x14ac:dyDescent="0.25">
      <c r="B62">
        <v>2638.9</v>
      </c>
      <c r="I62">
        <v>28218478.594180599</v>
      </c>
    </row>
    <row r="63" spans="2:9" x14ac:dyDescent="0.25">
      <c r="B63">
        <v>2667.5999999999899</v>
      </c>
      <c r="C63" s="24"/>
    </row>
    <row r="64" spans="2:9" x14ac:dyDescent="0.25">
      <c r="B64">
        <v>2696.6999999999898</v>
      </c>
      <c r="I64">
        <v>28216221.857567601</v>
      </c>
    </row>
    <row r="65" spans="2:9" x14ac:dyDescent="0.25">
      <c r="B65">
        <v>2726</v>
      </c>
      <c r="I65">
        <v>28216036.883999601</v>
      </c>
    </row>
    <row r="66" spans="2:9" x14ac:dyDescent="0.25">
      <c r="B66">
        <v>2755</v>
      </c>
      <c r="C66" s="24"/>
    </row>
    <row r="67" spans="2:9" x14ac:dyDescent="0.25">
      <c r="B67">
        <v>2784.0999999999899</v>
      </c>
      <c r="C67" s="24"/>
    </row>
    <row r="68" spans="2:9" x14ac:dyDescent="0.25">
      <c r="B68">
        <v>2813</v>
      </c>
      <c r="C68" s="24"/>
    </row>
    <row r="69" spans="2:9" x14ac:dyDescent="0.25">
      <c r="B69">
        <v>2852</v>
      </c>
      <c r="C69" s="24"/>
      <c r="H69">
        <v>28216036.8839995</v>
      </c>
    </row>
    <row r="70" spans="2:9" x14ac:dyDescent="0.25">
      <c r="B70">
        <v>2888</v>
      </c>
      <c r="C70" s="24"/>
      <c r="H70">
        <v>28215953.733999498</v>
      </c>
    </row>
    <row r="71" spans="2:9" x14ac:dyDescent="0.25">
      <c r="B71">
        <v>2913.6999999999898</v>
      </c>
      <c r="C71" s="24"/>
    </row>
    <row r="72" spans="2:9" x14ac:dyDescent="0.25">
      <c r="B72">
        <v>2952.5999999999899</v>
      </c>
      <c r="C72" s="24"/>
      <c r="H72">
        <v>28215953.733999599</v>
      </c>
    </row>
    <row r="73" spans="2:9" x14ac:dyDescent="0.25">
      <c r="B73">
        <v>2989</v>
      </c>
      <c r="H73">
        <v>28215953.7340005</v>
      </c>
      <c r="I73">
        <v>28216036.8839995</v>
      </c>
    </row>
    <row r="74" spans="2:9" x14ac:dyDescent="0.25">
      <c r="B74">
        <v>3014.6999999999898</v>
      </c>
      <c r="I74">
        <v>28215953.733999498</v>
      </c>
    </row>
    <row r="75" spans="2:9" x14ac:dyDescent="0.25">
      <c r="B75">
        <v>3093.9</v>
      </c>
      <c r="C75" s="24"/>
      <c r="H75">
        <v>28215953.733999599</v>
      </c>
    </row>
    <row r="76" spans="2:9" x14ac:dyDescent="0.25">
      <c r="B76">
        <v>3128.8</v>
      </c>
      <c r="H76">
        <v>28215953.733999599</v>
      </c>
      <c r="I76">
        <v>28215953.733999599</v>
      </c>
    </row>
    <row r="77" spans="2:9" x14ac:dyDescent="0.25">
      <c r="B77">
        <v>3163.6999999999898</v>
      </c>
      <c r="H77">
        <v>28215953.733999599</v>
      </c>
      <c r="I77">
        <v>28215953.7340005</v>
      </c>
    </row>
    <row r="78" spans="2:9" x14ac:dyDescent="0.25">
      <c r="B78">
        <v>3199.1999999999898</v>
      </c>
      <c r="C78" s="24"/>
      <c r="H78">
        <v>28215953.733999599</v>
      </c>
    </row>
    <row r="79" spans="2:9" x14ac:dyDescent="0.25">
      <c r="B79">
        <v>3224.8</v>
      </c>
      <c r="I79">
        <v>28215953.733999699</v>
      </c>
    </row>
    <row r="80" spans="2:9" x14ac:dyDescent="0.25">
      <c r="B80">
        <v>3263.3</v>
      </c>
      <c r="H80">
        <v>28215953.733999599</v>
      </c>
      <c r="I80">
        <v>28215953.733999599</v>
      </c>
    </row>
    <row r="81" spans="2:9" x14ac:dyDescent="0.25">
      <c r="B81">
        <v>3298.8</v>
      </c>
      <c r="H81">
        <v>28215953.733999599</v>
      </c>
      <c r="I81">
        <v>28215953.733999599</v>
      </c>
    </row>
    <row r="82" spans="2:9" x14ac:dyDescent="0.25">
      <c r="B82">
        <v>3324</v>
      </c>
      <c r="I82">
        <v>28215953.733999599</v>
      </c>
    </row>
    <row r="83" spans="2:9" x14ac:dyDescent="0.25">
      <c r="B83">
        <v>3363</v>
      </c>
      <c r="C83" s="24"/>
      <c r="H83">
        <v>28215953.733999599</v>
      </c>
    </row>
    <row r="84" spans="2:9" x14ac:dyDescent="0.25">
      <c r="B84">
        <v>3398.5999999999899</v>
      </c>
      <c r="H84">
        <v>28215953.733999599</v>
      </c>
      <c r="I84">
        <v>28215953.733999599</v>
      </c>
    </row>
    <row r="85" spans="2:9" x14ac:dyDescent="0.25">
      <c r="B85">
        <v>3424.3</v>
      </c>
      <c r="I85">
        <v>28215953.733999599</v>
      </c>
    </row>
    <row r="86" spans="2:9" x14ac:dyDescent="0.25">
      <c r="B86">
        <v>3453.0999999999899</v>
      </c>
      <c r="C86" s="24"/>
    </row>
    <row r="87" spans="2:9" x14ac:dyDescent="0.25">
      <c r="B87">
        <v>3482.5</v>
      </c>
      <c r="I87">
        <v>28215953.733999599</v>
      </c>
    </row>
    <row r="88" spans="2:9" x14ac:dyDescent="0.25">
      <c r="B88">
        <v>3511.4</v>
      </c>
      <c r="I88">
        <v>28215953.733999599</v>
      </c>
    </row>
    <row r="89" spans="2:9" x14ac:dyDescent="0.25">
      <c r="B89">
        <v>3540.5999999999899</v>
      </c>
      <c r="C89" s="24"/>
    </row>
    <row r="90" spans="2:9" x14ac:dyDescent="0.25">
      <c r="B90">
        <v>3569.8</v>
      </c>
      <c r="C90" s="24"/>
    </row>
    <row r="91" spans="2:9" x14ac:dyDescent="0.25">
      <c r="B91">
        <v>3599.4</v>
      </c>
      <c r="C91" s="24"/>
    </row>
    <row r="92" spans="2:9" x14ac:dyDescent="0.25">
      <c r="B92">
        <v>3628.5</v>
      </c>
      <c r="C92" s="24"/>
    </row>
    <row r="93" spans="2:9" x14ac:dyDescent="0.25">
      <c r="B93">
        <v>3657.6999999999898</v>
      </c>
      <c r="C93" s="24"/>
    </row>
    <row r="94" spans="2:9" x14ac:dyDescent="0.25">
      <c r="B94">
        <v>3686.9</v>
      </c>
      <c r="C94" s="24"/>
    </row>
    <row r="95" spans="2:9" x14ac:dyDescent="0.25">
      <c r="B95">
        <v>3726.6999999999898</v>
      </c>
      <c r="C95" s="24"/>
      <c r="H95">
        <v>28215953.733999498</v>
      </c>
    </row>
    <row r="96" spans="2:9" x14ac:dyDescent="0.25">
      <c r="B96">
        <v>3763</v>
      </c>
      <c r="C96" s="24"/>
      <c r="H96">
        <v>28215870.5839995</v>
      </c>
    </row>
    <row r="97" spans="2:9" x14ac:dyDescent="0.25">
      <c r="B97">
        <v>3788.9</v>
      </c>
      <c r="C97" s="24"/>
    </row>
    <row r="98" spans="2:9" x14ac:dyDescent="0.25">
      <c r="B98">
        <v>3817.5999999999899</v>
      </c>
      <c r="C98" s="24"/>
    </row>
    <row r="99" spans="2:9" x14ac:dyDescent="0.25">
      <c r="B99">
        <v>3857.5999999999899</v>
      </c>
      <c r="H99">
        <v>28215870.583999898</v>
      </c>
      <c r="I99">
        <v>28215953.733999498</v>
      </c>
    </row>
    <row r="100" spans="2:9" x14ac:dyDescent="0.25">
      <c r="B100">
        <v>3883.4</v>
      </c>
      <c r="I100">
        <v>28215870.5839995</v>
      </c>
    </row>
    <row r="101" spans="2:9" x14ac:dyDescent="0.25">
      <c r="B101">
        <v>3963.5</v>
      </c>
      <c r="C101" s="24"/>
      <c r="H101">
        <v>28215870.5839996</v>
      </c>
    </row>
    <row r="102" spans="2:9" x14ac:dyDescent="0.25">
      <c r="B102">
        <v>3998.0999999999899</v>
      </c>
      <c r="C102" s="24"/>
      <c r="H102">
        <v>28215870.5839996</v>
      </c>
    </row>
    <row r="103" spans="2:9" x14ac:dyDescent="0.25">
      <c r="B103">
        <v>4033.3</v>
      </c>
      <c r="H103">
        <v>28215870.5839995</v>
      </c>
      <c r="I103">
        <v>28215870.583999898</v>
      </c>
    </row>
    <row r="104" spans="2:9" x14ac:dyDescent="0.25">
      <c r="B104">
        <v>4069</v>
      </c>
      <c r="C104" s="24"/>
      <c r="H104">
        <v>28215870.5839996</v>
      </c>
    </row>
    <row r="105" spans="2:9" x14ac:dyDescent="0.25">
      <c r="B105">
        <v>4104.3999999999896</v>
      </c>
      <c r="H105">
        <v>28215870.5839996</v>
      </c>
      <c r="I105">
        <v>28215870.5839996</v>
      </c>
    </row>
    <row r="106" spans="2:9" x14ac:dyDescent="0.25">
      <c r="B106">
        <v>4139.8999999999896</v>
      </c>
      <c r="H106">
        <v>28215870.5839996</v>
      </c>
      <c r="I106">
        <v>28215870.5839996</v>
      </c>
    </row>
    <row r="107" spans="2:9" x14ac:dyDescent="0.25">
      <c r="B107">
        <v>4175.5</v>
      </c>
      <c r="H107">
        <v>28215870.5839996</v>
      </c>
      <c r="I107">
        <v>28215870.5839995</v>
      </c>
    </row>
    <row r="108" spans="2:9" x14ac:dyDescent="0.25">
      <c r="B108">
        <v>4201.1999999999898</v>
      </c>
      <c r="I108">
        <v>28215870.5839996</v>
      </c>
    </row>
    <row r="109" spans="2:9" x14ac:dyDescent="0.25">
      <c r="B109">
        <v>4240.3</v>
      </c>
      <c r="H109">
        <v>28215870.5839996</v>
      </c>
      <c r="I109">
        <v>28215870.5839996</v>
      </c>
    </row>
    <row r="110" spans="2:9" x14ac:dyDescent="0.25">
      <c r="B110">
        <v>4276.3</v>
      </c>
      <c r="H110">
        <v>28215870.5839996</v>
      </c>
      <c r="I110">
        <v>28215870.5839996</v>
      </c>
    </row>
    <row r="111" spans="2:9" x14ac:dyDescent="0.25">
      <c r="B111">
        <v>4302.1000000000004</v>
      </c>
      <c r="I111">
        <v>28215870.5839996</v>
      </c>
    </row>
    <row r="112" spans="2:9" x14ac:dyDescent="0.25">
      <c r="B112">
        <v>4331.1000000000004</v>
      </c>
      <c r="C112" s="24"/>
    </row>
    <row r="113" spans="2:9" x14ac:dyDescent="0.25">
      <c r="B113">
        <v>4360.3</v>
      </c>
      <c r="I113">
        <v>28215870.5839996</v>
      </c>
    </row>
    <row r="114" spans="2:9" x14ac:dyDescent="0.25">
      <c r="B114">
        <v>4389.3</v>
      </c>
      <c r="I114">
        <v>28215870.5839996</v>
      </c>
    </row>
    <row r="115" spans="2:9" x14ac:dyDescent="0.25">
      <c r="B115">
        <v>4418.5</v>
      </c>
      <c r="C115" s="24"/>
    </row>
    <row r="116" spans="2:9" x14ac:dyDescent="0.25">
      <c r="B116">
        <v>4447.6999999999898</v>
      </c>
      <c r="C116" s="24"/>
    </row>
    <row r="117" spans="2:9" x14ac:dyDescent="0.25">
      <c r="B117">
        <v>4477.3</v>
      </c>
      <c r="C117" s="24"/>
    </row>
    <row r="118" spans="2:9" x14ac:dyDescent="0.25">
      <c r="B118">
        <v>4506.5</v>
      </c>
      <c r="C118" s="24"/>
    </row>
    <row r="119" spans="2:9" x14ac:dyDescent="0.25">
      <c r="B119">
        <v>4535.8</v>
      </c>
      <c r="C119" s="24"/>
    </row>
    <row r="120" spans="2:9" x14ac:dyDescent="0.25">
      <c r="B120">
        <v>4575.1999999999898</v>
      </c>
      <c r="C120" s="24"/>
      <c r="H120">
        <v>28215870.5839995</v>
      </c>
    </row>
    <row r="121" spans="2:9" x14ac:dyDescent="0.25">
      <c r="B121">
        <v>4611.1999999999898</v>
      </c>
      <c r="C121" s="24"/>
      <c r="H121">
        <v>28215870.5839995</v>
      </c>
    </row>
    <row r="122" spans="2:9" x14ac:dyDescent="0.25">
      <c r="B122">
        <v>4647.3</v>
      </c>
      <c r="C122" s="24"/>
      <c r="H122">
        <v>28215870.5839995</v>
      </c>
    </row>
    <row r="123" spans="2:9" x14ac:dyDescent="0.25">
      <c r="B123">
        <v>4673.1000000000004</v>
      </c>
      <c r="C123" s="24"/>
    </row>
    <row r="124" spans="2:9" x14ac:dyDescent="0.25">
      <c r="B124">
        <v>4712.6000000000004</v>
      </c>
      <c r="H124">
        <v>28215870.5839995</v>
      </c>
      <c r="I124">
        <v>28215870.5839995</v>
      </c>
    </row>
    <row r="125" spans="2:9" x14ac:dyDescent="0.25">
      <c r="B125">
        <v>4749.1000000000004</v>
      </c>
      <c r="H125">
        <v>28215870.5839996</v>
      </c>
      <c r="I125">
        <v>28215870.5839995</v>
      </c>
    </row>
    <row r="126" spans="2:9" x14ac:dyDescent="0.25">
      <c r="B126">
        <v>4774.6999999999898</v>
      </c>
      <c r="I126">
        <v>28215870.5839995</v>
      </c>
    </row>
    <row r="127" spans="2:9" x14ac:dyDescent="0.25">
      <c r="B127">
        <v>4854.6999999999898</v>
      </c>
      <c r="C127" s="24"/>
      <c r="H127">
        <v>28215870.583999701</v>
      </c>
    </row>
    <row r="128" spans="2:9" x14ac:dyDescent="0.25">
      <c r="B128">
        <v>4879.6999999999898</v>
      </c>
      <c r="I128">
        <v>28215870.5839995</v>
      </c>
    </row>
    <row r="129" spans="2:9" x14ac:dyDescent="0.25">
      <c r="B129">
        <v>4917.8</v>
      </c>
      <c r="H129">
        <v>28215870.5839996</v>
      </c>
      <c r="I129">
        <v>28215870.5839996</v>
      </c>
    </row>
    <row r="130" spans="2:9" x14ac:dyDescent="0.25">
      <c r="B130">
        <v>4943.3</v>
      </c>
      <c r="C130" s="24"/>
    </row>
    <row r="131" spans="2:9" x14ac:dyDescent="0.25">
      <c r="B131">
        <v>4981.8</v>
      </c>
      <c r="H131">
        <v>28215870.5839996</v>
      </c>
      <c r="I131">
        <v>28215870.583999701</v>
      </c>
    </row>
    <row r="132" spans="2:9" x14ac:dyDescent="0.25">
      <c r="B132">
        <v>5017.3999999999896</v>
      </c>
      <c r="C132" s="24"/>
      <c r="H132">
        <v>28215870.5839996</v>
      </c>
    </row>
    <row r="133" spans="2:9" x14ac:dyDescent="0.25">
      <c r="B133">
        <v>5053.3</v>
      </c>
      <c r="H133">
        <v>28215870.5839996</v>
      </c>
      <c r="I133">
        <v>28215870.5839996</v>
      </c>
    </row>
    <row r="134" spans="2:9" x14ac:dyDescent="0.25">
      <c r="B134">
        <v>5078.8</v>
      </c>
      <c r="C134" s="24"/>
    </row>
    <row r="135" spans="2:9" x14ac:dyDescent="0.25">
      <c r="B135">
        <v>5107.6000000000004</v>
      </c>
      <c r="I135">
        <v>28215870.5839996</v>
      </c>
    </row>
    <row r="136" spans="2:9" x14ac:dyDescent="0.25">
      <c r="B136">
        <v>5146.6999999999898</v>
      </c>
      <c r="H136">
        <v>28215870.5839996</v>
      </c>
      <c r="I136">
        <v>28215870.5839996</v>
      </c>
    </row>
    <row r="137" spans="2:9" x14ac:dyDescent="0.25">
      <c r="B137">
        <v>5172.3999999999896</v>
      </c>
      <c r="I137">
        <v>28215870.5839996</v>
      </c>
    </row>
    <row r="138" spans="2:9" x14ac:dyDescent="0.25">
      <c r="B138">
        <v>5201.1000000000004</v>
      </c>
      <c r="C138" s="24"/>
    </row>
    <row r="139" spans="2:9" x14ac:dyDescent="0.25">
      <c r="B139">
        <v>5230.1999999999898</v>
      </c>
      <c r="C139" s="24"/>
    </row>
    <row r="140" spans="2:9" x14ac:dyDescent="0.25">
      <c r="B140">
        <v>5259.1</v>
      </c>
      <c r="I140">
        <v>28215870.5839996</v>
      </c>
    </row>
    <row r="141" spans="2:9" x14ac:dyDescent="0.25">
      <c r="B141">
        <v>5288.3</v>
      </c>
      <c r="C141" s="24"/>
    </row>
    <row r="142" spans="2:9" x14ac:dyDescent="0.25">
      <c r="B142">
        <v>5317.3</v>
      </c>
      <c r="C142" s="24"/>
    </row>
    <row r="143" spans="2:9" x14ac:dyDescent="0.25">
      <c r="B143">
        <v>5346.8999999999896</v>
      </c>
      <c r="C143" s="24"/>
    </row>
    <row r="144" spans="2:9" x14ac:dyDescent="0.25">
      <c r="B144">
        <v>5376.1</v>
      </c>
      <c r="C144" s="24"/>
    </row>
    <row r="145" spans="2:9" x14ac:dyDescent="0.25">
      <c r="B145">
        <v>5405.3</v>
      </c>
      <c r="C145" s="24"/>
    </row>
    <row r="146" spans="2:9" x14ac:dyDescent="0.25">
      <c r="B146">
        <v>5434.3</v>
      </c>
      <c r="C146" s="24"/>
    </row>
    <row r="147" spans="2:9" x14ac:dyDescent="0.25">
      <c r="B147">
        <v>5463.8999999999896</v>
      </c>
      <c r="C147" s="24"/>
    </row>
    <row r="148" spans="2:9" x14ac:dyDescent="0.25">
      <c r="B148">
        <v>5503.1999999999898</v>
      </c>
      <c r="C148" s="24"/>
      <c r="H148">
        <v>28215870.5839995</v>
      </c>
    </row>
    <row r="149" spans="2:9" x14ac:dyDescent="0.25">
      <c r="B149">
        <v>5539.1999999999898</v>
      </c>
      <c r="C149" s="24"/>
      <c r="H149">
        <v>28215870.5839996</v>
      </c>
    </row>
    <row r="150" spans="2:9" x14ac:dyDescent="0.25">
      <c r="B150">
        <v>5575.3</v>
      </c>
      <c r="C150" s="24"/>
      <c r="H150">
        <v>28215870.5839995</v>
      </c>
    </row>
    <row r="151" spans="2:9" x14ac:dyDescent="0.25">
      <c r="B151">
        <v>5611.8</v>
      </c>
      <c r="C151" s="24"/>
      <c r="H151">
        <v>28215870.583999999</v>
      </c>
    </row>
    <row r="152" spans="2:9" x14ac:dyDescent="0.25">
      <c r="B152">
        <v>5637.6999999999898</v>
      </c>
      <c r="I152">
        <v>28215870.5839995</v>
      </c>
    </row>
    <row r="153" spans="2:9" x14ac:dyDescent="0.25">
      <c r="B153">
        <v>5717.3</v>
      </c>
      <c r="H153">
        <v>28215870.5839996</v>
      </c>
      <c r="I153">
        <v>28215870.5839996</v>
      </c>
    </row>
    <row r="154" spans="2:9" x14ac:dyDescent="0.25">
      <c r="B154">
        <v>5742.5</v>
      </c>
      <c r="I154">
        <v>28215870.5839995</v>
      </c>
    </row>
    <row r="155" spans="2:9" x14ac:dyDescent="0.25">
      <c r="B155">
        <v>5781.6</v>
      </c>
      <c r="H155">
        <v>28215870.584001198</v>
      </c>
      <c r="I155">
        <v>28215870.583999999</v>
      </c>
    </row>
    <row r="156" spans="2:9" x14ac:dyDescent="0.25">
      <c r="B156">
        <v>5817.3</v>
      </c>
      <c r="C156" s="24"/>
      <c r="H156">
        <v>28215870.5839996</v>
      </c>
    </row>
    <row r="157" spans="2:9" x14ac:dyDescent="0.25">
      <c r="B157">
        <v>5853.3999999999896</v>
      </c>
      <c r="H157">
        <v>28215870.5839996</v>
      </c>
      <c r="I157">
        <v>28215870.5839996</v>
      </c>
    </row>
    <row r="158" spans="2:9" x14ac:dyDescent="0.25">
      <c r="B158">
        <v>5889.6999999999898</v>
      </c>
      <c r="C158" s="24"/>
      <c r="H158">
        <v>28215870.584001102</v>
      </c>
    </row>
    <row r="159" spans="2:9" x14ac:dyDescent="0.25">
      <c r="B159">
        <v>5926.6999999999898</v>
      </c>
      <c r="H159">
        <v>28215870.5840008</v>
      </c>
      <c r="I159">
        <v>28215870.584001198</v>
      </c>
    </row>
    <row r="160" spans="2:9" x14ac:dyDescent="0.25">
      <c r="B160">
        <v>5964</v>
      </c>
      <c r="H160">
        <v>28215870.5840008</v>
      </c>
      <c r="I160">
        <v>28215870.5839996</v>
      </c>
    </row>
    <row r="161" spans="2:9" x14ac:dyDescent="0.25">
      <c r="B161">
        <v>6000.8</v>
      </c>
      <c r="H161">
        <v>28215870.5839996</v>
      </c>
      <c r="I161">
        <v>28215870.5839996</v>
      </c>
    </row>
    <row r="162" spans="2:9" x14ac:dyDescent="0.25">
      <c r="B162">
        <v>6037.3</v>
      </c>
      <c r="H162">
        <v>28215870.584000301</v>
      </c>
      <c r="I162">
        <v>28215870.584001102</v>
      </c>
    </row>
    <row r="163" spans="2:9" x14ac:dyDescent="0.25">
      <c r="B163">
        <v>6063.3999999999896</v>
      </c>
      <c r="I163">
        <v>28215870.5840008</v>
      </c>
    </row>
    <row r="164" spans="2:9" x14ac:dyDescent="0.25">
      <c r="B164">
        <v>6104.3</v>
      </c>
      <c r="H164">
        <v>28215870.584000699</v>
      </c>
      <c r="I164">
        <v>28215870.5840008</v>
      </c>
    </row>
    <row r="165" spans="2:9" x14ac:dyDescent="0.25">
      <c r="B165">
        <v>6130.6999999999898</v>
      </c>
      <c r="I165">
        <v>28215870.5839996</v>
      </c>
    </row>
    <row r="166" spans="2:9" x14ac:dyDescent="0.25">
      <c r="B166">
        <v>6170.3</v>
      </c>
      <c r="H166">
        <v>28215870.583999898</v>
      </c>
      <c r="I166">
        <v>28215870.584000301</v>
      </c>
    </row>
    <row r="167" spans="2:9" x14ac:dyDescent="0.25">
      <c r="B167">
        <v>6206.5</v>
      </c>
      <c r="C167" s="24"/>
      <c r="H167">
        <v>28215870.5839996</v>
      </c>
    </row>
    <row r="168" spans="2:9" x14ac:dyDescent="0.25">
      <c r="B168">
        <v>6243.1</v>
      </c>
      <c r="H168">
        <v>28215870.5839996</v>
      </c>
      <c r="I168">
        <v>28215870.584000699</v>
      </c>
    </row>
    <row r="169" spans="2:9" x14ac:dyDescent="0.25">
      <c r="B169">
        <v>6279.5</v>
      </c>
      <c r="C169" s="24"/>
      <c r="H169">
        <v>28215870.5839996</v>
      </c>
    </row>
    <row r="170" spans="2:9" x14ac:dyDescent="0.25">
      <c r="B170">
        <v>6305.3999999999896</v>
      </c>
      <c r="I170">
        <v>28215870.583999898</v>
      </c>
    </row>
    <row r="171" spans="2:9" x14ac:dyDescent="0.25">
      <c r="B171">
        <v>6334.6</v>
      </c>
      <c r="I171">
        <v>28215870.5839996</v>
      </c>
    </row>
    <row r="172" spans="2:9" x14ac:dyDescent="0.25">
      <c r="B172">
        <v>6364</v>
      </c>
      <c r="I172">
        <v>28215870.5839996</v>
      </c>
    </row>
    <row r="173" spans="2:9" x14ac:dyDescent="0.25">
      <c r="B173">
        <v>6393.5</v>
      </c>
      <c r="I173">
        <v>28215870.5839996</v>
      </c>
    </row>
    <row r="174" spans="2:9" x14ac:dyDescent="0.25">
      <c r="B174">
        <v>6433.5</v>
      </c>
      <c r="C174" s="24"/>
      <c r="H174">
        <v>28215870.5839995</v>
      </c>
    </row>
    <row r="175" spans="2:9" x14ac:dyDescent="0.25">
      <c r="B175">
        <v>6470</v>
      </c>
      <c r="C175" s="24"/>
      <c r="H175">
        <v>28215870.5839995</v>
      </c>
    </row>
    <row r="176" spans="2:9" x14ac:dyDescent="0.25">
      <c r="B176">
        <v>6496.1999999999898</v>
      </c>
      <c r="C176" s="24"/>
    </row>
    <row r="177" spans="2:9" x14ac:dyDescent="0.25">
      <c r="B177">
        <v>6525.1999999999898</v>
      </c>
      <c r="C177" s="24"/>
    </row>
    <row r="178" spans="2:9" x14ac:dyDescent="0.25">
      <c r="B178">
        <v>6565.1</v>
      </c>
      <c r="H178">
        <v>28215870.583999701</v>
      </c>
      <c r="I178">
        <v>28215870.5839995</v>
      </c>
    </row>
    <row r="179" spans="2:9" x14ac:dyDescent="0.25">
      <c r="B179">
        <v>6642.3</v>
      </c>
      <c r="H179">
        <v>28215870.583999701</v>
      </c>
      <c r="I179">
        <v>28215870.5839995</v>
      </c>
    </row>
    <row r="180" spans="2:9" x14ac:dyDescent="0.25">
      <c r="B180">
        <v>6677.3</v>
      </c>
      <c r="C180" s="24"/>
      <c r="H180">
        <v>28215870.5839996</v>
      </c>
    </row>
    <row r="181" spans="2:9" x14ac:dyDescent="0.25">
      <c r="B181">
        <v>6713.1</v>
      </c>
      <c r="C181" s="24"/>
      <c r="H181">
        <v>28215870.5839996</v>
      </c>
    </row>
    <row r="182" spans="2:9" x14ac:dyDescent="0.25">
      <c r="B182">
        <v>6739</v>
      </c>
      <c r="I182">
        <v>28215870.583999701</v>
      </c>
    </row>
    <row r="183" spans="2:9" x14ac:dyDescent="0.25">
      <c r="B183">
        <v>6777.8</v>
      </c>
      <c r="H183">
        <v>28215870.5839996</v>
      </c>
      <c r="I183">
        <v>28215870.583999701</v>
      </c>
    </row>
    <row r="184" spans="2:9" x14ac:dyDescent="0.25">
      <c r="B184">
        <v>6813.8</v>
      </c>
      <c r="H184">
        <v>28215870.5839996</v>
      </c>
      <c r="I184">
        <v>28215870.5839996</v>
      </c>
    </row>
    <row r="185" spans="2:9" x14ac:dyDescent="0.25">
      <c r="B185">
        <v>6849.6</v>
      </c>
      <c r="H185">
        <v>28215870.5839996</v>
      </c>
      <c r="I185">
        <v>28215870.5839996</v>
      </c>
    </row>
    <row r="186" spans="2:9" x14ac:dyDescent="0.25">
      <c r="B186">
        <v>6885.6</v>
      </c>
      <c r="C186" s="24"/>
      <c r="H186">
        <v>28215870.5839996</v>
      </c>
    </row>
    <row r="187" spans="2:9" x14ac:dyDescent="0.25">
      <c r="B187">
        <v>6921.6</v>
      </c>
      <c r="H187">
        <v>28215870.5839996</v>
      </c>
      <c r="I187">
        <v>28215870.5839996</v>
      </c>
    </row>
    <row r="188" spans="2:9" x14ac:dyDescent="0.25">
      <c r="B188">
        <v>6947.3</v>
      </c>
      <c r="I188">
        <v>28215870.5839996</v>
      </c>
    </row>
    <row r="189" spans="2:9" x14ac:dyDescent="0.25">
      <c r="B189">
        <v>6976.3</v>
      </c>
      <c r="I189">
        <v>28215870.5839996</v>
      </c>
    </row>
    <row r="190" spans="2:9" x14ac:dyDescent="0.25">
      <c r="B190">
        <v>7005.3999999999896</v>
      </c>
      <c r="I190">
        <v>28215870.5839996</v>
      </c>
    </row>
    <row r="191" spans="2:9" x14ac:dyDescent="0.25">
      <c r="B191">
        <v>7034.3999999999896</v>
      </c>
      <c r="I191">
        <v>28215870.5839996</v>
      </c>
    </row>
    <row r="192" spans="2:9" x14ac:dyDescent="0.25">
      <c r="B192">
        <v>7063.5</v>
      </c>
      <c r="C192" s="24"/>
    </row>
    <row r="193" spans="2:3" x14ac:dyDescent="0.25">
      <c r="B193">
        <v>7092.1999999999898</v>
      </c>
      <c r="C193" s="24"/>
    </row>
    <row r="194" spans="2:3" x14ac:dyDescent="0.25">
      <c r="B194">
        <v>7121.5</v>
      </c>
      <c r="C194" s="24"/>
    </row>
    <row r="195" spans="2:3" x14ac:dyDescent="0.25">
      <c r="B195">
        <v>7151</v>
      </c>
      <c r="C195" s="24"/>
    </row>
    <row r="196" spans="2:3" x14ac:dyDescent="0.25">
      <c r="B196">
        <v>7180.3</v>
      </c>
      <c r="C196" s="24"/>
    </row>
    <row r="197" spans="2:3" x14ac:dyDescent="0.25">
      <c r="B197">
        <v>7209.6999999999898</v>
      </c>
      <c r="C197" s="24"/>
    </row>
    <row r="198" spans="2:3" x14ac:dyDescent="0.25">
      <c r="B198">
        <v>7239</v>
      </c>
      <c r="C198" s="24"/>
    </row>
    <row r="199" spans="2:3" x14ac:dyDescent="0.25">
      <c r="C199" s="24"/>
    </row>
    <row r="200" spans="2:3" x14ac:dyDescent="0.25">
      <c r="C200" s="24"/>
    </row>
    <row r="201" spans="2:3" x14ac:dyDescent="0.25">
      <c r="C201" s="24"/>
    </row>
    <row r="202" spans="2:3" x14ac:dyDescent="0.25">
      <c r="C202" s="24"/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3910-BD53-47F1-ADF9-D1D3D3E5F573}">
  <dimension ref="B6:I202"/>
  <sheetViews>
    <sheetView workbookViewId="0">
      <selection activeCell="O20" sqref="O20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7227.3</v>
      </c>
      <c r="C7">
        <v>31718397.100000001</v>
      </c>
    </row>
    <row r="8" spans="2:8" x14ac:dyDescent="0.25">
      <c r="B8">
        <v>1269.5</v>
      </c>
      <c r="D8">
        <v>31740718.899999999</v>
      </c>
    </row>
    <row r="9" spans="2:8" x14ac:dyDescent="0.25">
      <c r="B9">
        <v>1270.3</v>
      </c>
      <c r="E9">
        <v>31743063</v>
      </c>
    </row>
    <row r="10" spans="2:8" x14ac:dyDescent="0.25">
      <c r="B10">
        <v>1269.48753476142</v>
      </c>
      <c r="F10">
        <v>31740718.918397199</v>
      </c>
    </row>
    <row r="11" spans="2:8" x14ac:dyDescent="0.25">
      <c r="B11">
        <v>2497.5</v>
      </c>
      <c r="F11">
        <v>31735572.6184039</v>
      </c>
    </row>
    <row r="12" spans="2:8" x14ac:dyDescent="0.25">
      <c r="B12">
        <v>3730.6</v>
      </c>
      <c r="F12">
        <v>31727378.918403398</v>
      </c>
    </row>
    <row r="13" spans="2:8" x14ac:dyDescent="0.25">
      <c r="B13">
        <v>4963.7</v>
      </c>
      <c r="F13">
        <v>31727378.918402299</v>
      </c>
    </row>
    <row r="14" spans="2:8" x14ac:dyDescent="0.25">
      <c r="B14">
        <v>6197.1</v>
      </c>
      <c r="F14">
        <v>31727378.918402299</v>
      </c>
    </row>
    <row r="15" spans="2:8" x14ac:dyDescent="0.25">
      <c r="B15">
        <v>7261.1</v>
      </c>
      <c r="F15">
        <v>31727378.918402299</v>
      </c>
    </row>
    <row r="16" spans="2:8" x14ac:dyDescent="0.25">
      <c r="B16">
        <v>1269.48753476142</v>
      </c>
      <c r="G16">
        <v>31740718.918397199</v>
      </c>
    </row>
    <row r="17" spans="2:8" x14ac:dyDescent="0.25">
      <c r="B17">
        <v>2503.1999999999998</v>
      </c>
      <c r="G17">
        <v>31737048.981575798</v>
      </c>
    </row>
    <row r="18" spans="2:8" x14ac:dyDescent="0.25">
      <c r="B18">
        <v>3736.5</v>
      </c>
      <c r="G18">
        <v>31727148.918405101</v>
      </c>
    </row>
    <row r="19" spans="2:8" x14ac:dyDescent="0.25">
      <c r="B19">
        <v>4970.1000000000004</v>
      </c>
      <c r="G19">
        <v>31727148.918402299</v>
      </c>
    </row>
    <row r="20" spans="2:8" x14ac:dyDescent="0.25">
      <c r="B20">
        <v>6203.4</v>
      </c>
      <c r="G20">
        <v>31727148.918402299</v>
      </c>
    </row>
    <row r="21" spans="2:8" x14ac:dyDescent="0.25">
      <c r="B21">
        <v>7261.1</v>
      </c>
      <c r="G21">
        <v>31724971.891564</v>
      </c>
    </row>
    <row r="22" spans="2:8" x14ac:dyDescent="0.25">
      <c r="B22">
        <v>1269.4875454902599</v>
      </c>
      <c r="H22">
        <v>31740718.918397199</v>
      </c>
    </row>
    <row r="23" spans="2:8" x14ac:dyDescent="0.25">
      <c r="B23">
        <v>1342.2</v>
      </c>
    </row>
    <row r="24" spans="2:8" x14ac:dyDescent="0.25">
      <c r="B24">
        <v>1380.2</v>
      </c>
      <c r="H24">
        <v>31740328.290121298</v>
      </c>
    </row>
    <row r="25" spans="2:8" x14ac:dyDescent="0.25">
      <c r="B25">
        <v>1417.3</v>
      </c>
      <c r="H25">
        <v>31740328.2901209</v>
      </c>
    </row>
    <row r="26" spans="2:8" x14ac:dyDescent="0.25">
      <c r="B26">
        <v>1445</v>
      </c>
    </row>
    <row r="27" spans="2:8" x14ac:dyDescent="0.25">
      <c r="B27">
        <v>1486.5</v>
      </c>
      <c r="H27">
        <v>31740328.2901209</v>
      </c>
    </row>
    <row r="28" spans="2:8" x14ac:dyDescent="0.25">
      <c r="B28">
        <v>1524.8</v>
      </c>
      <c r="H28">
        <v>31740328.2901209</v>
      </c>
    </row>
    <row r="29" spans="2:8" x14ac:dyDescent="0.25">
      <c r="B29">
        <v>1563.2</v>
      </c>
      <c r="H29">
        <v>31739611.661859699</v>
      </c>
    </row>
    <row r="30" spans="2:8" x14ac:dyDescent="0.25">
      <c r="B30">
        <v>1602.6</v>
      </c>
    </row>
    <row r="31" spans="2:8" x14ac:dyDescent="0.25">
      <c r="B31">
        <v>1641.9</v>
      </c>
      <c r="H31">
        <v>31739426.633601401</v>
      </c>
    </row>
    <row r="32" spans="2:8" x14ac:dyDescent="0.25">
      <c r="B32">
        <v>1682.1</v>
      </c>
      <c r="H32">
        <v>31739426.633600902</v>
      </c>
    </row>
    <row r="33" spans="2:8" x14ac:dyDescent="0.25">
      <c r="B33">
        <v>1720.4</v>
      </c>
      <c r="H33">
        <v>31739426.633599699</v>
      </c>
    </row>
    <row r="34" spans="2:8" x14ac:dyDescent="0.25">
      <c r="B34">
        <v>1759.3</v>
      </c>
      <c r="H34">
        <v>31739426.633600801</v>
      </c>
    </row>
    <row r="35" spans="2:8" x14ac:dyDescent="0.25">
      <c r="B35">
        <v>1797.5</v>
      </c>
      <c r="H35">
        <v>31739262.633599602</v>
      </c>
    </row>
    <row r="36" spans="2:8" x14ac:dyDescent="0.25">
      <c r="B36">
        <v>1836.7</v>
      </c>
      <c r="H36">
        <v>31739262.6336006</v>
      </c>
    </row>
    <row r="37" spans="2:8" x14ac:dyDescent="0.25">
      <c r="B37">
        <v>1878</v>
      </c>
      <c r="H37">
        <v>31735350.183601499</v>
      </c>
    </row>
    <row r="38" spans="2:8" x14ac:dyDescent="0.25">
      <c r="B38">
        <v>1916.5</v>
      </c>
      <c r="H38">
        <v>31735350.1835998</v>
      </c>
    </row>
    <row r="39" spans="2:8" x14ac:dyDescent="0.25">
      <c r="B39">
        <v>1944.1</v>
      </c>
    </row>
    <row r="40" spans="2:8" x14ac:dyDescent="0.25">
      <c r="B40">
        <v>1975.1</v>
      </c>
    </row>
    <row r="41" spans="2:8" x14ac:dyDescent="0.25">
      <c r="B41">
        <v>2006.3</v>
      </c>
    </row>
    <row r="42" spans="2:8" x14ac:dyDescent="0.25">
      <c r="B42">
        <v>2037.4</v>
      </c>
    </row>
    <row r="43" spans="2:8" x14ac:dyDescent="0.25">
      <c r="B43">
        <v>2068.6</v>
      </c>
    </row>
    <row r="44" spans="2:8" x14ac:dyDescent="0.25">
      <c r="B44">
        <v>2099.5</v>
      </c>
    </row>
    <row r="45" spans="2:8" x14ac:dyDescent="0.25">
      <c r="B45">
        <v>2130.6999999999998</v>
      </c>
    </row>
    <row r="46" spans="2:8" x14ac:dyDescent="0.25">
      <c r="B46">
        <v>2162.1</v>
      </c>
    </row>
    <row r="47" spans="2:8" x14ac:dyDescent="0.25">
      <c r="B47">
        <v>2193.4</v>
      </c>
    </row>
    <row r="48" spans="2:8" x14ac:dyDescent="0.25">
      <c r="B48">
        <v>2224.6999999999998</v>
      </c>
    </row>
    <row r="49" spans="2:8" x14ac:dyDescent="0.25">
      <c r="B49">
        <v>2310.5</v>
      </c>
      <c r="H49">
        <v>31735350.183599502</v>
      </c>
    </row>
    <row r="50" spans="2:8" x14ac:dyDescent="0.25">
      <c r="B50">
        <v>2348.4</v>
      </c>
      <c r="H50">
        <v>31735350.183599599</v>
      </c>
    </row>
    <row r="51" spans="2:8" x14ac:dyDescent="0.25">
      <c r="B51">
        <v>2387.4</v>
      </c>
      <c r="H51">
        <v>31735350.183601301</v>
      </c>
    </row>
    <row r="52" spans="2:8" x14ac:dyDescent="0.25">
      <c r="B52">
        <v>2425.6</v>
      </c>
      <c r="H52">
        <v>31735350.183599599</v>
      </c>
    </row>
    <row r="53" spans="2:8" x14ac:dyDescent="0.25">
      <c r="B53">
        <v>2463.9</v>
      </c>
      <c r="H53">
        <v>31735350.183599599</v>
      </c>
    </row>
    <row r="54" spans="2:8" x14ac:dyDescent="0.25">
      <c r="B54">
        <v>2502.3000000000002</v>
      </c>
      <c r="H54">
        <v>31735350.183599599</v>
      </c>
    </row>
    <row r="55" spans="2:8" x14ac:dyDescent="0.25">
      <c r="B55">
        <v>2540.6</v>
      </c>
      <c r="H55">
        <v>31734164.896771599</v>
      </c>
    </row>
    <row r="56" spans="2:8" x14ac:dyDescent="0.25">
      <c r="B56">
        <v>2568.1999999999998</v>
      </c>
    </row>
    <row r="57" spans="2:8" x14ac:dyDescent="0.25">
      <c r="B57">
        <v>2610</v>
      </c>
      <c r="H57">
        <v>31734120.696771599</v>
      </c>
    </row>
    <row r="58" spans="2:8" x14ac:dyDescent="0.25">
      <c r="B58">
        <v>2648.4</v>
      </c>
    </row>
    <row r="59" spans="2:8" x14ac:dyDescent="0.25">
      <c r="B59">
        <v>2686.8</v>
      </c>
      <c r="H59">
        <v>31734120.696771599</v>
      </c>
    </row>
    <row r="60" spans="2:8" x14ac:dyDescent="0.25">
      <c r="B60">
        <v>2714.5</v>
      </c>
    </row>
    <row r="61" spans="2:8" x14ac:dyDescent="0.25">
      <c r="B61">
        <v>2745.8</v>
      </c>
    </row>
    <row r="62" spans="2:8" x14ac:dyDescent="0.25">
      <c r="B62">
        <v>2788.1</v>
      </c>
      <c r="H62">
        <v>31734120.696771599</v>
      </c>
    </row>
    <row r="63" spans="2:8" x14ac:dyDescent="0.25">
      <c r="B63">
        <v>2816</v>
      </c>
    </row>
    <row r="64" spans="2:8" x14ac:dyDescent="0.25">
      <c r="B64">
        <v>2847.3</v>
      </c>
    </row>
    <row r="65" spans="2:8" x14ac:dyDescent="0.25">
      <c r="B65">
        <v>2889.9</v>
      </c>
      <c r="H65">
        <v>31734120.696771599</v>
      </c>
    </row>
    <row r="66" spans="2:8" x14ac:dyDescent="0.25">
      <c r="B66">
        <v>2928.3</v>
      </c>
      <c r="H66">
        <v>31734120.696771599</v>
      </c>
    </row>
    <row r="67" spans="2:8" x14ac:dyDescent="0.25">
      <c r="B67">
        <v>2956</v>
      </c>
    </row>
    <row r="68" spans="2:8" x14ac:dyDescent="0.25">
      <c r="B68">
        <v>2987.1</v>
      </c>
    </row>
    <row r="69" spans="2:8" x14ac:dyDescent="0.25">
      <c r="B69">
        <v>3018.5</v>
      </c>
    </row>
    <row r="70" spans="2:8" x14ac:dyDescent="0.25">
      <c r="B70">
        <v>3049.8</v>
      </c>
    </row>
    <row r="71" spans="2:8" x14ac:dyDescent="0.25">
      <c r="B71">
        <v>3081.4</v>
      </c>
    </row>
    <row r="72" spans="2:8" x14ac:dyDescent="0.25">
      <c r="B72">
        <v>3112.9</v>
      </c>
    </row>
    <row r="73" spans="2:8" x14ac:dyDescent="0.25">
      <c r="B73">
        <v>3159.6</v>
      </c>
      <c r="H73">
        <v>31734120.6967737</v>
      </c>
    </row>
    <row r="74" spans="2:8" x14ac:dyDescent="0.25">
      <c r="B74">
        <v>3198.8</v>
      </c>
      <c r="H74">
        <v>31734120.696772601</v>
      </c>
    </row>
    <row r="75" spans="2:8" x14ac:dyDescent="0.25">
      <c r="B75">
        <v>3282.3</v>
      </c>
      <c r="H75">
        <v>31734120.696771599</v>
      </c>
    </row>
    <row r="76" spans="2:8" x14ac:dyDescent="0.25">
      <c r="B76">
        <v>3310.2</v>
      </c>
    </row>
    <row r="77" spans="2:8" x14ac:dyDescent="0.25">
      <c r="B77">
        <v>3351.3</v>
      </c>
      <c r="H77">
        <v>31734120.696771599</v>
      </c>
    </row>
    <row r="78" spans="2:8" x14ac:dyDescent="0.25">
      <c r="B78">
        <v>3390.7</v>
      </c>
      <c r="H78">
        <v>31734120.696773302</v>
      </c>
    </row>
    <row r="79" spans="2:8" x14ac:dyDescent="0.25">
      <c r="B79">
        <v>3429.5</v>
      </c>
      <c r="H79">
        <v>31734120.696771599</v>
      </c>
    </row>
    <row r="80" spans="2:8" x14ac:dyDescent="0.25">
      <c r="B80">
        <v>3468.1</v>
      </c>
      <c r="H80">
        <v>31734120.696771599</v>
      </c>
    </row>
    <row r="81" spans="2:8" x14ac:dyDescent="0.25">
      <c r="B81">
        <v>3496.1</v>
      </c>
    </row>
    <row r="82" spans="2:8" x14ac:dyDescent="0.25">
      <c r="B82">
        <v>3538.4</v>
      </c>
      <c r="H82">
        <v>31734120.696771599</v>
      </c>
    </row>
    <row r="83" spans="2:8" x14ac:dyDescent="0.25">
      <c r="B83">
        <v>3577.2</v>
      </c>
      <c r="H83">
        <v>31734120.696771599</v>
      </c>
    </row>
    <row r="84" spans="2:8" x14ac:dyDescent="0.25">
      <c r="B84">
        <v>3616</v>
      </c>
      <c r="H84">
        <v>31734120.696771499</v>
      </c>
    </row>
    <row r="85" spans="2:8" x14ac:dyDescent="0.25">
      <c r="B85">
        <v>3654.9</v>
      </c>
      <c r="H85">
        <v>31734120.696771499</v>
      </c>
    </row>
    <row r="86" spans="2:8" x14ac:dyDescent="0.25">
      <c r="B86">
        <v>3682.7</v>
      </c>
    </row>
    <row r="87" spans="2:8" x14ac:dyDescent="0.25">
      <c r="B87">
        <v>3725.2</v>
      </c>
      <c r="H87">
        <v>31734120.696771499</v>
      </c>
    </row>
    <row r="88" spans="2:8" x14ac:dyDescent="0.25">
      <c r="B88">
        <v>3764.1</v>
      </c>
      <c r="H88">
        <v>31734120.696771599</v>
      </c>
    </row>
    <row r="89" spans="2:8" x14ac:dyDescent="0.25">
      <c r="B89">
        <v>3792.3</v>
      </c>
    </row>
    <row r="90" spans="2:8" x14ac:dyDescent="0.25">
      <c r="B90">
        <v>3823.8</v>
      </c>
    </row>
    <row r="91" spans="2:8" x14ac:dyDescent="0.25">
      <c r="B91">
        <v>3866.6</v>
      </c>
      <c r="H91">
        <v>31734120.6967717</v>
      </c>
    </row>
    <row r="92" spans="2:8" x14ac:dyDescent="0.25">
      <c r="B92">
        <v>3905.4</v>
      </c>
      <c r="H92">
        <v>31734120.696771599</v>
      </c>
    </row>
    <row r="93" spans="2:8" x14ac:dyDescent="0.25">
      <c r="B93">
        <v>3933.3</v>
      </c>
    </row>
    <row r="94" spans="2:8" x14ac:dyDescent="0.25">
      <c r="B94">
        <v>3964.6</v>
      </c>
    </row>
    <row r="95" spans="2:8" x14ac:dyDescent="0.25">
      <c r="B95">
        <v>3996.1</v>
      </c>
    </row>
    <row r="96" spans="2:8" x14ac:dyDescent="0.25">
      <c r="B96">
        <v>4027.6</v>
      </c>
    </row>
    <row r="97" spans="2:9" x14ac:dyDescent="0.25">
      <c r="B97">
        <v>4059.9</v>
      </c>
    </row>
    <row r="98" spans="2:9" x14ac:dyDescent="0.25">
      <c r="B98">
        <v>4091.8</v>
      </c>
    </row>
    <row r="99" spans="2:9" x14ac:dyDescent="0.25">
      <c r="B99">
        <v>4135.2</v>
      </c>
      <c r="H99">
        <v>31734120.696771599</v>
      </c>
    </row>
    <row r="100" spans="2:9" x14ac:dyDescent="0.25">
      <c r="B100">
        <v>4174.1000000000004</v>
      </c>
      <c r="H100">
        <v>31734120.696771801</v>
      </c>
    </row>
    <row r="101" spans="2:9" x14ac:dyDescent="0.25">
      <c r="B101">
        <v>4257.3999999999996</v>
      </c>
      <c r="H101">
        <v>31734120.696771499</v>
      </c>
    </row>
    <row r="102" spans="2:9" x14ac:dyDescent="0.25">
      <c r="B102">
        <v>4296.8999999999996</v>
      </c>
      <c r="H102">
        <v>31734120.696771398</v>
      </c>
    </row>
    <row r="103" spans="2:9" x14ac:dyDescent="0.25">
      <c r="B103">
        <v>4335.1000000000004</v>
      </c>
      <c r="H103">
        <v>31734120.696771499</v>
      </c>
    </row>
    <row r="104" spans="2:9" x14ac:dyDescent="0.25">
      <c r="B104">
        <v>4374.1000000000004</v>
      </c>
      <c r="H104">
        <v>31734120.696771599</v>
      </c>
    </row>
    <row r="105" spans="2:9" x14ac:dyDescent="0.25">
      <c r="B105">
        <v>4402.1000000000004</v>
      </c>
    </row>
    <row r="106" spans="2:9" x14ac:dyDescent="0.25">
      <c r="B106">
        <v>4444.5</v>
      </c>
      <c r="H106">
        <v>31734120.696771499</v>
      </c>
    </row>
    <row r="107" spans="2:9" x14ac:dyDescent="0.25">
      <c r="B107">
        <v>4483.8</v>
      </c>
      <c r="H107">
        <v>31734120.696771599</v>
      </c>
    </row>
    <row r="108" spans="2:9" x14ac:dyDescent="0.25">
      <c r="B108">
        <v>4523.2</v>
      </c>
      <c r="H108">
        <v>31734120.696771499</v>
      </c>
    </row>
    <row r="109" spans="2:9" x14ac:dyDescent="0.25">
      <c r="B109">
        <v>4557.2</v>
      </c>
      <c r="I109">
        <v>4163640</v>
      </c>
    </row>
    <row r="110" spans="2:9" x14ac:dyDescent="0.25">
      <c r="B110">
        <v>4584.1000000000004</v>
      </c>
    </row>
    <row r="111" spans="2:9" x14ac:dyDescent="0.25">
      <c r="B111">
        <v>4614</v>
      </c>
    </row>
    <row r="112" spans="2:9" x14ac:dyDescent="0.25">
      <c r="B112">
        <v>4644.8</v>
      </c>
    </row>
    <row r="113" spans="2:2" x14ac:dyDescent="0.25">
      <c r="B113">
        <v>4675.5</v>
      </c>
    </row>
    <row r="114" spans="2:2" x14ac:dyDescent="0.25">
      <c r="B114">
        <v>4706.6000000000004</v>
      </c>
    </row>
    <row r="115" spans="2:2" x14ac:dyDescent="0.25">
      <c r="B115">
        <v>4737.3999999999996</v>
      </c>
    </row>
    <row r="116" spans="2:2" x14ac:dyDescent="0.25">
      <c r="B116">
        <v>4768.3999999999996</v>
      </c>
    </row>
    <row r="117" spans="2:2" x14ac:dyDescent="0.25">
      <c r="B117">
        <v>4799</v>
      </c>
    </row>
    <row r="118" spans="2:2" x14ac:dyDescent="0.25">
      <c r="B118">
        <v>4829.8</v>
      </c>
    </row>
    <row r="119" spans="2:2" x14ac:dyDescent="0.25">
      <c r="B119">
        <v>4860.6000000000004</v>
      </c>
    </row>
    <row r="120" spans="2:2" x14ac:dyDescent="0.25">
      <c r="B120">
        <v>4891.5</v>
      </c>
    </row>
    <row r="121" spans="2:2" x14ac:dyDescent="0.25">
      <c r="B121">
        <v>4922.3999999999996</v>
      </c>
    </row>
    <row r="122" spans="2:2" x14ac:dyDescent="0.25">
      <c r="B122">
        <v>4953.2</v>
      </c>
    </row>
    <row r="123" spans="2:2" x14ac:dyDescent="0.25">
      <c r="B123">
        <v>4984</v>
      </c>
    </row>
    <row r="124" spans="2:2" x14ac:dyDescent="0.25">
      <c r="B124">
        <v>5015</v>
      </c>
    </row>
    <row r="125" spans="2:2" x14ac:dyDescent="0.25">
      <c r="B125">
        <v>5045.8999999999996</v>
      </c>
    </row>
    <row r="126" spans="2:2" x14ac:dyDescent="0.25">
      <c r="B126">
        <v>5076.8</v>
      </c>
    </row>
    <row r="127" spans="2:2" x14ac:dyDescent="0.25">
      <c r="B127">
        <v>5156.3</v>
      </c>
    </row>
    <row r="128" spans="2:2" x14ac:dyDescent="0.25">
      <c r="B128">
        <v>5182.8999999999996</v>
      </c>
    </row>
    <row r="129" spans="2:2" x14ac:dyDescent="0.25">
      <c r="B129">
        <v>5212.8</v>
      </c>
    </row>
    <row r="130" spans="2:2" x14ac:dyDescent="0.25">
      <c r="B130">
        <v>5242</v>
      </c>
    </row>
    <row r="131" spans="2:2" x14ac:dyDescent="0.25">
      <c r="B131">
        <v>5272.3</v>
      </c>
    </row>
    <row r="132" spans="2:2" x14ac:dyDescent="0.25">
      <c r="B132">
        <v>5301.8</v>
      </c>
    </row>
    <row r="133" spans="2:2" x14ac:dyDescent="0.25">
      <c r="B133">
        <v>5332.1</v>
      </c>
    </row>
    <row r="134" spans="2:2" x14ac:dyDescent="0.25">
      <c r="B134">
        <v>5361.7</v>
      </c>
    </row>
    <row r="135" spans="2:2" x14ac:dyDescent="0.25">
      <c r="B135">
        <v>5392.1</v>
      </c>
    </row>
    <row r="136" spans="2:2" x14ac:dyDescent="0.25">
      <c r="B136">
        <v>5421.5</v>
      </c>
    </row>
    <row r="137" spans="2:2" x14ac:dyDescent="0.25">
      <c r="B137">
        <v>5451.7</v>
      </c>
    </row>
    <row r="138" spans="2:2" x14ac:dyDescent="0.25">
      <c r="B138">
        <v>5481.2</v>
      </c>
    </row>
    <row r="139" spans="2:2" x14ac:dyDescent="0.25">
      <c r="B139">
        <v>5511.7</v>
      </c>
    </row>
    <row r="140" spans="2:2" x14ac:dyDescent="0.25">
      <c r="B140">
        <v>5541.2</v>
      </c>
    </row>
    <row r="141" spans="2:2" x14ac:dyDescent="0.25">
      <c r="B141">
        <v>5571.7</v>
      </c>
    </row>
    <row r="142" spans="2:2" x14ac:dyDescent="0.25">
      <c r="B142">
        <v>5601.4</v>
      </c>
    </row>
    <row r="143" spans="2:2" x14ac:dyDescent="0.25">
      <c r="B143">
        <v>5631.9</v>
      </c>
    </row>
    <row r="144" spans="2:2" x14ac:dyDescent="0.25">
      <c r="B144">
        <v>5661.6</v>
      </c>
    </row>
    <row r="145" spans="2:2" x14ac:dyDescent="0.25">
      <c r="B145">
        <v>5692</v>
      </c>
    </row>
    <row r="146" spans="2:2" x14ac:dyDescent="0.25">
      <c r="B146">
        <v>5721.8</v>
      </c>
    </row>
    <row r="147" spans="2:2" x14ac:dyDescent="0.25">
      <c r="B147">
        <v>5752.2</v>
      </c>
    </row>
    <row r="148" spans="2:2" x14ac:dyDescent="0.25">
      <c r="B148">
        <v>5782</v>
      </c>
    </row>
    <row r="149" spans="2:2" x14ac:dyDescent="0.25">
      <c r="B149">
        <v>5812.5</v>
      </c>
    </row>
    <row r="150" spans="2:2" x14ac:dyDescent="0.25">
      <c r="B150">
        <v>5842.4</v>
      </c>
    </row>
    <row r="151" spans="2:2" x14ac:dyDescent="0.25">
      <c r="B151">
        <v>5872.8</v>
      </c>
    </row>
    <row r="152" spans="2:2" x14ac:dyDescent="0.25">
      <c r="B152">
        <v>5902.7</v>
      </c>
    </row>
    <row r="153" spans="2:2" x14ac:dyDescent="0.25">
      <c r="B153">
        <v>5980.4</v>
      </c>
    </row>
    <row r="154" spans="2:2" x14ac:dyDescent="0.25">
      <c r="B154">
        <v>6006.8</v>
      </c>
    </row>
    <row r="155" spans="2:2" x14ac:dyDescent="0.25">
      <c r="B155">
        <v>6036.6</v>
      </c>
    </row>
    <row r="156" spans="2:2" x14ac:dyDescent="0.25">
      <c r="B156">
        <v>6065.5</v>
      </c>
    </row>
    <row r="157" spans="2:2" x14ac:dyDescent="0.25">
      <c r="B157">
        <v>6095.3</v>
      </c>
    </row>
    <row r="158" spans="2:2" x14ac:dyDescent="0.25">
      <c r="B158">
        <v>6124.4</v>
      </c>
    </row>
    <row r="159" spans="2:2" x14ac:dyDescent="0.25">
      <c r="B159">
        <v>6154.6</v>
      </c>
    </row>
    <row r="160" spans="2:2" x14ac:dyDescent="0.25">
      <c r="B160">
        <v>6183.8</v>
      </c>
    </row>
    <row r="161" spans="2:2" x14ac:dyDescent="0.25">
      <c r="B161">
        <v>6213.9</v>
      </c>
    </row>
    <row r="162" spans="2:2" x14ac:dyDescent="0.25">
      <c r="B162">
        <v>6243.2</v>
      </c>
    </row>
    <row r="163" spans="2:2" x14ac:dyDescent="0.25">
      <c r="B163">
        <v>6273.1</v>
      </c>
    </row>
    <row r="164" spans="2:2" x14ac:dyDescent="0.25">
      <c r="B164">
        <v>6302.4</v>
      </c>
    </row>
    <row r="165" spans="2:2" x14ac:dyDescent="0.25">
      <c r="B165">
        <v>6332.6</v>
      </c>
    </row>
    <row r="166" spans="2:2" x14ac:dyDescent="0.25">
      <c r="B166">
        <v>6362.1</v>
      </c>
    </row>
    <row r="167" spans="2:2" x14ac:dyDescent="0.25">
      <c r="B167">
        <v>6392.2</v>
      </c>
    </row>
    <row r="168" spans="2:2" x14ac:dyDescent="0.25">
      <c r="B168">
        <v>6421.6</v>
      </c>
    </row>
    <row r="169" spans="2:2" x14ac:dyDescent="0.25">
      <c r="B169">
        <v>6451.8</v>
      </c>
    </row>
    <row r="170" spans="2:2" x14ac:dyDescent="0.25">
      <c r="B170">
        <v>6481.2</v>
      </c>
    </row>
    <row r="171" spans="2:2" x14ac:dyDescent="0.25">
      <c r="B171">
        <v>6511.2</v>
      </c>
    </row>
    <row r="172" spans="2:2" x14ac:dyDescent="0.25">
      <c r="B172">
        <v>6540.8</v>
      </c>
    </row>
    <row r="173" spans="2:2" x14ac:dyDescent="0.25">
      <c r="B173">
        <v>6571</v>
      </c>
    </row>
    <row r="174" spans="2:2" x14ac:dyDescent="0.25">
      <c r="B174">
        <v>6600.6</v>
      </c>
    </row>
    <row r="175" spans="2:2" x14ac:dyDescent="0.25">
      <c r="B175">
        <v>6630.9</v>
      </c>
    </row>
    <row r="176" spans="2:2" x14ac:dyDescent="0.25">
      <c r="B176">
        <v>6660.5</v>
      </c>
    </row>
    <row r="177" spans="2:8" x14ac:dyDescent="0.25">
      <c r="B177">
        <v>6690.8</v>
      </c>
    </row>
    <row r="178" spans="2:8" x14ac:dyDescent="0.25">
      <c r="B178">
        <v>6720.4</v>
      </c>
    </row>
    <row r="179" spans="2:8" x14ac:dyDescent="0.25">
      <c r="B179">
        <v>6798</v>
      </c>
    </row>
    <row r="180" spans="2:8" x14ac:dyDescent="0.25">
      <c r="B180">
        <v>6824.5</v>
      </c>
    </row>
    <row r="181" spans="2:8" x14ac:dyDescent="0.25">
      <c r="B181">
        <v>6854.5</v>
      </c>
    </row>
    <row r="182" spans="2:8" x14ac:dyDescent="0.25">
      <c r="B182">
        <v>6883.7</v>
      </c>
    </row>
    <row r="183" spans="2:8" x14ac:dyDescent="0.25">
      <c r="B183">
        <v>6913.8</v>
      </c>
    </row>
    <row r="184" spans="2:8" x14ac:dyDescent="0.25">
      <c r="B184">
        <v>6943</v>
      </c>
    </row>
    <row r="185" spans="2:8" x14ac:dyDescent="0.25">
      <c r="B185">
        <v>6973</v>
      </c>
    </row>
    <row r="186" spans="2:8" x14ac:dyDescent="0.25">
      <c r="B186">
        <v>7002.4</v>
      </c>
    </row>
    <row r="187" spans="2:8" x14ac:dyDescent="0.25">
      <c r="B187">
        <v>7032.4</v>
      </c>
    </row>
    <row r="188" spans="2:8" x14ac:dyDescent="0.25">
      <c r="B188">
        <v>7061.7</v>
      </c>
    </row>
    <row r="189" spans="2:8" x14ac:dyDescent="0.25">
      <c r="B189">
        <v>7091.7</v>
      </c>
    </row>
    <row r="190" spans="2:8" x14ac:dyDescent="0.25">
      <c r="B190">
        <v>7121.1</v>
      </c>
      <c r="H190" s="24"/>
    </row>
    <row r="191" spans="2:8" x14ac:dyDescent="0.25">
      <c r="B191">
        <v>7151.2</v>
      </c>
      <c r="H191" s="24"/>
    </row>
    <row r="192" spans="2:8" x14ac:dyDescent="0.25">
      <c r="B192">
        <v>7180.6</v>
      </c>
      <c r="H192" s="24"/>
    </row>
    <row r="193" spans="2:8" x14ac:dyDescent="0.25">
      <c r="B193">
        <v>7210.6</v>
      </c>
      <c r="H193" s="24"/>
    </row>
    <row r="194" spans="2:8" x14ac:dyDescent="0.25">
      <c r="H194" s="24"/>
    </row>
    <row r="195" spans="2:8" x14ac:dyDescent="0.25">
      <c r="C195" s="24"/>
    </row>
    <row r="196" spans="2:8" x14ac:dyDescent="0.25">
      <c r="C196" s="24"/>
    </row>
    <row r="197" spans="2:8" x14ac:dyDescent="0.25">
      <c r="C197" s="24"/>
    </row>
    <row r="198" spans="2:8" x14ac:dyDescent="0.25">
      <c r="C198" s="24"/>
    </row>
    <row r="199" spans="2:8" x14ac:dyDescent="0.25">
      <c r="C199" s="24"/>
    </row>
    <row r="200" spans="2:8" x14ac:dyDescent="0.25">
      <c r="C200" s="24"/>
    </row>
    <row r="201" spans="2:8" x14ac:dyDescent="0.25">
      <c r="C201" s="24"/>
    </row>
    <row r="202" spans="2:8" x14ac:dyDescent="0.25">
      <c r="C202" s="24"/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6F9-54DD-4276-AE0F-5BA748C4F5A2}">
  <dimension ref="B5:R202"/>
  <sheetViews>
    <sheetView topLeftCell="A4" workbookViewId="0">
      <selection activeCell="L42" sqref="L42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5" spans="2:18" x14ac:dyDescent="0.25">
      <c r="E5">
        <v>25826929.5</v>
      </c>
    </row>
    <row r="6" spans="2:1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18" x14ac:dyDescent="0.25">
      <c r="B7">
        <v>7275.7</v>
      </c>
      <c r="C7">
        <v>25818208.399999999</v>
      </c>
    </row>
    <row r="8" spans="2:18" x14ac:dyDescent="0.25">
      <c r="B8">
        <v>1271.2</v>
      </c>
      <c r="D8">
        <v>25820822.600000001</v>
      </c>
    </row>
    <row r="9" spans="2:18" x14ac:dyDescent="0.25">
      <c r="B9">
        <v>1271.5999999999999</v>
      </c>
    </row>
    <row r="10" spans="2:18" x14ac:dyDescent="0.25">
      <c r="B10">
        <v>1271.1985764503399</v>
      </c>
      <c r="F10">
        <v>25820822.611555502</v>
      </c>
    </row>
    <row r="11" spans="2:18" x14ac:dyDescent="0.25">
      <c r="B11">
        <v>2500.1</v>
      </c>
      <c r="F11">
        <v>25818057.329709001</v>
      </c>
    </row>
    <row r="12" spans="2:18" x14ac:dyDescent="0.25">
      <c r="B12">
        <v>3734.8</v>
      </c>
      <c r="F12">
        <v>25817137.963084001</v>
      </c>
    </row>
    <row r="13" spans="2:18" x14ac:dyDescent="0.25">
      <c r="B13">
        <v>4969.1000000000004</v>
      </c>
      <c r="F13">
        <v>25815876.6146263</v>
      </c>
    </row>
    <row r="14" spans="2:18" x14ac:dyDescent="0.25">
      <c r="B14">
        <v>6203.7</v>
      </c>
      <c r="F14">
        <v>25815876.614624199</v>
      </c>
    </row>
    <row r="15" spans="2:18" x14ac:dyDescent="0.25">
      <c r="B15">
        <v>7310.4</v>
      </c>
      <c r="F15">
        <v>25815819.0964664</v>
      </c>
      <c r="R15">
        <f>24*24</f>
        <v>576</v>
      </c>
    </row>
    <row r="16" spans="2:18" x14ac:dyDescent="0.25">
      <c r="B16">
        <v>1271.1985764503399</v>
      </c>
      <c r="G16">
        <v>25820822.611555502</v>
      </c>
    </row>
    <row r="17" spans="2:8" x14ac:dyDescent="0.25">
      <c r="B17">
        <v>2505.9</v>
      </c>
      <c r="G17">
        <v>25819474.658349801</v>
      </c>
    </row>
    <row r="18" spans="2:8" x14ac:dyDescent="0.25">
      <c r="B18">
        <v>3740.2</v>
      </c>
      <c r="G18">
        <v>25817956.896465398</v>
      </c>
    </row>
    <row r="19" spans="2:8" x14ac:dyDescent="0.25">
      <c r="B19">
        <v>4976.3999999999996</v>
      </c>
      <c r="G19">
        <v>25817956.896464199</v>
      </c>
    </row>
    <row r="20" spans="2:8" x14ac:dyDescent="0.25">
      <c r="B20">
        <v>6211.7</v>
      </c>
      <c r="G20">
        <v>25817956.896464199</v>
      </c>
    </row>
    <row r="21" spans="2:8" x14ac:dyDescent="0.25">
      <c r="B21">
        <v>7310.5</v>
      </c>
      <c r="G21">
        <v>25817956.896464199</v>
      </c>
    </row>
    <row r="22" spans="2:8" x14ac:dyDescent="0.25">
      <c r="B22">
        <v>1271.19858837127</v>
      </c>
      <c r="H22">
        <v>25820822.611555502</v>
      </c>
    </row>
    <row r="23" spans="2:8" x14ac:dyDescent="0.25">
      <c r="B23">
        <v>1350.3</v>
      </c>
      <c r="H23">
        <v>25820804.554759599</v>
      </c>
    </row>
    <row r="24" spans="2:8" x14ac:dyDescent="0.25">
      <c r="B24">
        <v>1367.5</v>
      </c>
      <c r="H24" s="24"/>
    </row>
    <row r="25" spans="2:8" x14ac:dyDescent="0.25">
      <c r="B25">
        <v>1410.1</v>
      </c>
      <c r="H25">
        <v>25820796.954759099</v>
      </c>
    </row>
    <row r="26" spans="2:8" x14ac:dyDescent="0.25">
      <c r="B26">
        <v>1450.2</v>
      </c>
      <c r="H26">
        <v>25820796.954759199</v>
      </c>
    </row>
    <row r="27" spans="2:8" x14ac:dyDescent="0.25">
      <c r="B27">
        <v>1488.6</v>
      </c>
      <c r="H27">
        <v>25820796.954759199</v>
      </c>
    </row>
    <row r="28" spans="2:8" x14ac:dyDescent="0.25">
      <c r="B28">
        <v>1527.3</v>
      </c>
      <c r="H28">
        <v>25820787.7547592</v>
      </c>
    </row>
    <row r="29" spans="2:8" x14ac:dyDescent="0.25">
      <c r="B29">
        <v>1566.3</v>
      </c>
      <c r="H29">
        <v>25820757.354759201</v>
      </c>
    </row>
    <row r="30" spans="2:8" x14ac:dyDescent="0.25">
      <c r="B30">
        <v>1594.2</v>
      </c>
      <c r="H30" s="24"/>
    </row>
    <row r="31" spans="2:8" x14ac:dyDescent="0.25">
      <c r="B31">
        <v>1637.1</v>
      </c>
      <c r="H31">
        <v>25820721.651379202</v>
      </c>
    </row>
    <row r="32" spans="2:8" x14ac:dyDescent="0.25">
      <c r="B32">
        <v>1677.1</v>
      </c>
      <c r="H32">
        <v>25820564.451379299</v>
      </c>
    </row>
    <row r="33" spans="2:8" x14ac:dyDescent="0.25">
      <c r="B33">
        <v>1705.7</v>
      </c>
      <c r="H33" s="24"/>
    </row>
    <row r="34" spans="2:8" x14ac:dyDescent="0.25">
      <c r="B34">
        <v>1748.5</v>
      </c>
      <c r="H34">
        <v>25820564.451379199</v>
      </c>
    </row>
    <row r="35" spans="2:8" x14ac:dyDescent="0.25">
      <c r="B35">
        <v>1777.1</v>
      </c>
      <c r="H35" s="24"/>
    </row>
    <row r="36" spans="2:8" x14ac:dyDescent="0.25">
      <c r="B36">
        <v>1808.8</v>
      </c>
      <c r="H36" s="24"/>
    </row>
    <row r="37" spans="2:8" x14ac:dyDescent="0.25">
      <c r="B37">
        <v>1852.4</v>
      </c>
      <c r="H37">
        <v>25820564.451379199</v>
      </c>
    </row>
    <row r="38" spans="2:8" x14ac:dyDescent="0.25">
      <c r="B38">
        <v>1880.7</v>
      </c>
      <c r="H38" s="24"/>
    </row>
    <row r="39" spans="2:8" x14ac:dyDescent="0.25">
      <c r="B39">
        <v>1912.4</v>
      </c>
      <c r="H39" s="24"/>
    </row>
    <row r="40" spans="2:8" x14ac:dyDescent="0.25">
      <c r="B40">
        <v>1944.6</v>
      </c>
      <c r="H40" s="24"/>
    </row>
    <row r="41" spans="2:8" x14ac:dyDescent="0.25">
      <c r="B41">
        <v>1977.1</v>
      </c>
      <c r="H41" s="24"/>
    </row>
    <row r="42" spans="2:8" x14ac:dyDescent="0.25">
      <c r="B42">
        <v>2009.5</v>
      </c>
      <c r="H42" s="24"/>
    </row>
    <row r="43" spans="2:8" x14ac:dyDescent="0.25">
      <c r="B43">
        <v>2041.7</v>
      </c>
      <c r="H43" s="24"/>
    </row>
    <row r="44" spans="2:8" x14ac:dyDescent="0.25">
      <c r="B44">
        <v>2073.8000000000002</v>
      </c>
      <c r="H44" s="24"/>
    </row>
    <row r="45" spans="2:8" x14ac:dyDescent="0.25">
      <c r="B45">
        <v>2105.9</v>
      </c>
      <c r="H45" s="24"/>
    </row>
    <row r="46" spans="2:8" x14ac:dyDescent="0.25">
      <c r="B46">
        <v>2138.3000000000002</v>
      </c>
      <c r="H46" s="24"/>
    </row>
    <row r="47" spans="2:8" x14ac:dyDescent="0.25">
      <c r="B47">
        <v>2170.6999999999998</v>
      </c>
      <c r="H47" s="24"/>
    </row>
    <row r="48" spans="2:8" x14ac:dyDescent="0.25">
      <c r="B48">
        <v>2202.8000000000002</v>
      </c>
      <c r="H48" s="24"/>
    </row>
    <row r="49" spans="2:8" x14ac:dyDescent="0.25">
      <c r="B49">
        <v>2293.9</v>
      </c>
      <c r="H49">
        <v>25820564.451379601</v>
      </c>
    </row>
    <row r="50" spans="2:8" x14ac:dyDescent="0.25">
      <c r="B50">
        <v>2333.8000000000002</v>
      </c>
      <c r="H50">
        <v>25820561.251379199</v>
      </c>
    </row>
    <row r="51" spans="2:8" x14ac:dyDescent="0.25">
      <c r="B51">
        <v>2378.6999999999998</v>
      </c>
      <c r="H51">
        <v>25820561.251380999</v>
      </c>
    </row>
    <row r="52" spans="2:8" x14ac:dyDescent="0.25">
      <c r="B52">
        <v>2418.9</v>
      </c>
      <c r="H52">
        <v>25820561.251379199</v>
      </c>
    </row>
    <row r="53" spans="2:8" x14ac:dyDescent="0.25">
      <c r="B53">
        <v>2458.6999999999998</v>
      </c>
      <c r="H53">
        <v>25820561.251379099</v>
      </c>
    </row>
    <row r="54" spans="2:8" x14ac:dyDescent="0.25">
      <c r="B54">
        <v>2498.6999999999998</v>
      </c>
      <c r="H54">
        <v>25820561.251379199</v>
      </c>
    </row>
    <row r="55" spans="2:8" x14ac:dyDescent="0.25">
      <c r="B55">
        <v>2538.8000000000002</v>
      </c>
      <c r="H55">
        <v>25820561.251379199</v>
      </c>
    </row>
    <row r="56" spans="2:8" x14ac:dyDescent="0.25">
      <c r="B56">
        <v>2567</v>
      </c>
      <c r="H56" s="24"/>
    </row>
    <row r="57" spans="2:8" x14ac:dyDescent="0.25">
      <c r="B57">
        <v>2610.3000000000002</v>
      </c>
      <c r="H57">
        <v>25820561.251379199</v>
      </c>
    </row>
    <row r="58" spans="2:8" x14ac:dyDescent="0.25">
      <c r="B58">
        <v>2638.7</v>
      </c>
      <c r="H58" s="24"/>
    </row>
    <row r="59" spans="2:8" x14ac:dyDescent="0.25">
      <c r="B59">
        <v>2670.7</v>
      </c>
      <c r="H59" s="24"/>
    </row>
    <row r="60" spans="2:8" x14ac:dyDescent="0.25">
      <c r="B60">
        <v>2703.1</v>
      </c>
      <c r="H60" s="24"/>
    </row>
    <row r="61" spans="2:8" x14ac:dyDescent="0.25">
      <c r="B61">
        <v>2746.7</v>
      </c>
      <c r="H61">
        <v>25820561.251379199</v>
      </c>
    </row>
    <row r="62" spans="2:8" x14ac:dyDescent="0.25">
      <c r="B62">
        <v>2775.2</v>
      </c>
      <c r="H62" s="24"/>
    </row>
    <row r="63" spans="2:8" x14ac:dyDescent="0.25">
      <c r="B63">
        <v>2818.9</v>
      </c>
      <c r="H63">
        <v>25820561.251379602</v>
      </c>
    </row>
    <row r="64" spans="2:8" x14ac:dyDescent="0.25">
      <c r="B64">
        <v>2847.4</v>
      </c>
      <c r="H64" s="24"/>
    </row>
    <row r="65" spans="2:8" x14ac:dyDescent="0.25">
      <c r="B65">
        <v>2891.2</v>
      </c>
      <c r="H65">
        <v>25820561.2513793</v>
      </c>
    </row>
    <row r="66" spans="2:8" x14ac:dyDescent="0.25">
      <c r="B66">
        <v>2931.1</v>
      </c>
      <c r="H66">
        <v>25820561.251379199</v>
      </c>
    </row>
    <row r="67" spans="2:8" x14ac:dyDescent="0.25">
      <c r="B67">
        <v>2959.7</v>
      </c>
      <c r="H67" s="24"/>
    </row>
    <row r="68" spans="2:8" x14ac:dyDescent="0.25">
      <c r="B68">
        <v>2992</v>
      </c>
      <c r="H68" s="24"/>
    </row>
    <row r="69" spans="2:8" x14ac:dyDescent="0.25">
      <c r="B69">
        <v>3024.5</v>
      </c>
      <c r="H69" s="24"/>
    </row>
    <row r="70" spans="2:8" x14ac:dyDescent="0.25">
      <c r="B70">
        <v>3056.7</v>
      </c>
      <c r="H70" s="24"/>
    </row>
    <row r="71" spans="2:8" x14ac:dyDescent="0.25">
      <c r="B71">
        <v>3089.1</v>
      </c>
      <c r="H71" s="24"/>
    </row>
    <row r="72" spans="2:8" x14ac:dyDescent="0.25">
      <c r="B72">
        <v>3121.6</v>
      </c>
      <c r="H72" s="24"/>
    </row>
    <row r="73" spans="2:8" x14ac:dyDescent="0.25">
      <c r="B73">
        <v>3154.2</v>
      </c>
      <c r="H73" s="24"/>
    </row>
    <row r="74" spans="2:8" x14ac:dyDescent="0.25">
      <c r="B74">
        <v>3186.5</v>
      </c>
      <c r="H74" s="24"/>
    </row>
    <row r="75" spans="2:8" x14ac:dyDescent="0.25">
      <c r="B75">
        <v>3278.6</v>
      </c>
      <c r="H75">
        <v>25820561.251379602</v>
      </c>
    </row>
    <row r="76" spans="2:8" x14ac:dyDescent="0.25">
      <c r="B76">
        <v>3318.3</v>
      </c>
      <c r="H76">
        <v>25820561.2513793</v>
      </c>
    </row>
    <row r="77" spans="2:8" x14ac:dyDescent="0.25">
      <c r="B77">
        <v>3359.9</v>
      </c>
      <c r="H77">
        <v>25820547.9945953</v>
      </c>
    </row>
    <row r="78" spans="2:8" x14ac:dyDescent="0.25">
      <c r="B78">
        <v>3400.7</v>
      </c>
      <c r="H78">
        <v>25820547.9945953</v>
      </c>
    </row>
    <row r="79" spans="2:8" x14ac:dyDescent="0.25">
      <c r="B79">
        <v>3442.4</v>
      </c>
      <c r="H79">
        <v>25820547.9945767</v>
      </c>
    </row>
    <row r="80" spans="2:8" x14ac:dyDescent="0.25">
      <c r="B80">
        <v>3483</v>
      </c>
      <c r="H80">
        <v>25820547.9945952</v>
      </c>
    </row>
    <row r="81" spans="2:8" x14ac:dyDescent="0.25">
      <c r="B81">
        <v>3523.3</v>
      </c>
      <c r="H81">
        <v>25820547.9945952</v>
      </c>
    </row>
    <row r="82" spans="2:8" x14ac:dyDescent="0.25">
      <c r="B82">
        <v>3563.3</v>
      </c>
      <c r="H82">
        <v>25820547.9945952</v>
      </c>
    </row>
    <row r="83" spans="2:8" x14ac:dyDescent="0.25">
      <c r="B83">
        <v>3603.3</v>
      </c>
      <c r="H83">
        <v>25820547.9945952</v>
      </c>
    </row>
    <row r="84" spans="2:8" x14ac:dyDescent="0.25">
      <c r="B84">
        <v>3631.9</v>
      </c>
      <c r="H84" s="24"/>
    </row>
    <row r="85" spans="2:8" x14ac:dyDescent="0.25">
      <c r="B85">
        <v>3664.2</v>
      </c>
      <c r="H85" s="24"/>
    </row>
    <row r="86" spans="2:8" x14ac:dyDescent="0.25">
      <c r="B86">
        <v>3708.2</v>
      </c>
      <c r="H86">
        <v>25820547.9945952</v>
      </c>
    </row>
    <row r="87" spans="2:8" x14ac:dyDescent="0.25">
      <c r="B87">
        <v>3736.9</v>
      </c>
      <c r="H87" s="24"/>
    </row>
    <row r="88" spans="2:8" x14ac:dyDescent="0.25">
      <c r="B88">
        <v>3768.9</v>
      </c>
      <c r="H88" s="24"/>
    </row>
    <row r="89" spans="2:8" x14ac:dyDescent="0.25">
      <c r="B89">
        <v>3813</v>
      </c>
      <c r="H89">
        <v>25820547.9945952</v>
      </c>
    </row>
    <row r="90" spans="2:8" x14ac:dyDescent="0.25">
      <c r="B90">
        <v>3841.7</v>
      </c>
      <c r="H90" s="24"/>
    </row>
    <row r="91" spans="2:8" x14ac:dyDescent="0.25">
      <c r="B91">
        <v>3873.9</v>
      </c>
      <c r="H91" s="24"/>
    </row>
    <row r="92" spans="2:8" x14ac:dyDescent="0.25">
      <c r="B92">
        <v>3906.6</v>
      </c>
      <c r="H92" s="24"/>
    </row>
    <row r="93" spans="2:8" x14ac:dyDescent="0.25">
      <c r="B93">
        <v>3939.9</v>
      </c>
      <c r="H93" s="24"/>
    </row>
    <row r="94" spans="2:8" x14ac:dyDescent="0.25">
      <c r="B94">
        <v>3973.2</v>
      </c>
      <c r="H94" s="24"/>
    </row>
    <row r="95" spans="2:8" x14ac:dyDescent="0.25">
      <c r="B95">
        <v>4006</v>
      </c>
      <c r="H95" s="24"/>
    </row>
    <row r="96" spans="2:8" x14ac:dyDescent="0.25">
      <c r="B96">
        <v>4038.4</v>
      </c>
      <c r="H96" s="24"/>
    </row>
    <row r="97" spans="2:8" x14ac:dyDescent="0.25">
      <c r="B97">
        <v>4070.9</v>
      </c>
      <c r="H97" s="24"/>
    </row>
    <row r="98" spans="2:8" x14ac:dyDescent="0.25">
      <c r="B98">
        <v>4103.7</v>
      </c>
      <c r="H98" s="24"/>
    </row>
    <row r="99" spans="2:8" x14ac:dyDescent="0.25">
      <c r="B99">
        <v>4136.1000000000004</v>
      </c>
      <c r="H99" s="24"/>
    </row>
    <row r="100" spans="2:8" x14ac:dyDescent="0.25">
      <c r="B100">
        <v>4168.8999999999996</v>
      </c>
      <c r="H100" s="24"/>
    </row>
    <row r="101" spans="2:8" x14ac:dyDescent="0.25">
      <c r="B101">
        <v>4261.2</v>
      </c>
      <c r="H101">
        <v>25820547.994595598</v>
      </c>
    </row>
    <row r="102" spans="2:8" x14ac:dyDescent="0.25">
      <c r="B102">
        <v>4300.7</v>
      </c>
      <c r="H102">
        <v>25820547.9945953</v>
      </c>
    </row>
    <row r="103" spans="2:8" x14ac:dyDescent="0.25">
      <c r="B103">
        <v>4341.5</v>
      </c>
      <c r="H103">
        <v>25820547.994595401</v>
      </c>
    </row>
    <row r="104" spans="2:8" x14ac:dyDescent="0.25">
      <c r="B104">
        <v>4382.5</v>
      </c>
      <c r="H104">
        <v>25820547.994595099</v>
      </c>
    </row>
    <row r="105" spans="2:8" x14ac:dyDescent="0.25">
      <c r="B105">
        <v>4424.5</v>
      </c>
      <c r="H105">
        <v>25820547.994574901</v>
      </c>
    </row>
    <row r="106" spans="2:8" x14ac:dyDescent="0.25">
      <c r="B106">
        <v>4464.5</v>
      </c>
      <c r="H106">
        <v>25820547.9945952</v>
      </c>
    </row>
    <row r="107" spans="2:8" x14ac:dyDescent="0.25">
      <c r="B107">
        <v>4504.3999999999996</v>
      </c>
      <c r="H107">
        <v>25820547.9945952</v>
      </c>
    </row>
    <row r="108" spans="2:8" x14ac:dyDescent="0.25">
      <c r="B108">
        <v>4544.6000000000004</v>
      </c>
      <c r="H108">
        <v>25820547.9945952</v>
      </c>
    </row>
    <row r="109" spans="2:8" x14ac:dyDescent="0.25">
      <c r="B109">
        <v>4585.1000000000004</v>
      </c>
      <c r="H109">
        <v>25820547.9945952</v>
      </c>
    </row>
    <row r="110" spans="2:8" x14ac:dyDescent="0.25">
      <c r="B110">
        <v>4613.8999999999996</v>
      </c>
      <c r="H110" s="24"/>
    </row>
    <row r="111" spans="2:8" x14ac:dyDescent="0.25">
      <c r="B111">
        <v>4657.7</v>
      </c>
      <c r="H111">
        <v>25820547.9945952</v>
      </c>
    </row>
    <row r="112" spans="2:8" x14ac:dyDescent="0.25">
      <c r="B112">
        <v>4686.3999999999996</v>
      </c>
      <c r="H112" s="24"/>
    </row>
    <row r="113" spans="2:8" x14ac:dyDescent="0.25">
      <c r="B113">
        <v>4718.7</v>
      </c>
      <c r="H113" s="24"/>
    </row>
    <row r="114" spans="2:8" x14ac:dyDescent="0.25">
      <c r="B114">
        <v>4751.5</v>
      </c>
      <c r="H114" s="24"/>
    </row>
    <row r="115" spans="2:8" x14ac:dyDescent="0.25">
      <c r="B115">
        <v>4795.8999999999996</v>
      </c>
      <c r="H115">
        <v>25820547.9945952</v>
      </c>
    </row>
    <row r="116" spans="2:8" x14ac:dyDescent="0.25">
      <c r="B116">
        <v>4824.6000000000004</v>
      </c>
      <c r="H116" s="24"/>
    </row>
    <row r="117" spans="2:8" x14ac:dyDescent="0.25">
      <c r="B117">
        <v>4856.8999999999996</v>
      </c>
      <c r="H117" s="24"/>
    </row>
    <row r="118" spans="2:8" x14ac:dyDescent="0.25">
      <c r="B118">
        <v>4889.8</v>
      </c>
      <c r="H118" s="24"/>
    </row>
    <row r="119" spans="2:8" x14ac:dyDescent="0.25">
      <c r="B119">
        <v>4923</v>
      </c>
      <c r="H119" s="24"/>
    </row>
    <row r="120" spans="2:8" x14ac:dyDescent="0.25">
      <c r="B120">
        <v>4955.7</v>
      </c>
      <c r="H120" s="24"/>
    </row>
    <row r="121" spans="2:8" x14ac:dyDescent="0.25">
      <c r="B121">
        <v>4988.5</v>
      </c>
      <c r="H121" s="24"/>
    </row>
    <row r="122" spans="2:8" x14ac:dyDescent="0.25">
      <c r="B122">
        <v>5021.3999999999996</v>
      </c>
      <c r="H122" s="24"/>
    </row>
    <row r="123" spans="2:8" x14ac:dyDescent="0.25">
      <c r="B123">
        <v>5053.8999999999996</v>
      </c>
      <c r="H123" s="24"/>
    </row>
    <row r="124" spans="2:8" x14ac:dyDescent="0.25">
      <c r="B124">
        <v>5086.8</v>
      </c>
      <c r="H124" s="24"/>
    </row>
    <row r="125" spans="2:8" x14ac:dyDescent="0.25">
      <c r="B125">
        <v>5119.6000000000004</v>
      </c>
      <c r="H125" s="24"/>
    </row>
    <row r="126" spans="2:8" x14ac:dyDescent="0.25">
      <c r="B126">
        <v>5164.2</v>
      </c>
      <c r="H126">
        <v>25820547.9945952</v>
      </c>
    </row>
    <row r="127" spans="2:8" x14ac:dyDescent="0.25">
      <c r="B127">
        <v>5255.1</v>
      </c>
      <c r="H127">
        <v>25820547.994596299</v>
      </c>
    </row>
    <row r="128" spans="2:8" x14ac:dyDescent="0.25">
      <c r="B128">
        <v>5296.4</v>
      </c>
      <c r="H128">
        <v>25820547.9945953</v>
      </c>
    </row>
    <row r="129" spans="2:8" x14ac:dyDescent="0.25">
      <c r="B129">
        <v>5338</v>
      </c>
      <c r="H129">
        <v>25820547.9945952</v>
      </c>
    </row>
    <row r="130" spans="2:8" x14ac:dyDescent="0.25">
      <c r="B130">
        <v>5378.5</v>
      </c>
      <c r="H130">
        <v>25820547.9945952</v>
      </c>
    </row>
    <row r="131" spans="2:8" x14ac:dyDescent="0.25">
      <c r="B131">
        <v>5420.2</v>
      </c>
      <c r="H131">
        <v>25820547.9945275</v>
      </c>
    </row>
    <row r="132" spans="2:8" x14ac:dyDescent="0.25">
      <c r="B132">
        <v>5449.9</v>
      </c>
      <c r="H132" s="24"/>
    </row>
    <row r="133" spans="2:8" x14ac:dyDescent="0.25">
      <c r="B133">
        <v>5493.6</v>
      </c>
      <c r="H133">
        <v>25820547.9945952</v>
      </c>
    </row>
    <row r="134" spans="2:8" x14ac:dyDescent="0.25">
      <c r="B134">
        <v>5533.6</v>
      </c>
      <c r="H134">
        <v>25820547.9945952</v>
      </c>
    </row>
    <row r="135" spans="2:8" x14ac:dyDescent="0.25">
      <c r="B135">
        <v>5574</v>
      </c>
      <c r="H135">
        <v>25820547.9945952</v>
      </c>
    </row>
    <row r="136" spans="2:8" x14ac:dyDescent="0.25">
      <c r="B136">
        <v>5602.5</v>
      </c>
      <c r="H136" s="24"/>
    </row>
    <row r="137" spans="2:8" x14ac:dyDescent="0.25">
      <c r="B137">
        <v>5646.7</v>
      </c>
      <c r="H137">
        <v>25820534.7378112</v>
      </c>
    </row>
    <row r="138" spans="2:8" x14ac:dyDescent="0.25">
      <c r="B138">
        <v>5675.6</v>
      </c>
      <c r="H138" s="24"/>
    </row>
    <row r="139" spans="2:8" x14ac:dyDescent="0.25">
      <c r="B139">
        <v>5707.9</v>
      </c>
      <c r="H139" s="24"/>
    </row>
    <row r="140" spans="2:8" x14ac:dyDescent="0.25">
      <c r="B140">
        <v>5740.7</v>
      </c>
      <c r="H140" s="24"/>
    </row>
    <row r="141" spans="2:8" x14ac:dyDescent="0.25">
      <c r="B141">
        <v>5773.5</v>
      </c>
      <c r="H141" s="24"/>
    </row>
    <row r="142" spans="2:8" x14ac:dyDescent="0.25">
      <c r="B142">
        <v>5806.1</v>
      </c>
      <c r="H142" s="24"/>
    </row>
    <row r="143" spans="2:8" x14ac:dyDescent="0.25">
      <c r="B143">
        <v>5838.8</v>
      </c>
      <c r="H143" s="24"/>
    </row>
    <row r="144" spans="2:8" x14ac:dyDescent="0.25">
      <c r="B144">
        <v>5883.5</v>
      </c>
      <c r="H144">
        <v>25820534.737811498</v>
      </c>
    </row>
    <row r="145" spans="2:8" x14ac:dyDescent="0.25">
      <c r="B145">
        <v>5912.8</v>
      </c>
      <c r="H145" s="24"/>
    </row>
    <row r="146" spans="2:8" x14ac:dyDescent="0.25">
      <c r="B146">
        <v>5956.9</v>
      </c>
      <c r="H146">
        <v>25820534.7378112</v>
      </c>
    </row>
    <row r="147" spans="2:8" x14ac:dyDescent="0.25">
      <c r="B147">
        <v>5985.6</v>
      </c>
      <c r="H147" s="24"/>
    </row>
    <row r="148" spans="2:8" x14ac:dyDescent="0.25">
      <c r="B148">
        <v>6017.9</v>
      </c>
      <c r="H148" s="24"/>
    </row>
    <row r="149" spans="2:8" x14ac:dyDescent="0.25">
      <c r="B149">
        <v>6050.7</v>
      </c>
      <c r="H149" s="24"/>
    </row>
    <row r="150" spans="2:8" x14ac:dyDescent="0.25">
      <c r="B150">
        <v>6083.8</v>
      </c>
      <c r="H150" s="24"/>
    </row>
    <row r="151" spans="2:8" x14ac:dyDescent="0.25">
      <c r="B151">
        <v>6117</v>
      </c>
      <c r="H151" s="24"/>
    </row>
    <row r="152" spans="2:8" x14ac:dyDescent="0.25">
      <c r="B152">
        <v>6149.6</v>
      </c>
      <c r="H152" s="24"/>
    </row>
    <row r="153" spans="2:8" x14ac:dyDescent="0.25">
      <c r="B153">
        <v>6241.4</v>
      </c>
      <c r="H153">
        <v>25820534.737811498</v>
      </c>
    </row>
    <row r="154" spans="2:8" x14ac:dyDescent="0.25">
      <c r="B154">
        <v>6282.1</v>
      </c>
      <c r="H154">
        <v>25820534.737811301</v>
      </c>
    </row>
    <row r="155" spans="2:8" x14ac:dyDescent="0.25">
      <c r="B155">
        <v>6323.5</v>
      </c>
      <c r="H155">
        <v>25820534.7378112</v>
      </c>
    </row>
    <row r="156" spans="2:8" x14ac:dyDescent="0.25">
      <c r="B156">
        <v>6353</v>
      </c>
      <c r="H156" s="24"/>
    </row>
    <row r="157" spans="2:8" x14ac:dyDescent="0.25">
      <c r="B157">
        <v>6397.9</v>
      </c>
      <c r="H157">
        <v>25820534.7378112</v>
      </c>
    </row>
    <row r="158" spans="2:8" x14ac:dyDescent="0.25">
      <c r="B158">
        <v>6438.2</v>
      </c>
      <c r="H158">
        <v>25820534.7378112</v>
      </c>
    </row>
    <row r="159" spans="2:8" x14ac:dyDescent="0.25">
      <c r="B159">
        <v>6478.5</v>
      </c>
      <c r="H159">
        <v>25820534.737811301</v>
      </c>
    </row>
    <row r="160" spans="2:8" x14ac:dyDescent="0.25">
      <c r="B160">
        <v>6507.2</v>
      </c>
      <c r="H160" s="24"/>
    </row>
    <row r="161" spans="2:8" x14ac:dyDescent="0.25">
      <c r="B161">
        <v>6551.6</v>
      </c>
      <c r="H161">
        <v>25820534.7378112</v>
      </c>
    </row>
    <row r="162" spans="2:8" x14ac:dyDescent="0.25">
      <c r="B162">
        <v>6580.4</v>
      </c>
      <c r="H162" s="24"/>
    </row>
    <row r="163" spans="2:8" x14ac:dyDescent="0.25">
      <c r="B163">
        <v>6613</v>
      </c>
      <c r="H163" s="24"/>
    </row>
    <row r="164" spans="2:8" x14ac:dyDescent="0.25">
      <c r="B164">
        <v>6646</v>
      </c>
      <c r="H164" s="24"/>
    </row>
    <row r="165" spans="2:8" x14ac:dyDescent="0.25">
      <c r="B165">
        <v>6678.8</v>
      </c>
      <c r="H165" s="24"/>
    </row>
    <row r="166" spans="2:8" x14ac:dyDescent="0.25">
      <c r="B166">
        <v>6711.5</v>
      </c>
      <c r="H166" s="24"/>
    </row>
    <row r="167" spans="2:8" x14ac:dyDescent="0.25">
      <c r="B167">
        <v>6744.1</v>
      </c>
      <c r="H167" s="24"/>
    </row>
    <row r="168" spans="2:8" x14ac:dyDescent="0.25">
      <c r="B168">
        <v>6776.8</v>
      </c>
      <c r="H168" s="24"/>
    </row>
    <row r="169" spans="2:8" x14ac:dyDescent="0.25">
      <c r="B169">
        <v>6809.8</v>
      </c>
      <c r="H169" s="24"/>
    </row>
    <row r="170" spans="2:8" x14ac:dyDescent="0.25">
      <c r="B170">
        <v>6854.7</v>
      </c>
      <c r="H170">
        <v>25820534.7378111</v>
      </c>
    </row>
    <row r="171" spans="2:8" x14ac:dyDescent="0.25">
      <c r="B171">
        <v>6884.2</v>
      </c>
      <c r="H171" s="24"/>
    </row>
    <row r="172" spans="2:8" x14ac:dyDescent="0.25">
      <c r="B172">
        <v>6917</v>
      </c>
      <c r="H172" s="24"/>
    </row>
    <row r="173" spans="2:8" x14ac:dyDescent="0.25">
      <c r="B173">
        <v>6950</v>
      </c>
      <c r="H173" s="24"/>
    </row>
    <row r="174" spans="2:8" x14ac:dyDescent="0.25">
      <c r="B174">
        <v>6982.9</v>
      </c>
      <c r="H174" s="24"/>
    </row>
    <row r="175" spans="2:8" x14ac:dyDescent="0.25">
      <c r="B175">
        <v>7015.8</v>
      </c>
      <c r="H175" s="24"/>
    </row>
    <row r="176" spans="2:8" x14ac:dyDescent="0.25">
      <c r="B176">
        <v>7049.1</v>
      </c>
      <c r="H176" s="24"/>
    </row>
    <row r="177" spans="2:8" x14ac:dyDescent="0.25">
      <c r="B177">
        <v>7082</v>
      </c>
      <c r="H177" s="24"/>
    </row>
    <row r="178" spans="2:8" x14ac:dyDescent="0.25">
      <c r="B178">
        <v>7114.6</v>
      </c>
      <c r="H178" s="24"/>
    </row>
    <row r="179" spans="2:8" x14ac:dyDescent="0.25">
      <c r="B179">
        <v>7206.6</v>
      </c>
      <c r="H179">
        <v>25820534.737811301</v>
      </c>
    </row>
    <row r="180" spans="2:8" x14ac:dyDescent="0.25">
      <c r="B180">
        <v>7247.8</v>
      </c>
      <c r="H180">
        <v>25820534.737811401</v>
      </c>
    </row>
    <row r="181" spans="2:8" x14ac:dyDescent="0.25">
      <c r="B181">
        <v>7279.2</v>
      </c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978C-D029-4A81-B837-BD0BFDCEDE1B}">
  <dimension ref="B6:H202"/>
  <sheetViews>
    <sheetView topLeftCell="A4" workbookViewId="0">
      <selection activeCell="H22" sqref="H22:H23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7228.8</v>
      </c>
      <c r="C7">
        <v>34390338.200000003</v>
      </c>
    </row>
    <row r="8" spans="2:8" x14ac:dyDescent="0.25">
      <c r="B8">
        <v>1271</v>
      </c>
      <c r="D8">
        <v>34406981.600000001</v>
      </c>
    </row>
    <row r="9" spans="2:8" x14ac:dyDescent="0.25">
      <c r="B9">
        <v>1272.0999999999999</v>
      </c>
      <c r="E9">
        <v>34401446.100000001</v>
      </c>
    </row>
    <row r="10" spans="2:8" x14ac:dyDescent="0.25">
      <c r="B10">
        <v>1271.04011940956</v>
      </c>
      <c r="F10">
        <v>34406981.649549499</v>
      </c>
    </row>
    <row r="11" spans="2:8" x14ac:dyDescent="0.25">
      <c r="B11">
        <v>2500.6</v>
      </c>
      <c r="F11">
        <v>34400114.849552102</v>
      </c>
    </row>
    <row r="12" spans="2:8" x14ac:dyDescent="0.25">
      <c r="B12">
        <v>3735.9</v>
      </c>
      <c r="F12">
        <v>34398233.949552298</v>
      </c>
    </row>
    <row r="13" spans="2:8" x14ac:dyDescent="0.25">
      <c r="B13">
        <v>4971</v>
      </c>
      <c r="F13">
        <v>34397103.4495515</v>
      </c>
    </row>
    <row r="14" spans="2:8" x14ac:dyDescent="0.25">
      <c r="B14">
        <v>6206.7</v>
      </c>
      <c r="F14">
        <v>34396818.249552302</v>
      </c>
    </row>
    <row r="15" spans="2:8" x14ac:dyDescent="0.25">
      <c r="B15">
        <v>7264.3</v>
      </c>
      <c r="F15">
        <v>34395654.003138997</v>
      </c>
    </row>
    <row r="16" spans="2:8" x14ac:dyDescent="0.25">
      <c r="B16">
        <v>1271.04011940956</v>
      </c>
      <c r="G16">
        <v>34406981.649549499</v>
      </c>
    </row>
    <row r="17" spans="2:8" x14ac:dyDescent="0.25">
      <c r="B17">
        <v>2506.6999999999998</v>
      </c>
      <c r="G17">
        <v>34401290.503138699</v>
      </c>
    </row>
    <row r="18" spans="2:8" x14ac:dyDescent="0.25">
      <c r="B18">
        <v>3742.6</v>
      </c>
      <c r="G18">
        <v>34399000.003138803</v>
      </c>
    </row>
    <row r="19" spans="2:8" x14ac:dyDescent="0.25">
      <c r="B19">
        <v>5016.1000000000004</v>
      </c>
      <c r="G19">
        <v>34399000.003136702</v>
      </c>
    </row>
    <row r="20" spans="2:8" x14ac:dyDescent="0.25">
      <c r="B20">
        <v>6308.3</v>
      </c>
      <c r="G20">
        <v>34399000.003136702</v>
      </c>
    </row>
    <row r="21" spans="2:8" x14ac:dyDescent="0.25">
      <c r="B21">
        <v>7320.3</v>
      </c>
      <c r="G21">
        <v>34399000.003136702</v>
      </c>
    </row>
    <row r="22" spans="2:8" x14ac:dyDescent="0.25">
      <c r="B22">
        <f>7200-3800-1200</f>
        <v>2200</v>
      </c>
      <c r="H22">
        <v>34403223.600000001</v>
      </c>
    </row>
    <row r="23" spans="2:8" x14ac:dyDescent="0.25">
      <c r="B23">
        <v>1300</v>
      </c>
      <c r="H23">
        <v>34406011.600000001</v>
      </c>
    </row>
    <row r="24" spans="2:8" x14ac:dyDescent="0.25">
      <c r="H24" s="24"/>
    </row>
    <row r="30" spans="2:8" x14ac:dyDescent="0.25">
      <c r="H30" s="24"/>
    </row>
    <row r="33" spans="8:8" x14ac:dyDescent="0.25">
      <c r="H33" s="24"/>
    </row>
    <row r="35" spans="8:8" x14ac:dyDescent="0.25">
      <c r="H35" s="24"/>
    </row>
    <row r="36" spans="8:8" x14ac:dyDescent="0.25">
      <c r="H36" s="24"/>
    </row>
    <row r="38" spans="8:8" x14ac:dyDescent="0.25">
      <c r="H38" s="24"/>
    </row>
    <row r="39" spans="8:8" x14ac:dyDescent="0.25">
      <c r="H39" s="24"/>
    </row>
    <row r="40" spans="8:8" x14ac:dyDescent="0.25">
      <c r="H40" s="24"/>
    </row>
    <row r="41" spans="8:8" x14ac:dyDescent="0.25">
      <c r="H41" s="24"/>
    </row>
    <row r="42" spans="8:8" x14ac:dyDescent="0.25">
      <c r="H42" s="24"/>
    </row>
    <row r="43" spans="8:8" x14ac:dyDescent="0.25">
      <c r="H43" s="24"/>
    </row>
    <row r="44" spans="8:8" x14ac:dyDescent="0.25">
      <c r="H44" s="24"/>
    </row>
    <row r="45" spans="8:8" x14ac:dyDescent="0.25">
      <c r="H45" s="24"/>
    </row>
    <row r="46" spans="8:8" x14ac:dyDescent="0.25">
      <c r="H46" s="24"/>
    </row>
    <row r="47" spans="8:8" x14ac:dyDescent="0.25">
      <c r="H47" s="24"/>
    </row>
    <row r="48" spans="8:8" x14ac:dyDescent="0.25">
      <c r="H48" s="24"/>
    </row>
    <row r="56" spans="8:8" x14ac:dyDescent="0.25">
      <c r="H56" s="24"/>
    </row>
    <row r="58" spans="8:8" x14ac:dyDescent="0.25">
      <c r="H58" s="24"/>
    </row>
    <row r="59" spans="8:8" x14ac:dyDescent="0.25">
      <c r="H59" s="24"/>
    </row>
    <row r="60" spans="8:8" x14ac:dyDescent="0.25">
      <c r="H60" s="24"/>
    </row>
    <row r="62" spans="8:8" x14ac:dyDescent="0.25">
      <c r="H62" s="24"/>
    </row>
    <row r="64" spans="8:8" x14ac:dyDescent="0.25">
      <c r="H64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84" spans="8:8" x14ac:dyDescent="0.25">
      <c r="H84" s="24"/>
    </row>
    <row r="85" spans="8:8" x14ac:dyDescent="0.25">
      <c r="H85" s="24"/>
    </row>
    <row r="87" spans="8:8" x14ac:dyDescent="0.25">
      <c r="H87" s="24"/>
    </row>
    <row r="88" spans="8:8" x14ac:dyDescent="0.25">
      <c r="H88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99" spans="8:8" x14ac:dyDescent="0.25">
      <c r="H99" s="24"/>
    </row>
    <row r="100" spans="8:8" x14ac:dyDescent="0.25">
      <c r="H100" s="24"/>
    </row>
    <row r="110" spans="8:8" x14ac:dyDescent="0.25">
      <c r="H110" s="24"/>
    </row>
    <row r="112" spans="8:8" x14ac:dyDescent="0.25">
      <c r="H112" s="24"/>
    </row>
    <row r="113" spans="8:8" x14ac:dyDescent="0.25">
      <c r="H113" s="24"/>
    </row>
    <row r="114" spans="8:8" x14ac:dyDescent="0.25">
      <c r="H114" s="24"/>
    </row>
    <row r="116" spans="8:8" x14ac:dyDescent="0.25">
      <c r="H116" s="24"/>
    </row>
    <row r="117" spans="8:8" x14ac:dyDescent="0.25">
      <c r="H117" s="24"/>
    </row>
    <row r="118" spans="8:8" x14ac:dyDescent="0.25">
      <c r="H118" s="24"/>
    </row>
    <row r="119" spans="8:8" x14ac:dyDescent="0.25">
      <c r="H119" s="24"/>
    </row>
    <row r="120" spans="8:8" x14ac:dyDescent="0.25">
      <c r="H120" s="24"/>
    </row>
    <row r="121" spans="8:8" x14ac:dyDescent="0.25">
      <c r="H121" s="24"/>
    </row>
    <row r="122" spans="8:8" x14ac:dyDescent="0.25">
      <c r="H122" s="24"/>
    </row>
    <row r="123" spans="8:8" x14ac:dyDescent="0.25">
      <c r="H123" s="24"/>
    </row>
    <row r="124" spans="8:8" x14ac:dyDescent="0.25">
      <c r="H124" s="24"/>
    </row>
    <row r="125" spans="8:8" x14ac:dyDescent="0.25">
      <c r="H125" s="24"/>
    </row>
    <row r="132" spans="8:8" x14ac:dyDescent="0.25">
      <c r="H132" s="24"/>
    </row>
    <row r="136" spans="8:8" x14ac:dyDescent="0.25">
      <c r="H136" s="24"/>
    </row>
    <row r="138" spans="8:8" x14ac:dyDescent="0.25">
      <c r="H138" s="24"/>
    </row>
    <row r="139" spans="8:8" x14ac:dyDescent="0.25">
      <c r="H139" s="24"/>
    </row>
    <row r="140" spans="8:8" x14ac:dyDescent="0.25">
      <c r="H140" s="24"/>
    </row>
    <row r="141" spans="8:8" x14ac:dyDescent="0.25">
      <c r="H141" s="24"/>
    </row>
    <row r="142" spans="8:8" x14ac:dyDescent="0.25">
      <c r="H142" s="24"/>
    </row>
    <row r="143" spans="8:8" x14ac:dyDescent="0.25">
      <c r="H143" s="24"/>
    </row>
    <row r="145" spans="8:8" x14ac:dyDescent="0.25">
      <c r="H145" s="24"/>
    </row>
    <row r="147" spans="8:8" x14ac:dyDescent="0.25">
      <c r="H147" s="24"/>
    </row>
    <row r="148" spans="8:8" x14ac:dyDescent="0.25">
      <c r="H148" s="24"/>
    </row>
    <row r="149" spans="8:8" x14ac:dyDescent="0.25">
      <c r="H149" s="24"/>
    </row>
    <row r="150" spans="8:8" x14ac:dyDescent="0.25">
      <c r="H150" s="24"/>
    </row>
    <row r="151" spans="8:8" x14ac:dyDescent="0.25">
      <c r="H151" s="24"/>
    </row>
    <row r="152" spans="8:8" x14ac:dyDescent="0.25">
      <c r="H152" s="24"/>
    </row>
    <row r="156" spans="8:8" x14ac:dyDescent="0.25">
      <c r="H156" s="24"/>
    </row>
    <row r="160" spans="8:8" x14ac:dyDescent="0.25">
      <c r="H160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81" spans="8:8" x14ac:dyDescent="0.25">
      <c r="H181" s="24"/>
    </row>
    <row r="190" spans="8:8" x14ac:dyDescent="0.25">
      <c r="H190" s="24"/>
    </row>
    <row r="191" spans="8:8" x14ac:dyDescent="0.25">
      <c r="H191" s="24"/>
    </row>
    <row r="192" spans="8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68D4-6F7C-4488-A4DA-CA8BFCB1318D}">
  <dimension ref="B6:H202"/>
  <sheetViews>
    <sheetView workbookViewId="0">
      <selection activeCell="L27" sqref="L27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565</v>
      </c>
    </row>
    <row r="7" spans="2:8" x14ac:dyDescent="0.25">
      <c r="B7">
        <v>7262.8</v>
      </c>
      <c r="C7">
        <v>30425446.300000001</v>
      </c>
    </row>
    <row r="8" spans="2:8" x14ac:dyDescent="0.25">
      <c r="B8">
        <v>1276.5</v>
      </c>
      <c r="D8">
        <v>30445338.600000001</v>
      </c>
    </row>
    <row r="9" spans="2:8" x14ac:dyDescent="0.25">
      <c r="B9">
        <v>1301.3</v>
      </c>
      <c r="E9">
        <v>30433683.600000001</v>
      </c>
    </row>
    <row r="10" spans="2:8" x14ac:dyDescent="0.25">
      <c r="B10">
        <v>1276.4671754837</v>
      </c>
      <c r="F10">
        <v>30445338.575633802</v>
      </c>
    </row>
    <row r="11" spans="2:8" x14ac:dyDescent="0.25">
      <c r="B11">
        <v>2507.5</v>
      </c>
      <c r="F11">
        <v>30444500.2799487</v>
      </c>
    </row>
    <row r="12" spans="2:8" x14ac:dyDescent="0.25">
      <c r="B12">
        <v>2820.5</v>
      </c>
      <c r="F12">
        <v>30434429.134149201</v>
      </c>
    </row>
    <row r="13" spans="2:8" x14ac:dyDescent="0.25">
      <c r="B13">
        <v>4055.8</v>
      </c>
      <c r="F13">
        <v>30433629.866248898</v>
      </c>
    </row>
    <row r="14" spans="2:8" x14ac:dyDescent="0.25">
      <c r="B14">
        <v>5291.6</v>
      </c>
      <c r="F14">
        <v>30433629.866245899</v>
      </c>
    </row>
    <row r="15" spans="2:8" x14ac:dyDescent="0.25">
      <c r="B15">
        <v>6527.9</v>
      </c>
      <c r="F15">
        <v>30428844.0121045</v>
      </c>
    </row>
    <row r="16" spans="2:8" x14ac:dyDescent="0.25">
      <c r="B16">
        <v>7299</v>
      </c>
      <c r="F16">
        <v>30428773.812103398</v>
      </c>
    </row>
    <row r="17" spans="2:8" x14ac:dyDescent="0.25">
      <c r="B17">
        <v>1276.4671754837</v>
      </c>
      <c r="G17">
        <v>30445338.575633802</v>
      </c>
    </row>
    <row r="18" spans="2:8" x14ac:dyDescent="0.25">
      <c r="B18">
        <v>2512.4</v>
      </c>
      <c r="G18">
        <v>30444742.391394701</v>
      </c>
    </row>
    <row r="19" spans="2:8" x14ac:dyDescent="0.25">
      <c r="B19">
        <v>3747.8</v>
      </c>
      <c r="G19">
        <v>30434392.335407201</v>
      </c>
    </row>
    <row r="20" spans="2:8" x14ac:dyDescent="0.25">
      <c r="B20">
        <v>4983.6000000000004</v>
      </c>
      <c r="G20">
        <v>30433629.866248399</v>
      </c>
    </row>
    <row r="21" spans="2:8" x14ac:dyDescent="0.25">
      <c r="B21">
        <v>6220</v>
      </c>
      <c r="G21">
        <v>30433629.866245899</v>
      </c>
    </row>
    <row r="22" spans="2:8" x14ac:dyDescent="0.25">
      <c r="B22">
        <v>7298</v>
      </c>
      <c r="G22">
        <v>30432585.240111001</v>
      </c>
    </row>
    <row r="23" spans="2:8" x14ac:dyDescent="0.25">
      <c r="B23">
        <v>1276.4671871662099</v>
      </c>
      <c r="H23">
        <v>30445338.575633802</v>
      </c>
    </row>
    <row r="24" spans="2:8" x14ac:dyDescent="0.25">
      <c r="B24">
        <v>1357</v>
      </c>
      <c r="H24">
        <v>30445338.575619899</v>
      </c>
    </row>
    <row r="25" spans="2:8" x14ac:dyDescent="0.25">
      <c r="B25">
        <v>1395.9</v>
      </c>
      <c r="H25">
        <v>30445338.575619798</v>
      </c>
    </row>
    <row r="26" spans="2:8" x14ac:dyDescent="0.25">
      <c r="B26">
        <v>1435</v>
      </c>
      <c r="H26">
        <v>30445338.575619899</v>
      </c>
    </row>
    <row r="27" spans="2:8" x14ac:dyDescent="0.25">
      <c r="B27">
        <v>1474.4</v>
      </c>
      <c r="H27">
        <v>30445338.575619899</v>
      </c>
    </row>
    <row r="28" spans="2:8" x14ac:dyDescent="0.25">
      <c r="B28">
        <v>1515.5</v>
      </c>
      <c r="H28">
        <v>30445338.575621001</v>
      </c>
    </row>
    <row r="29" spans="2:8" x14ac:dyDescent="0.25">
      <c r="B29">
        <v>1544.5</v>
      </c>
      <c r="C29" s="24"/>
      <c r="H29" s="24"/>
    </row>
    <row r="30" spans="2:8" x14ac:dyDescent="0.25">
      <c r="B30">
        <v>1587.9</v>
      </c>
      <c r="H30">
        <v>30445338.575619899</v>
      </c>
    </row>
    <row r="31" spans="2:8" x14ac:dyDescent="0.25">
      <c r="B31">
        <v>1628.1</v>
      </c>
      <c r="H31">
        <v>30445338.575619899</v>
      </c>
    </row>
    <row r="32" spans="2:8" x14ac:dyDescent="0.25">
      <c r="B32">
        <v>1668.3</v>
      </c>
      <c r="H32">
        <v>30445338.575619899</v>
      </c>
    </row>
    <row r="33" spans="2:8" x14ac:dyDescent="0.25">
      <c r="B33">
        <v>1697.5</v>
      </c>
      <c r="C33" s="24"/>
      <c r="H33" s="24"/>
    </row>
    <row r="34" spans="2:8" x14ac:dyDescent="0.25">
      <c r="B34">
        <v>1730.4</v>
      </c>
      <c r="C34" s="24"/>
      <c r="H34" s="24"/>
    </row>
    <row r="35" spans="2:8" x14ac:dyDescent="0.25">
      <c r="B35">
        <v>1763.1</v>
      </c>
      <c r="C35" s="24"/>
      <c r="H35" s="24"/>
    </row>
    <row r="36" spans="2:8" x14ac:dyDescent="0.25">
      <c r="B36">
        <v>1807.8</v>
      </c>
      <c r="H36">
        <v>30445338.5756201</v>
      </c>
    </row>
    <row r="37" spans="2:8" x14ac:dyDescent="0.25">
      <c r="B37">
        <v>1837.1</v>
      </c>
      <c r="C37" s="24"/>
      <c r="H37" s="24"/>
    </row>
    <row r="38" spans="2:8" x14ac:dyDescent="0.25">
      <c r="B38">
        <v>1869.6</v>
      </c>
      <c r="C38" s="24"/>
      <c r="H38" s="24"/>
    </row>
    <row r="39" spans="2:8" x14ac:dyDescent="0.25">
      <c r="B39">
        <v>1902.4</v>
      </c>
      <c r="C39" s="24"/>
      <c r="H39" s="24"/>
    </row>
    <row r="40" spans="2:8" x14ac:dyDescent="0.25">
      <c r="B40">
        <v>1935.5</v>
      </c>
      <c r="C40" s="24"/>
      <c r="H40" s="24"/>
    </row>
    <row r="41" spans="2:8" x14ac:dyDescent="0.25">
      <c r="B41">
        <v>1968.9</v>
      </c>
      <c r="C41" s="24"/>
      <c r="H41" s="24"/>
    </row>
    <row r="42" spans="2:8" x14ac:dyDescent="0.25">
      <c r="B42">
        <v>2001.9</v>
      </c>
      <c r="C42" s="24"/>
      <c r="H42" s="24"/>
    </row>
    <row r="43" spans="2:8" x14ac:dyDescent="0.25">
      <c r="B43">
        <v>2035.1</v>
      </c>
      <c r="C43" s="24"/>
      <c r="H43" s="24"/>
    </row>
    <row r="44" spans="2:8" x14ac:dyDescent="0.25">
      <c r="B44">
        <v>2068.4</v>
      </c>
      <c r="C44" s="24"/>
      <c r="H44" s="24"/>
    </row>
    <row r="45" spans="2:8" x14ac:dyDescent="0.25">
      <c r="B45">
        <v>2101.8000000000002</v>
      </c>
      <c r="C45" s="24"/>
      <c r="H45" s="24"/>
    </row>
    <row r="46" spans="2:8" x14ac:dyDescent="0.25">
      <c r="B46">
        <v>2134.9</v>
      </c>
      <c r="C46" s="24"/>
      <c r="H46" s="24"/>
    </row>
    <row r="47" spans="2:8" x14ac:dyDescent="0.25">
      <c r="B47">
        <v>2167.8000000000002</v>
      </c>
      <c r="C47" s="24"/>
      <c r="H47" s="24"/>
    </row>
    <row r="48" spans="2:8" x14ac:dyDescent="0.25">
      <c r="B48">
        <v>2212.4</v>
      </c>
      <c r="H48">
        <v>30445338.575619899</v>
      </c>
    </row>
    <row r="49" spans="2:8" x14ac:dyDescent="0.25">
      <c r="B49">
        <v>2254.6</v>
      </c>
      <c r="H49">
        <v>30445338.575620301</v>
      </c>
    </row>
    <row r="50" spans="2:8" x14ac:dyDescent="0.25">
      <c r="B50">
        <v>2339.6</v>
      </c>
      <c r="H50">
        <v>30445338.575619899</v>
      </c>
    </row>
    <row r="51" spans="2:8" x14ac:dyDescent="0.25">
      <c r="B51">
        <v>2379.4</v>
      </c>
      <c r="H51">
        <v>30445338.575619899</v>
      </c>
    </row>
    <row r="52" spans="2:8" x14ac:dyDescent="0.25">
      <c r="B52">
        <v>2419.3000000000002</v>
      </c>
      <c r="H52">
        <v>30445338.575619899</v>
      </c>
    </row>
    <row r="53" spans="2:8" x14ac:dyDescent="0.25">
      <c r="B53">
        <v>2448.8000000000002</v>
      </c>
      <c r="C53" s="24"/>
      <c r="H53" s="24"/>
    </row>
    <row r="54" spans="2:8" x14ac:dyDescent="0.25">
      <c r="B54">
        <v>2492.9</v>
      </c>
      <c r="H54">
        <v>30445338.575619899</v>
      </c>
    </row>
    <row r="55" spans="2:8" x14ac:dyDescent="0.25">
      <c r="B55">
        <v>2535.3000000000002</v>
      </c>
      <c r="H55">
        <v>30445338.575621601</v>
      </c>
    </row>
    <row r="56" spans="2:8" x14ac:dyDescent="0.25">
      <c r="B56">
        <v>2564.6</v>
      </c>
      <c r="C56" s="24"/>
      <c r="H56" s="24"/>
    </row>
    <row r="57" spans="2:8" x14ac:dyDescent="0.25">
      <c r="B57">
        <v>2608.8000000000002</v>
      </c>
      <c r="H57">
        <v>30445338.575619899</v>
      </c>
    </row>
    <row r="58" spans="2:8" x14ac:dyDescent="0.25">
      <c r="B58">
        <v>2649.7</v>
      </c>
      <c r="H58">
        <v>30445338.575619899</v>
      </c>
    </row>
    <row r="59" spans="2:8" x14ac:dyDescent="0.25">
      <c r="B59">
        <v>2679.1</v>
      </c>
      <c r="C59" s="24"/>
      <c r="H59" s="24"/>
    </row>
    <row r="60" spans="2:8" x14ac:dyDescent="0.25">
      <c r="B60">
        <v>2711.8</v>
      </c>
      <c r="C60" s="24"/>
      <c r="H60" s="24"/>
    </row>
    <row r="61" spans="2:8" x14ac:dyDescent="0.25">
      <c r="B61">
        <v>2756.8</v>
      </c>
      <c r="H61">
        <v>30445338.575619798</v>
      </c>
    </row>
    <row r="62" spans="2:8" x14ac:dyDescent="0.25">
      <c r="B62">
        <v>2786.2</v>
      </c>
      <c r="C62" s="24"/>
      <c r="H62" s="24"/>
    </row>
    <row r="63" spans="2:8" x14ac:dyDescent="0.25">
      <c r="B63">
        <v>2819.1</v>
      </c>
      <c r="C63" s="24"/>
      <c r="H63" s="24"/>
    </row>
    <row r="64" spans="2:8" x14ac:dyDescent="0.25">
      <c r="B64">
        <v>2852.2</v>
      </c>
      <c r="C64" s="24"/>
      <c r="H64" s="24"/>
    </row>
    <row r="65" spans="2:8" x14ac:dyDescent="0.25">
      <c r="B65">
        <v>2885.2</v>
      </c>
      <c r="C65" s="24"/>
      <c r="H65" s="24"/>
    </row>
    <row r="66" spans="2:8" x14ac:dyDescent="0.25">
      <c r="B66">
        <v>2918.5</v>
      </c>
      <c r="C66" s="24"/>
      <c r="H66" s="24"/>
    </row>
    <row r="67" spans="2:8" x14ac:dyDescent="0.25">
      <c r="B67">
        <v>2951.7</v>
      </c>
      <c r="C67" s="24"/>
      <c r="H67" s="24"/>
    </row>
    <row r="68" spans="2:8" x14ac:dyDescent="0.25">
      <c r="B68">
        <v>2985.1</v>
      </c>
      <c r="C68" s="24"/>
      <c r="H68" s="24"/>
    </row>
    <row r="69" spans="2:8" x14ac:dyDescent="0.25">
      <c r="B69">
        <v>3018.2</v>
      </c>
      <c r="C69" s="24"/>
      <c r="H69" s="24"/>
    </row>
    <row r="70" spans="2:8" x14ac:dyDescent="0.25">
      <c r="B70">
        <v>3051.8</v>
      </c>
      <c r="C70" s="24"/>
      <c r="H70" s="24"/>
    </row>
    <row r="71" spans="2:8" x14ac:dyDescent="0.25">
      <c r="B71">
        <v>3085.4</v>
      </c>
      <c r="C71" s="24"/>
      <c r="H71" s="24"/>
    </row>
    <row r="72" spans="2:8" x14ac:dyDescent="0.25">
      <c r="B72">
        <v>3119</v>
      </c>
      <c r="C72" s="24"/>
      <c r="H72" s="24"/>
    </row>
    <row r="73" spans="2:8" x14ac:dyDescent="0.25">
      <c r="B73">
        <v>3152.2</v>
      </c>
      <c r="C73" s="24"/>
      <c r="H73" s="24"/>
    </row>
    <row r="74" spans="2:8" x14ac:dyDescent="0.25">
      <c r="B74">
        <v>3197.6</v>
      </c>
      <c r="H74">
        <v>30445338.575619798</v>
      </c>
    </row>
    <row r="75" spans="2:8" x14ac:dyDescent="0.25">
      <c r="B75">
        <v>3239.2</v>
      </c>
      <c r="H75">
        <v>30445338.5756202</v>
      </c>
    </row>
    <row r="76" spans="2:8" x14ac:dyDescent="0.25">
      <c r="B76">
        <v>3326.2</v>
      </c>
      <c r="H76">
        <v>30444955.119259901</v>
      </c>
    </row>
    <row r="77" spans="2:8" x14ac:dyDescent="0.25">
      <c r="B77">
        <v>3354.9</v>
      </c>
      <c r="C77" s="24"/>
      <c r="H77" s="24"/>
    </row>
    <row r="78" spans="2:8" x14ac:dyDescent="0.25">
      <c r="B78">
        <v>3398.6</v>
      </c>
      <c r="H78">
        <v>30444955.119259901</v>
      </c>
    </row>
    <row r="79" spans="2:8" x14ac:dyDescent="0.25">
      <c r="B79">
        <v>3428</v>
      </c>
      <c r="C79" s="24"/>
      <c r="H79" s="24"/>
    </row>
    <row r="80" spans="2:8" x14ac:dyDescent="0.25">
      <c r="B80">
        <v>3473.4</v>
      </c>
      <c r="H80">
        <v>30444955.119261</v>
      </c>
    </row>
    <row r="81" spans="2:8" x14ac:dyDescent="0.25">
      <c r="B81">
        <v>3514</v>
      </c>
      <c r="H81">
        <v>30444955.119259801</v>
      </c>
    </row>
    <row r="82" spans="2:8" x14ac:dyDescent="0.25">
      <c r="B82">
        <v>3554.8</v>
      </c>
      <c r="H82">
        <v>30444955.119259901</v>
      </c>
    </row>
    <row r="83" spans="2:8" x14ac:dyDescent="0.25">
      <c r="B83">
        <v>3595.5</v>
      </c>
      <c r="H83">
        <v>30444708.2008559</v>
      </c>
    </row>
    <row r="84" spans="2:8" x14ac:dyDescent="0.25">
      <c r="B84">
        <v>3636.3</v>
      </c>
      <c r="H84">
        <v>30444708.2008559</v>
      </c>
    </row>
    <row r="85" spans="2:8" x14ac:dyDescent="0.25">
      <c r="B85">
        <v>3665.8</v>
      </c>
      <c r="C85" s="24"/>
      <c r="H85" s="24"/>
    </row>
    <row r="86" spans="2:8" x14ac:dyDescent="0.25">
      <c r="B86">
        <v>3699</v>
      </c>
      <c r="C86" s="24"/>
      <c r="H86" s="24"/>
    </row>
    <row r="87" spans="2:8" x14ac:dyDescent="0.25">
      <c r="B87">
        <v>3744.1</v>
      </c>
      <c r="H87">
        <v>30444708.200855799</v>
      </c>
    </row>
    <row r="88" spans="2:8" x14ac:dyDescent="0.25">
      <c r="B88">
        <v>3773.5</v>
      </c>
      <c r="C88" s="24"/>
      <c r="H88" s="24"/>
    </row>
    <row r="89" spans="2:8" x14ac:dyDescent="0.25">
      <c r="B89">
        <v>3806.7</v>
      </c>
      <c r="C89" s="24"/>
      <c r="H89" s="24"/>
    </row>
    <row r="90" spans="2:8" x14ac:dyDescent="0.25">
      <c r="B90">
        <v>3840</v>
      </c>
      <c r="C90" s="24"/>
      <c r="H90" s="24"/>
    </row>
    <row r="91" spans="2:8" x14ac:dyDescent="0.25">
      <c r="B91">
        <v>3873</v>
      </c>
      <c r="C91" s="24"/>
      <c r="H91" s="24"/>
    </row>
    <row r="92" spans="2:8" x14ac:dyDescent="0.25">
      <c r="B92">
        <v>3906.6</v>
      </c>
      <c r="C92" s="24"/>
      <c r="H92" s="24"/>
    </row>
    <row r="93" spans="2:8" x14ac:dyDescent="0.25">
      <c r="B93">
        <v>3940.5</v>
      </c>
      <c r="C93" s="24"/>
      <c r="H93" s="24"/>
    </row>
    <row r="94" spans="2:8" x14ac:dyDescent="0.25">
      <c r="B94">
        <v>3974.1</v>
      </c>
      <c r="C94" s="24"/>
      <c r="H94" s="24"/>
    </row>
    <row r="95" spans="2:8" x14ac:dyDescent="0.25">
      <c r="B95">
        <v>4007.9</v>
      </c>
      <c r="C95" s="24"/>
      <c r="H95" s="24"/>
    </row>
    <row r="96" spans="2:8" x14ac:dyDescent="0.25">
      <c r="B96">
        <v>4041.5</v>
      </c>
      <c r="C96" s="24"/>
      <c r="H96" s="24"/>
    </row>
    <row r="97" spans="2:8" x14ac:dyDescent="0.25">
      <c r="B97">
        <v>4086.6</v>
      </c>
      <c r="H97">
        <v>30444666.400855798</v>
      </c>
    </row>
    <row r="98" spans="2:8" x14ac:dyDescent="0.25">
      <c r="B98">
        <v>4116.3</v>
      </c>
      <c r="C98" s="24"/>
      <c r="H98" s="24"/>
    </row>
    <row r="99" spans="2:8" x14ac:dyDescent="0.25">
      <c r="B99">
        <v>4149.5</v>
      </c>
      <c r="C99" s="24"/>
      <c r="H99" s="24"/>
    </row>
    <row r="100" spans="2:8" x14ac:dyDescent="0.25">
      <c r="B100">
        <v>4195.2</v>
      </c>
      <c r="H100">
        <v>30444666.400856201</v>
      </c>
    </row>
    <row r="101" spans="2:8" x14ac:dyDescent="0.25">
      <c r="B101">
        <v>4236.7</v>
      </c>
      <c r="H101">
        <v>30444666.4008561</v>
      </c>
    </row>
    <row r="102" spans="2:8" x14ac:dyDescent="0.25">
      <c r="B102">
        <v>4326.1000000000004</v>
      </c>
      <c r="H102">
        <v>30444666.400855798</v>
      </c>
    </row>
    <row r="103" spans="2:8" x14ac:dyDescent="0.25">
      <c r="B103">
        <v>4365.8999999999996</v>
      </c>
      <c r="H103">
        <v>30444666.400855899</v>
      </c>
    </row>
    <row r="104" spans="2:8" x14ac:dyDescent="0.25">
      <c r="B104">
        <v>4406.2</v>
      </c>
      <c r="H104">
        <v>30444666.400855899</v>
      </c>
    </row>
    <row r="105" spans="2:8" x14ac:dyDescent="0.25">
      <c r="B105">
        <v>4447.1000000000004</v>
      </c>
      <c r="H105">
        <v>30444666.400855899</v>
      </c>
    </row>
    <row r="106" spans="2:8" x14ac:dyDescent="0.25">
      <c r="B106">
        <v>4488.6000000000004</v>
      </c>
      <c r="H106">
        <v>30444666.400855798</v>
      </c>
    </row>
    <row r="107" spans="2:8" x14ac:dyDescent="0.25">
      <c r="B107">
        <v>4531.7</v>
      </c>
      <c r="H107">
        <v>30444666.400857098</v>
      </c>
    </row>
    <row r="108" spans="2:8" x14ac:dyDescent="0.25">
      <c r="B108">
        <v>4572.7</v>
      </c>
      <c r="H108">
        <v>30444666.400855899</v>
      </c>
    </row>
    <row r="109" spans="2:8" x14ac:dyDescent="0.25">
      <c r="B109">
        <v>4614</v>
      </c>
      <c r="H109">
        <v>30444666.400855798</v>
      </c>
    </row>
    <row r="110" spans="2:8" x14ac:dyDescent="0.25">
      <c r="B110">
        <v>4655.7</v>
      </c>
      <c r="H110">
        <v>30444666.400855899</v>
      </c>
    </row>
    <row r="111" spans="2:8" x14ac:dyDescent="0.25">
      <c r="B111">
        <v>4697.1000000000004</v>
      </c>
      <c r="H111">
        <v>30444634.400855899</v>
      </c>
    </row>
    <row r="112" spans="2:8" x14ac:dyDescent="0.25">
      <c r="B112">
        <v>4726.7</v>
      </c>
      <c r="C112" s="24"/>
      <c r="H112" s="24"/>
    </row>
    <row r="113" spans="2:8" x14ac:dyDescent="0.25">
      <c r="B113">
        <v>4772</v>
      </c>
      <c r="H113">
        <v>30444634.400855899</v>
      </c>
    </row>
    <row r="114" spans="2:8" x14ac:dyDescent="0.25">
      <c r="B114">
        <v>4801.5</v>
      </c>
      <c r="C114" s="24"/>
      <c r="H114" s="24"/>
    </row>
    <row r="115" spans="2:8" x14ac:dyDescent="0.25">
      <c r="B115">
        <v>4834.7</v>
      </c>
      <c r="C115" s="24"/>
      <c r="H115" s="24"/>
    </row>
    <row r="116" spans="2:8" x14ac:dyDescent="0.25">
      <c r="B116">
        <v>4868.3</v>
      </c>
      <c r="C116" s="24"/>
      <c r="H116" s="24"/>
    </row>
    <row r="117" spans="2:8" x14ac:dyDescent="0.25">
      <c r="B117">
        <v>4901.8999999999996</v>
      </c>
      <c r="C117" s="24"/>
      <c r="H117" s="24"/>
    </row>
    <row r="118" spans="2:8" x14ac:dyDescent="0.25">
      <c r="B118">
        <v>4935.6000000000004</v>
      </c>
      <c r="C118" s="24"/>
      <c r="H118" s="24"/>
    </row>
    <row r="119" spans="2:8" x14ac:dyDescent="0.25">
      <c r="B119">
        <v>4981.8</v>
      </c>
      <c r="H119">
        <v>30444634.400855798</v>
      </c>
    </row>
    <row r="120" spans="2:8" x14ac:dyDescent="0.25">
      <c r="B120">
        <v>5011.6000000000004</v>
      </c>
      <c r="C120" s="24"/>
      <c r="H120" s="24"/>
    </row>
    <row r="121" spans="2:8" x14ac:dyDescent="0.25">
      <c r="B121">
        <v>5045.6000000000004</v>
      </c>
      <c r="C121" s="24"/>
      <c r="H121" s="24"/>
    </row>
    <row r="122" spans="2:8" x14ac:dyDescent="0.25">
      <c r="B122">
        <v>5079.8999999999996</v>
      </c>
      <c r="C122" s="24"/>
      <c r="H122" s="24"/>
    </row>
    <row r="123" spans="2:8" x14ac:dyDescent="0.25">
      <c r="B123">
        <v>5114</v>
      </c>
      <c r="C123" s="24"/>
      <c r="H123" s="24"/>
    </row>
    <row r="124" spans="2:8" x14ac:dyDescent="0.25">
      <c r="B124">
        <v>5148</v>
      </c>
      <c r="C124" s="24"/>
      <c r="H124" s="24"/>
    </row>
    <row r="125" spans="2:8" x14ac:dyDescent="0.25">
      <c r="B125">
        <v>5181.8999999999996</v>
      </c>
      <c r="C125" s="24"/>
      <c r="H125" s="24"/>
    </row>
    <row r="126" spans="2:8" x14ac:dyDescent="0.25">
      <c r="B126">
        <v>5228.2</v>
      </c>
      <c r="H126">
        <v>30444634.400855798</v>
      </c>
    </row>
    <row r="127" spans="2:8" x14ac:dyDescent="0.25">
      <c r="B127">
        <v>5271</v>
      </c>
      <c r="H127">
        <v>30444634.4008561</v>
      </c>
    </row>
    <row r="128" spans="2:8" x14ac:dyDescent="0.25">
      <c r="B128">
        <v>5361.9</v>
      </c>
      <c r="H128">
        <v>30444601.200856902</v>
      </c>
    </row>
    <row r="129" spans="2:8" x14ac:dyDescent="0.25">
      <c r="B129">
        <v>5405.5</v>
      </c>
      <c r="H129">
        <v>30444451.400857698</v>
      </c>
    </row>
    <row r="130" spans="2:8" x14ac:dyDescent="0.25">
      <c r="B130">
        <v>5446.6</v>
      </c>
      <c r="H130">
        <v>30444451.400856901</v>
      </c>
    </row>
    <row r="131" spans="2:8" x14ac:dyDescent="0.25">
      <c r="B131">
        <v>5488.4</v>
      </c>
      <c r="H131">
        <v>30444451.400857698</v>
      </c>
    </row>
    <row r="132" spans="2:8" x14ac:dyDescent="0.25">
      <c r="B132">
        <v>5530.5</v>
      </c>
      <c r="H132">
        <v>30444451.4008567</v>
      </c>
    </row>
    <row r="133" spans="2:8" x14ac:dyDescent="0.25">
      <c r="B133">
        <v>5576</v>
      </c>
      <c r="H133">
        <v>30444451.4008574</v>
      </c>
    </row>
    <row r="134" spans="2:8" x14ac:dyDescent="0.25">
      <c r="B134">
        <v>5617.7</v>
      </c>
      <c r="H134">
        <v>30444451.4008568</v>
      </c>
    </row>
    <row r="135" spans="2:8" x14ac:dyDescent="0.25">
      <c r="B135">
        <v>5649.1</v>
      </c>
      <c r="C135" s="24"/>
      <c r="H135" s="24"/>
    </row>
    <row r="136" spans="2:8" x14ac:dyDescent="0.25">
      <c r="B136">
        <v>5694.3</v>
      </c>
      <c r="H136">
        <v>30444451.400855899</v>
      </c>
    </row>
    <row r="137" spans="2:8" x14ac:dyDescent="0.25">
      <c r="B137">
        <v>5737.1</v>
      </c>
      <c r="H137">
        <v>30444451.400857501</v>
      </c>
    </row>
    <row r="138" spans="2:8" x14ac:dyDescent="0.25">
      <c r="B138">
        <v>5779.2</v>
      </c>
      <c r="H138">
        <v>30444451.400857899</v>
      </c>
    </row>
    <row r="139" spans="2:8" x14ac:dyDescent="0.25">
      <c r="B139">
        <v>5809</v>
      </c>
      <c r="C139" s="24"/>
      <c r="H139" s="24"/>
    </row>
    <row r="140" spans="2:8" x14ac:dyDescent="0.25">
      <c r="B140">
        <v>5842.7</v>
      </c>
      <c r="C140" s="24"/>
      <c r="H140" s="24"/>
    </row>
    <row r="141" spans="2:8" x14ac:dyDescent="0.25">
      <c r="B141">
        <v>5889.1</v>
      </c>
      <c r="H141">
        <v>30444451.400856402</v>
      </c>
    </row>
    <row r="142" spans="2:8" x14ac:dyDescent="0.25">
      <c r="B142">
        <v>5919.1</v>
      </c>
      <c r="C142" s="24"/>
      <c r="H142" s="24"/>
    </row>
    <row r="143" spans="2:8" x14ac:dyDescent="0.25">
      <c r="B143">
        <v>5964.7</v>
      </c>
      <c r="H143">
        <v>30444451.4008561</v>
      </c>
    </row>
    <row r="144" spans="2:8" x14ac:dyDescent="0.25">
      <c r="B144">
        <v>6006.3</v>
      </c>
      <c r="H144">
        <v>30444451.400855798</v>
      </c>
    </row>
    <row r="145" spans="2:8" x14ac:dyDescent="0.25">
      <c r="B145">
        <v>6035.9</v>
      </c>
      <c r="C145" s="24"/>
      <c r="H145" s="24"/>
    </row>
    <row r="146" spans="2:8" x14ac:dyDescent="0.25">
      <c r="B146">
        <v>6081.3</v>
      </c>
      <c r="H146">
        <v>30444451.400855798</v>
      </c>
    </row>
    <row r="147" spans="2:8" x14ac:dyDescent="0.25">
      <c r="B147">
        <v>6110.9</v>
      </c>
      <c r="C147" s="24"/>
      <c r="H147" s="24"/>
    </row>
    <row r="148" spans="2:8" x14ac:dyDescent="0.25">
      <c r="B148">
        <v>6144.4</v>
      </c>
      <c r="C148" s="24"/>
      <c r="H148" s="24"/>
    </row>
    <row r="149" spans="2:8" x14ac:dyDescent="0.25">
      <c r="B149">
        <v>6178.2</v>
      </c>
      <c r="C149" s="24"/>
      <c r="H149" s="24"/>
    </row>
    <row r="150" spans="2:8" x14ac:dyDescent="0.25">
      <c r="B150">
        <v>6212</v>
      </c>
      <c r="C150" s="24"/>
      <c r="H150" s="24"/>
    </row>
    <row r="151" spans="2:8" x14ac:dyDescent="0.25">
      <c r="B151">
        <v>6245.7</v>
      </c>
      <c r="C151" s="24"/>
      <c r="H151" s="24"/>
    </row>
    <row r="152" spans="2:8" x14ac:dyDescent="0.25">
      <c r="B152">
        <v>6279.8</v>
      </c>
      <c r="C152" s="24"/>
      <c r="H152" s="24"/>
    </row>
    <row r="153" spans="2:8" x14ac:dyDescent="0.25">
      <c r="B153">
        <v>6313.7</v>
      </c>
      <c r="C153" s="24"/>
      <c r="H153" s="24"/>
    </row>
    <row r="154" spans="2:8" x14ac:dyDescent="0.25">
      <c r="B154">
        <v>6405.1</v>
      </c>
      <c r="H154">
        <v>30444451.400855899</v>
      </c>
    </row>
    <row r="155" spans="2:8" x14ac:dyDescent="0.25">
      <c r="B155">
        <v>6434.1</v>
      </c>
      <c r="C155" s="24"/>
      <c r="H155" s="24"/>
    </row>
    <row r="156" spans="2:8" x14ac:dyDescent="0.25">
      <c r="B156">
        <v>6478.2</v>
      </c>
      <c r="H156">
        <v>30444451.400855798</v>
      </c>
    </row>
    <row r="157" spans="2:8" x14ac:dyDescent="0.25">
      <c r="B157">
        <v>6519</v>
      </c>
      <c r="H157">
        <v>30444451.400855798</v>
      </c>
    </row>
    <row r="158" spans="2:8" x14ac:dyDescent="0.25">
      <c r="B158">
        <v>6560.3</v>
      </c>
      <c r="H158">
        <v>30444451.400855899</v>
      </c>
    </row>
    <row r="159" spans="2:8" x14ac:dyDescent="0.25">
      <c r="B159">
        <v>6604.9</v>
      </c>
      <c r="H159">
        <v>30444451.400857501</v>
      </c>
    </row>
    <row r="160" spans="2:8" x14ac:dyDescent="0.25">
      <c r="B160">
        <v>6634.4</v>
      </c>
      <c r="C160" s="24"/>
      <c r="H160" s="24"/>
    </row>
    <row r="161" spans="2:8" x14ac:dyDescent="0.25">
      <c r="B161">
        <v>6679.5</v>
      </c>
      <c r="H161">
        <v>30444451.400855899</v>
      </c>
    </row>
    <row r="162" spans="2:8" x14ac:dyDescent="0.25">
      <c r="B162">
        <v>6720.9</v>
      </c>
      <c r="H162">
        <v>30444451.400855899</v>
      </c>
    </row>
    <row r="163" spans="2:8" x14ac:dyDescent="0.25">
      <c r="B163">
        <v>6762.3</v>
      </c>
      <c r="H163">
        <v>30444232.600855801</v>
      </c>
    </row>
    <row r="164" spans="2:8" x14ac:dyDescent="0.25">
      <c r="B164">
        <v>6792.2</v>
      </c>
      <c r="C164" s="24"/>
      <c r="H164" s="24"/>
    </row>
    <row r="165" spans="2:8" x14ac:dyDescent="0.25">
      <c r="B165">
        <v>6837.5</v>
      </c>
      <c r="H165">
        <v>30444232.600855801</v>
      </c>
    </row>
    <row r="166" spans="2:8" x14ac:dyDescent="0.25">
      <c r="B166">
        <v>6879.3</v>
      </c>
      <c r="H166">
        <v>30444232.600855902</v>
      </c>
    </row>
    <row r="167" spans="2:8" x14ac:dyDescent="0.25">
      <c r="B167">
        <v>6909.1</v>
      </c>
      <c r="C167" s="24"/>
      <c r="H167" s="24"/>
    </row>
    <row r="168" spans="2:8" x14ac:dyDescent="0.25">
      <c r="B168">
        <v>6942.5</v>
      </c>
      <c r="C168" s="24"/>
      <c r="H168" s="24"/>
    </row>
    <row r="169" spans="2:8" x14ac:dyDescent="0.25">
      <c r="B169">
        <v>6976.2</v>
      </c>
      <c r="C169" s="24"/>
      <c r="H169" s="24"/>
    </row>
    <row r="170" spans="2:8" x14ac:dyDescent="0.25">
      <c r="B170">
        <v>7009.8</v>
      </c>
      <c r="C170" s="24"/>
      <c r="H170" s="24"/>
    </row>
    <row r="171" spans="2:8" x14ac:dyDescent="0.25">
      <c r="B171">
        <v>7043.6</v>
      </c>
      <c r="C171" s="24"/>
      <c r="H171" s="24"/>
    </row>
    <row r="172" spans="2:8" x14ac:dyDescent="0.25">
      <c r="B172">
        <v>7077.5</v>
      </c>
      <c r="C172" s="24"/>
      <c r="H172" s="24"/>
    </row>
    <row r="173" spans="2:8" x14ac:dyDescent="0.25">
      <c r="B173">
        <v>7111.5</v>
      </c>
      <c r="C173" s="24"/>
      <c r="H173" s="24"/>
    </row>
    <row r="174" spans="2:8" x14ac:dyDescent="0.25">
      <c r="B174">
        <v>7145.5</v>
      </c>
      <c r="C174" s="24"/>
      <c r="H174" s="24"/>
    </row>
    <row r="175" spans="2:8" x14ac:dyDescent="0.25">
      <c r="B175">
        <v>7179.6</v>
      </c>
      <c r="C175" s="24"/>
      <c r="H175" s="24"/>
    </row>
    <row r="176" spans="2:8" x14ac:dyDescent="0.25">
      <c r="B176">
        <v>7213.9</v>
      </c>
      <c r="C176" s="24"/>
      <c r="H176" s="24"/>
    </row>
    <row r="177" spans="2:8" x14ac:dyDescent="0.25">
      <c r="B177">
        <v>7248</v>
      </c>
      <c r="C177" s="24"/>
      <c r="H177" s="24"/>
    </row>
    <row r="178" spans="2:8" x14ac:dyDescent="0.25">
      <c r="B178">
        <v>7282</v>
      </c>
      <c r="C178" s="24"/>
      <c r="H178" s="24"/>
    </row>
    <row r="181" spans="2:8" x14ac:dyDescent="0.25"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7B5-C7FC-4977-BE3A-17EB415A23BA}">
  <dimension ref="B5:H202"/>
  <sheetViews>
    <sheetView workbookViewId="0">
      <selection activeCell="L36" sqref="L3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7.5703125" style="79" customWidth="1"/>
    <col min="9" max="9" width="12" bestFit="1" customWidth="1"/>
  </cols>
  <sheetData>
    <row r="5" spans="2:8" x14ac:dyDescent="0.25">
      <c r="E5" s="3">
        <v>33158586.399999999</v>
      </c>
    </row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s="79" t="s">
        <v>565</v>
      </c>
    </row>
    <row r="7" spans="2:8" x14ac:dyDescent="0.25">
      <c r="B7">
        <v>7230.3</v>
      </c>
      <c r="C7">
        <v>33133651.300000001</v>
      </c>
    </row>
    <row r="8" spans="2:8" x14ac:dyDescent="0.25">
      <c r="B8">
        <v>1275.9000000000001</v>
      </c>
      <c r="D8">
        <v>33152088.300000001</v>
      </c>
    </row>
    <row r="9" spans="2:8" x14ac:dyDescent="0.25">
      <c r="B9">
        <v>552</v>
      </c>
      <c r="E9" s="3"/>
    </row>
    <row r="10" spans="2:8" x14ac:dyDescent="0.25">
      <c r="B10">
        <v>1275.9327008724199</v>
      </c>
      <c r="F10">
        <v>33152088.3407619</v>
      </c>
    </row>
    <row r="11" spans="2:8" x14ac:dyDescent="0.25">
      <c r="B11">
        <v>2505.8000000000002</v>
      </c>
      <c r="F11">
        <v>33145778.340769399</v>
      </c>
    </row>
    <row r="12" spans="2:8" x14ac:dyDescent="0.25">
      <c r="B12">
        <v>3741.2</v>
      </c>
      <c r="F12">
        <v>33144618.340769399</v>
      </c>
    </row>
    <row r="13" spans="2:8" x14ac:dyDescent="0.25">
      <c r="B13">
        <v>4977.2</v>
      </c>
      <c r="F13">
        <v>33143554.311290499</v>
      </c>
    </row>
    <row r="14" spans="2:8" x14ac:dyDescent="0.25">
      <c r="B14">
        <v>6213.1</v>
      </c>
      <c r="F14">
        <v>33143554.311287802</v>
      </c>
    </row>
    <row r="15" spans="2:8" x14ac:dyDescent="0.25">
      <c r="B15">
        <v>7266.4</v>
      </c>
      <c r="F15">
        <v>33140125.170249</v>
      </c>
    </row>
    <row r="16" spans="2:8" x14ac:dyDescent="0.25">
      <c r="B16">
        <v>1275.9327008724199</v>
      </c>
      <c r="G16">
        <v>33152088.3407619</v>
      </c>
    </row>
    <row r="17" spans="2:8" x14ac:dyDescent="0.25">
      <c r="B17">
        <v>2512.6999999999998</v>
      </c>
      <c r="G17">
        <v>33147508.340769701</v>
      </c>
    </row>
    <row r="18" spans="2:8" x14ac:dyDescent="0.25">
      <c r="B18">
        <v>3748.8</v>
      </c>
      <c r="G18">
        <v>33145378.3407689</v>
      </c>
    </row>
    <row r="19" spans="2:8" x14ac:dyDescent="0.25">
      <c r="B19">
        <v>4985.6000000000004</v>
      </c>
      <c r="G19">
        <v>33142538.340771001</v>
      </c>
    </row>
    <row r="20" spans="2:8" x14ac:dyDescent="0.25">
      <c r="B20">
        <v>6156.2</v>
      </c>
      <c r="G20">
        <v>33138648.340769101</v>
      </c>
    </row>
    <row r="21" spans="2:8" x14ac:dyDescent="0.25">
      <c r="B21">
        <v>7270.9</v>
      </c>
      <c r="G21">
        <v>33138648.340767801</v>
      </c>
    </row>
    <row r="22" spans="2:8" x14ac:dyDescent="0.25">
      <c r="B22">
        <v>1275.9327096939001</v>
      </c>
      <c r="H22" s="79">
        <v>33152088.3407619</v>
      </c>
    </row>
    <row r="23" spans="2:8" x14ac:dyDescent="0.25">
      <c r="B23">
        <v>1358.4</v>
      </c>
      <c r="C23" s="24"/>
    </row>
    <row r="24" spans="2:8" x14ac:dyDescent="0.25">
      <c r="B24">
        <v>1401</v>
      </c>
      <c r="H24" s="79">
        <v>33152088.340745501</v>
      </c>
    </row>
    <row r="25" spans="2:8" x14ac:dyDescent="0.25">
      <c r="B25">
        <v>1442.5</v>
      </c>
      <c r="H25" s="79">
        <v>33152088.340745501</v>
      </c>
    </row>
    <row r="26" spans="2:8" x14ac:dyDescent="0.25">
      <c r="B26">
        <v>1484.9</v>
      </c>
      <c r="H26" s="79">
        <v>33152088.340745602</v>
      </c>
    </row>
    <row r="27" spans="2:8" x14ac:dyDescent="0.25">
      <c r="B27">
        <v>1526.5</v>
      </c>
      <c r="H27" s="79">
        <v>33152010.2441056</v>
      </c>
    </row>
    <row r="28" spans="2:8" x14ac:dyDescent="0.25">
      <c r="B28">
        <v>1567.7</v>
      </c>
      <c r="H28" s="79">
        <v>33152010.244105399</v>
      </c>
    </row>
    <row r="29" spans="2:8" x14ac:dyDescent="0.25">
      <c r="B29">
        <v>1608.4</v>
      </c>
      <c r="C29" s="24"/>
      <c r="H29" s="79">
        <v>33152010.244104199</v>
      </c>
    </row>
    <row r="30" spans="2:8" x14ac:dyDescent="0.25">
      <c r="B30">
        <v>1638</v>
      </c>
      <c r="C30" s="24"/>
    </row>
    <row r="31" spans="2:8" x14ac:dyDescent="0.25">
      <c r="B31">
        <v>1682.7</v>
      </c>
      <c r="H31" s="79">
        <v>33152010.244104199</v>
      </c>
    </row>
    <row r="32" spans="2:8" x14ac:dyDescent="0.25">
      <c r="B32">
        <v>1723.8</v>
      </c>
      <c r="H32" s="79">
        <v>33151990.444104299</v>
      </c>
    </row>
    <row r="33" spans="2:8" x14ac:dyDescent="0.25">
      <c r="B33">
        <v>1764.8</v>
      </c>
      <c r="C33" s="24"/>
      <c r="H33" s="79">
        <v>33151990.444104198</v>
      </c>
    </row>
    <row r="34" spans="2:8" x14ac:dyDescent="0.25">
      <c r="B34">
        <v>1794</v>
      </c>
      <c r="C34" s="24"/>
    </row>
    <row r="35" spans="2:8" x14ac:dyDescent="0.25">
      <c r="B35">
        <v>1827.3</v>
      </c>
      <c r="C35" s="24"/>
    </row>
    <row r="36" spans="2:8" x14ac:dyDescent="0.25">
      <c r="B36">
        <v>1873</v>
      </c>
      <c r="H36" s="79">
        <v>33151990.444104299</v>
      </c>
    </row>
    <row r="37" spans="2:8" x14ac:dyDescent="0.25">
      <c r="B37">
        <v>1914.5</v>
      </c>
      <c r="C37" s="24"/>
      <c r="H37" s="79">
        <v>33151990.444104299</v>
      </c>
    </row>
    <row r="38" spans="2:8" x14ac:dyDescent="0.25">
      <c r="B38">
        <v>1955.6</v>
      </c>
      <c r="C38" s="24"/>
      <c r="H38" s="79">
        <v>33151990.444104299</v>
      </c>
    </row>
    <row r="39" spans="2:8" x14ac:dyDescent="0.25">
      <c r="B39">
        <v>1985.7</v>
      </c>
      <c r="C39" s="24"/>
    </row>
    <row r="40" spans="2:8" x14ac:dyDescent="0.25">
      <c r="B40">
        <v>2019</v>
      </c>
      <c r="C40" s="24"/>
    </row>
    <row r="41" spans="2:8" x14ac:dyDescent="0.25">
      <c r="B41">
        <v>2052.9</v>
      </c>
      <c r="C41" s="24"/>
    </row>
    <row r="42" spans="2:8" x14ac:dyDescent="0.25">
      <c r="B42">
        <v>2086.6</v>
      </c>
      <c r="C42" s="24"/>
    </row>
    <row r="43" spans="2:8" x14ac:dyDescent="0.25">
      <c r="B43">
        <v>2120.6999999999998</v>
      </c>
      <c r="C43" s="24"/>
    </row>
    <row r="44" spans="2:8" x14ac:dyDescent="0.25">
      <c r="B44">
        <v>2154.3000000000002</v>
      </c>
      <c r="C44" s="24"/>
    </row>
    <row r="45" spans="2:8" x14ac:dyDescent="0.25">
      <c r="B45">
        <v>2188.1</v>
      </c>
      <c r="C45" s="24"/>
    </row>
    <row r="46" spans="2:8" x14ac:dyDescent="0.25">
      <c r="B46">
        <v>2222.1</v>
      </c>
      <c r="C46" s="24"/>
    </row>
    <row r="47" spans="2:8" x14ac:dyDescent="0.25">
      <c r="B47">
        <v>2255.8000000000002</v>
      </c>
      <c r="C47" s="24"/>
    </row>
    <row r="48" spans="2:8" x14ac:dyDescent="0.25">
      <c r="B48">
        <v>2367.8000000000002</v>
      </c>
      <c r="H48" s="79">
        <v>33151990.444108699</v>
      </c>
    </row>
    <row r="49" spans="2:8" x14ac:dyDescent="0.25">
      <c r="B49">
        <v>2450.4</v>
      </c>
      <c r="C49" s="24"/>
    </row>
    <row r="50" spans="2:8" x14ac:dyDescent="0.25">
      <c r="B50">
        <v>2491.4</v>
      </c>
      <c r="H50" s="79">
        <v>33151990.444105599</v>
      </c>
    </row>
    <row r="51" spans="2:8" x14ac:dyDescent="0.25">
      <c r="B51">
        <v>2531.8000000000002</v>
      </c>
      <c r="H51" s="79">
        <v>33151990.444104299</v>
      </c>
    </row>
    <row r="52" spans="2:8" x14ac:dyDescent="0.25">
      <c r="B52">
        <v>2563.1999999999998</v>
      </c>
      <c r="C52" s="24"/>
    </row>
    <row r="53" spans="2:8" x14ac:dyDescent="0.25">
      <c r="B53">
        <v>2607.8000000000002</v>
      </c>
      <c r="C53" s="24"/>
      <c r="H53" s="79">
        <v>33151896.414624199</v>
      </c>
    </row>
    <row r="54" spans="2:8" x14ac:dyDescent="0.25">
      <c r="B54">
        <v>2649.3</v>
      </c>
      <c r="H54" s="79">
        <v>33151896.4146243</v>
      </c>
    </row>
    <row r="55" spans="2:8" x14ac:dyDescent="0.25">
      <c r="B55">
        <v>2692.3</v>
      </c>
      <c r="H55" s="79">
        <v>33151896.414626099</v>
      </c>
    </row>
    <row r="56" spans="2:8" x14ac:dyDescent="0.25">
      <c r="B56">
        <v>2734.2</v>
      </c>
      <c r="C56" s="24"/>
      <c r="H56" s="79">
        <v>33151896.4146243</v>
      </c>
    </row>
    <row r="57" spans="2:8" x14ac:dyDescent="0.25">
      <c r="B57">
        <v>2764.2</v>
      </c>
      <c r="C57" s="24"/>
    </row>
    <row r="58" spans="2:8" x14ac:dyDescent="0.25">
      <c r="B58">
        <v>2809.2</v>
      </c>
      <c r="H58" s="79">
        <v>33151896.414624199</v>
      </c>
    </row>
    <row r="59" spans="2:8" x14ac:dyDescent="0.25">
      <c r="B59">
        <v>2839.2</v>
      </c>
      <c r="C59" s="24"/>
    </row>
    <row r="60" spans="2:8" x14ac:dyDescent="0.25">
      <c r="B60">
        <v>2884.7</v>
      </c>
      <c r="C60" s="24"/>
      <c r="H60" s="79">
        <v>33151896.414624199</v>
      </c>
    </row>
    <row r="61" spans="2:8" x14ac:dyDescent="0.25">
      <c r="B61">
        <v>2926.2</v>
      </c>
      <c r="H61" s="79">
        <v>33151896.4146243</v>
      </c>
    </row>
    <row r="62" spans="2:8" x14ac:dyDescent="0.25">
      <c r="B62">
        <v>2956.2</v>
      </c>
      <c r="C62" s="24"/>
    </row>
    <row r="63" spans="2:8" x14ac:dyDescent="0.25">
      <c r="B63">
        <v>3001.3</v>
      </c>
      <c r="C63" s="24"/>
    </row>
    <row r="64" spans="2:8" x14ac:dyDescent="0.25">
      <c r="B64">
        <v>3043</v>
      </c>
      <c r="C64" s="24"/>
    </row>
    <row r="65" spans="2:8" x14ac:dyDescent="0.25">
      <c r="B65">
        <v>3072.9</v>
      </c>
      <c r="C65" s="24"/>
    </row>
    <row r="66" spans="2:8" x14ac:dyDescent="0.25">
      <c r="B66">
        <v>3106.4</v>
      </c>
      <c r="C66" s="24"/>
    </row>
    <row r="67" spans="2:8" x14ac:dyDescent="0.25">
      <c r="B67">
        <v>3152.2</v>
      </c>
      <c r="C67" s="24"/>
    </row>
    <row r="68" spans="2:8" x14ac:dyDescent="0.25">
      <c r="B68">
        <v>3182</v>
      </c>
      <c r="C68" s="24"/>
    </row>
    <row r="69" spans="2:8" x14ac:dyDescent="0.25">
      <c r="B69">
        <v>3215.6</v>
      </c>
      <c r="C69" s="24"/>
    </row>
    <row r="70" spans="2:8" x14ac:dyDescent="0.25">
      <c r="B70">
        <v>3249.5</v>
      </c>
      <c r="C70" s="24"/>
    </row>
    <row r="71" spans="2:8" x14ac:dyDescent="0.25">
      <c r="B71">
        <v>3283.3</v>
      </c>
      <c r="C71" s="24"/>
    </row>
    <row r="72" spans="2:8" x14ac:dyDescent="0.25">
      <c r="B72">
        <v>3317.2</v>
      </c>
      <c r="C72" s="24"/>
    </row>
    <row r="73" spans="2:8" x14ac:dyDescent="0.25">
      <c r="B73">
        <v>3351</v>
      </c>
      <c r="C73" s="24"/>
    </row>
    <row r="74" spans="2:8" x14ac:dyDescent="0.25">
      <c r="B74">
        <v>3406.4</v>
      </c>
      <c r="H74" s="79">
        <v>33151699.3474673</v>
      </c>
    </row>
    <row r="75" spans="2:8" x14ac:dyDescent="0.25">
      <c r="B75">
        <v>3496.8</v>
      </c>
      <c r="H75" s="79">
        <v>33151699.347465701</v>
      </c>
    </row>
    <row r="76" spans="2:8" x14ac:dyDescent="0.25">
      <c r="B76">
        <v>3537.6</v>
      </c>
      <c r="H76" s="79">
        <v>33151699.347465899</v>
      </c>
    </row>
    <row r="77" spans="2:8" x14ac:dyDescent="0.25">
      <c r="B77">
        <v>3578.8</v>
      </c>
      <c r="C77" s="24"/>
      <c r="H77" s="79">
        <v>33151699.347465601</v>
      </c>
    </row>
    <row r="78" spans="2:8" x14ac:dyDescent="0.25">
      <c r="B78">
        <v>3621.2</v>
      </c>
      <c r="H78" s="79">
        <v>33151699.347466201</v>
      </c>
    </row>
    <row r="79" spans="2:8" x14ac:dyDescent="0.25">
      <c r="B79">
        <v>3663.7</v>
      </c>
      <c r="C79" s="24"/>
      <c r="H79" s="79">
        <v>33151699.347465601</v>
      </c>
    </row>
    <row r="80" spans="2:8" x14ac:dyDescent="0.25">
      <c r="B80">
        <v>3706.7</v>
      </c>
      <c r="H80" s="79">
        <v>33151699.347465999</v>
      </c>
    </row>
    <row r="81" spans="2:8" x14ac:dyDescent="0.25">
      <c r="B81">
        <v>3750.8</v>
      </c>
      <c r="H81" s="79">
        <v>33151699.347466599</v>
      </c>
    </row>
    <row r="82" spans="2:8" x14ac:dyDescent="0.25">
      <c r="B82">
        <v>3792.6</v>
      </c>
      <c r="H82" s="79">
        <v>33151699.347464301</v>
      </c>
    </row>
    <row r="83" spans="2:8" x14ac:dyDescent="0.25">
      <c r="B83">
        <v>3823.6</v>
      </c>
      <c r="C83" s="24"/>
    </row>
    <row r="84" spans="2:8" x14ac:dyDescent="0.25">
      <c r="B84">
        <v>3858.5</v>
      </c>
      <c r="C84" s="24"/>
    </row>
    <row r="85" spans="2:8" x14ac:dyDescent="0.25">
      <c r="B85">
        <v>3892.6</v>
      </c>
      <c r="C85" s="24"/>
    </row>
    <row r="86" spans="2:8" x14ac:dyDescent="0.25">
      <c r="B86">
        <v>3941.9</v>
      </c>
      <c r="C86" s="24"/>
      <c r="H86" s="79">
        <v>33151699.347465701</v>
      </c>
    </row>
    <row r="87" spans="2:8" x14ac:dyDescent="0.25">
      <c r="B87">
        <v>3984</v>
      </c>
      <c r="H87" s="79">
        <v>33151699.347464301</v>
      </c>
    </row>
    <row r="88" spans="2:8" x14ac:dyDescent="0.25">
      <c r="B88">
        <v>4015.6</v>
      </c>
      <c r="C88" s="24"/>
    </row>
    <row r="89" spans="2:8" x14ac:dyDescent="0.25">
      <c r="B89">
        <v>4049.9</v>
      </c>
      <c r="C89" s="24"/>
    </row>
    <row r="90" spans="2:8" x14ac:dyDescent="0.25">
      <c r="B90">
        <v>4084.1</v>
      </c>
      <c r="C90" s="24"/>
    </row>
    <row r="91" spans="2:8" x14ac:dyDescent="0.25">
      <c r="B91">
        <v>4130.3999999999996</v>
      </c>
      <c r="C91" s="24"/>
      <c r="H91" s="79">
        <v>33151699.347465601</v>
      </c>
    </row>
    <row r="92" spans="2:8" x14ac:dyDescent="0.25">
      <c r="B92">
        <v>4173.1000000000004</v>
      </c>
      <c r="C92" s="24"/>
      <c r="H92" s="79">
        <v>33151699.347465001</v>
      </c>
    </row>
    <row r="93" spans="2:8" x14ac:dyDescent="0.25">
      <c r="B93">
        <v>4215.1000000000004</v>
      </c>
      <c r="C93" s="24"/>
      <c r="H93" s="79">
        <v>33151699.3474642</v>
      </c>
    </row>
    <row r="94" spans="2:8" x14ac:dyDescent="0.25">
      <c r="B94">
        <v>4245.3999999999996</v>
      </c>
      <c r="C94" s="24"/>
    </row>
    <row r="95" spans="2:8" x14ac:dyDescent="0.25">
      <c r="B95">
        <v>4291.3999999999996</v>
      </c>
      <c r="C95" s="24"/>
      <c r="H95" s="79">
        <v>33151699.347464301</v>
      </c>
    </row>
    <row r="96" spans="2:8" x14ac:dyDescent="0.25">
      <c r="B96">
        <v>4333.3999999999996</v>
      </c>
      <c r="C96" s="24"/>
      <c r="H96" s="79">
        <v>33151699.3474642</v>
      </c>
    </row>
    <row r="97" spans="2:8" x14ac:dyDescent="0.25">
      <c r="B97">
        <v>4363.5</v>
      </c>
      <c r="C97" s="24"/>
    </row>
    <row r="98" spans="2:8" x14ac:dyDescent="0.25">
      <c r="B98">
        <v>4397.5</v>
      </c>
      <c r="C98" s="24"/>
    </row>
    <row r="99" spans="2:8" x14ac:dyDescent="0.25">
      <c r="B99">
        <v>4432</v>
      </c>
      <c r="C99" s="24"/>
    </row>
    <row r="100" spans="2:8" x14ac:dyDescent="0.25">
      <c r="B100">
        <v>4466.2</v>
      </c>
      <c r="C100" s="24"/>
    </row>
    <row r="101" spans="2:8" x14ac:dyDescent="0.25">
      <c r="B101">
        <v>4556.5</v>
      </c>
      <c r="C101" s="24"/>
    </row>
    <row r="102" spans="2:8" x14ac:dyDescent="0.25">
      <c r="B102">
        <v>4598.7</v>
      </c>
      <c r="H102" s="79">
        <v>33151699.3474655</v>
      </c>
    </row>
    <row r="103" spans="2:8" x14ac:dyDescent="0.25">
      <c r="B103">
        <v>4640.7</v>
      </c>
      <c r="H103" s="79">
        <v>33151699.3474655</v>
      </c>
    </row>
    <row r="104" spans="2:8" x14ac:dyDescent="0.25">
      <c r="B104">
        <v>4683.2</v>
      </c>
      <c r="H104" s="79">
        <v>33151653.147466</v>
      </c>
    </row>
    <row r="105" spans="2:8" x14ac:dyDescent="0.25">
      <c r="B105">
        <v>4725.3</v>
      </c>
      <c r="H105" s="79">
        <v>33151572.3541843</v>
      </c>
    </row>
    <row r="106" spans="2:8" x14ac:dyDescent="0.25">
      <c r="B106">
        <v>4767.3</v>
      </c>
      <c r="H106" s="79">
        <v>33151572.354184199</v>
      </c>
    </row>
    <row r="107" spans="2:8" x14ac:dyDescent="0.25">
      <c r="B107">
        <v>4797.5</v>
      </c>
      <c r="C107" s="24"/>
    </row>
    <row r="108" spans="2:8" x14ac:dyDescent="0.25">
      <c r="B108">
        <v>4843.5</v>
      </c>
      <c r="H108" s="79">
        <v>33151572.3541843</v>
      </c>
    </row>
    <row r="109" spans="2:8" x14ac:dyDescent="0.25">
      <c r="B109">
        <v>4885.6000000000004</v>
      </c>
      <c r="H109" s="79">
        <v>33151572.3541843</v>
      </c>
    </row>
    <row r="110" spans="2:8" x14ac:dyDescent="0.25">
      <c r="B110">
        <v>4927.7</v>
      </c>
      <c r="H110" s="79">
        <v>33151572.354184199</v>
      </c>
    </row>
    <row r="111" spans="2:8" x14ac:dyDescent="0.25">
      <c r="B111">
        <v>4969.7</v>
      </c>
      <c r="H111" s="79">
        <v>33151572.3541843</v>
      </c>
    </row>
    <row r="112" spans="2:8" x14ac:dyDescent="0.25">
      <c r="B112">
        <v>5012</v>
      </c>
      <c r="C112" s="24"/>
      <c r="H112" s="79">
        <v>33151572.3541843</v>
      </c>
    </row>
    <row r="113" spans="2:8" x14ac:dyDescent="0.25">
      <c r="B113">
        <v>5042.6000000000004</v>
      </c>
      <c r="C113" s="24"/>
    </row>
    <row r="114" spans="2:8" x14ac:dyDescent="0.25">
      <c r="B114">
        <v>5076.5</v>
      </c>
      <c r="C114" s="24"/>
    </row>
    <row r="115" spans="2:8" x14ac:dyDescent="0.25">
      <c r="B115">
        <v>5123.8</v>
      </c>
      <c r="C115" s="24"/>
      <c r="H115" s="79">
        <v>33151572.354184501</v>
      </c>
    </row>
    <row r="116" spans="2:8" x14ac:dyDescent="0.25">
      <c r="B116">
        <v>5154.1000000000004</v>
      </c>
      <c r="C116" s="24"/>
    </row>
    <row r="117" spans="2:8" x14ac:dyDescent="0.25">
      <c r="B117">
        <v>5188.3999999999996</v>
      </c>
      <c r="C117" s="24"/>
    </row>
    <row r="118" spans="2:8" x14ac:dyDescent="0.25">
      <c r="B118">
        <v>5223</v>
      </c>
      <c r="C118" s="24"/>
    </row>
    <row r="119" spans="2:8" x14ac:dyDescent="0.25">
      <c r="B119">
        <v>5257.2</v>
      </c>
      <c r="C119" s="24"/>
    </row>
    <row r="120" spans="2:8" x14ac:dyDescent="0.25">
      <c r="B120">
        <v>5291.7</v>
      </c>
      <c r="C120" s="24"/>
    </row>
    <row r="121" spans="2:8" x14ac:dyDescent="0.25">
      <c r="B121">
        <v>5326.1</v>
      </c>
      <c r="C121" s="24"/>
    </row>
    <row r="122" spans="2:8" x14ac:dyDescent="0.25">
      <c r="B122">
        <v>5360.3</v>
      </c>
      <c r="C122" s="24"/>
    </row>
    <row r="123" spans="2:8" x14ac:dyDescent="0.25">
      <c r="B123">
        <v>5394.5</v>
      </c>
      <c r="C123" s="24"/>
    </row>
    <row r="124" spans="2:8" x14ac:dyDescent="0.25">
      <c r="B124">
        <v>5428.7</v>
      </c>
      <c r="C124" s="24"/>
    </row>
    <row r="125" spans="2:8" x14ac:dyDescent="0.25">
      <c r="B125">
        <v>5462.8</v>
      </c>
      <c r="C125" s="24"/>
    </row>
    <row r="126" spans="2:8" x14ac:dyDescent="0.25">
      <c r="B126">
        <v>5510.5</v>
      </c>
      <c r="H126" s="79">
        <v>33151572.354185302</v>
      </c>
    </row>
    <row r="127" spans="2:8" x14ac:dyDescent="0.25">
      <c r="B127">
        <v>5604.8</v>
      </c>
      <c r="H127" s="79">
        <v>33151478.324704699</v>
      </c>
    </row>
    <row r="128" spans="2:8" x14ac:dyDescent="0.25">
      <c r="B128">
        <v>5648.1</v>
      </c>
      <c r="H128" s="79">
        <v>33151478.3247055</v>
      </c>
    </row>
    <row r="129" spans="2:8" x14ac:dyDescent="0.25">
      <c r="B129">
        <v>5691.8</v>
      </c>
      <c r="H129" s="79">
        <v>33151478.3247055</v>
      </c>
    </row>
    <row r="130" spans="2:8" x14ac:dyDescent="0.25">
      <c r="B130">
        <v>5734.8</v>
      </c>
      <c r="H130" s="79">
        <v>33151478.324705601</v>
      </c>
    </row>
    <row r="131" spans="2:8" x14ac:dyDescent="0.25">
      <c r="B131">
        <v>5777.9</v>
      </c>
      <c r="H131" s="79">
        <v>33151361.288505699</v>
      </c>
    </row>
    <row r="132" spans="2:8" x14ac:dyDescent="0.25">
      <c r="B132">
        <v>5820.5</v>
      </c>
      <c r="H132" s="79">
        <v>33151361.288504198</v>
      </c>
    </row>
    <row r="133" spans="2:8" x14ac:dyDescent="0.25">
      <c r="B133">
        <v>5850.6</v>
      </c>
      <c r="C133" s="24"/>
    </row>
    <row r="134" spans="2:8" x14ac:dyDescent="0.25">
      <c r="B134">
        <v>5896.9</v>
      </c>
      <c r="H134" s="79">
        <v>33151361.288504299</v>
      </c>
    </row>
    <row r="135" spans="2:8" x14ac:dyDescent="0.25">
      <c r="B135">
        <v>5939.3</v>
      </c>
      <c r="C135" s="24"/>
      <c r="H135" s="79">
        <v>33151361.288504198</v>
      </c>
    </row>
    <row r="136" spans="2:8" x14ac:dyDescent="0.25">
      <c r="B136">
        <v>5981.8</v>
      </c>
      <c r="H136" s="79">
        <v>33151328.3247042</v>
      </c>
    </row>
    <row r="137" spans="2:8" x14ac:dyDescent="0.25">
      <c r="B137">
        <v>6024.2</v>
      </c>
      <c r="H137" s="79">
        <v>33151328.3247042</v>
      </c>
    </row>
    <row r="138" spans="2:8" x14ac:dyDescent="0.25">
      <c r="B138">
        <v>6066.7</v>
      </c>
      <c r="H138" s="79">
        <v>33151328.324704301</v>
      </c>
    </row>
    <row r="139" spans="2:8" x14ac:dyDescent="0.25">
      <c r="B139">
        <v>6109.1</v>
      </c>
      <c r="C139" s="24"/>
      <c r="H139" s="79">
        <v>33151131.257544201</v>
      </c>
    </row>
    <row r="140" spans="2:8" x14ac:dyDescent="0.25">
      <c r="B140">
        <v>6151.3</v>
      </c>
      <c r="C140" s="24"/>
      <c r="H140" s="79">
        <v>33151131.257544201</v>
      </c>
    </row>
    <row r="141" spans="2:8" x14ac:dyDescent="0.25">
      <c r="B141">
        <v>6193.8</v>
      </c>
      <c r="H141" s="79">
        <v>33151131.257544801</v>
      </c>
    </row>
    <row r="142" spans="2:8" x14ac:dyDescent="0.25">
      <c r="B142">
        <v>6224</v>
      </c>
      <c r="C142" s="24"/>
    </row>
    <row r="143" spans="2:8" x14ac:dyDescent="0.25">
      <c r="B143">
        <v>6258.3</v>
      </c>
      <c r="C143" s="24"/>
    </row>
    <row r="144" spans="2:8" x14ac:dyDescent="0.25">
      <c r="B144">
        <v>6292.7</v>
      </c>
      <c r="C144" s="24"/>
    </row>
    <row r="145" spans="2:8" x14ac:dyDescent="0.25">
      <c r="B145">
        <v>6326.9</v>
      </c>
      <c r="C145" s="24"/>
    </row>
    <row r="146" spans="2:8" x14ac:dyDescent="0.25">
      <c r="B146">
        <v>6361.5</v>
      </c>
      <c r="C146" s="24"/>
    </row>
    <row r="147" spans="2:8" x14ac:dyDescent="0.25">
      <c r="B147">
        <v>6395.8</v>
      </c>
      <c r="C147" s="24"/>
    </row>
    <row r="148" spans="2:8" x14ac:dyDescent="0.25">
      <c r="B148">
        <v>6430.3</v>
      </c>
      <c r="C148" s="24"/>
    </row>
    <row r="149" spans="2:8" x14ac:dyDescent="0.25">
      <c r="B149">
        <v>6464.7</v>
      </c>
      <c r="C149" s="24"/>
    </row>
    <row r="150" spans="2:8" x14ac:dyDescent="0.25">
      <c r="B150">
        <v>6499.2</v>
      </c>
      <c r="C150" s="24"/>
    </row>
    <row r="151" spans="2:8" x14ac:dyDescent="0.25">
      <c r="B151">
        <v>6545.8</v>
      </c>
      <c r="C151" s="24"/>
      <c r="H151" s="79">
        <v>33151131.257544301</v>
      </c>
    </row>
    <row r="152" spans="2:8" x14ac:dyDescent="0.25">
      <c r="B152">
        <v>6589.1</v>
      </c>
      <c r="C152" s="24"/>
      <c r="H152" s="79">
        <v>33151131.257545199</v>
      </c>
    </row>
    <row r="153" spans="2:8" x14ac:dyDescent="0.25">
      <c r="B153">
        <v>6684.3</v>
      </c>
      <c r="C153" s="24"/>
      <c r="H153" s="79">
        <v>33151131.257544398</v>
      </c>
    </row>
    <row r="154" spans="2:8" x14ac:dyDescent="0.25">
      <c r="B154">
        <v>6727.5</v>
      </c>
      <c r="H154" s="79">
        <v>33151131.2575453</v>
      </c>
    </row>
    <row r="155" spans="2:8" x14ac:dyDescent="0.25">
      <c r="B155">
        <v>6771.5</v>
      </c>
      <c r="C155" s="24"/>
      <c r="H155" s="79">
        <v>33151131.2575454</v>
      </c>
    </row>
    <row r="156" spans="2:8" x14ac:dyDescent="0.25">
      <c r="B156">
        <v>6815.5</v>
      </c>
      <c r="H156" s="79">
        <v>33151131.2575454</v>
      </c>
    </row>
    <row r="157" spans="2:8" x14ac:dyDescent="0.25">
      <c r="B157">
        <v>6859.2</v>
      </c>
      <c r="H157" s="79">
        <v>33151131.257545602</v>
      </c>
    </row>
    <row r="158" spans="2:8" x14ac:dyDescent="0.25">
      <c r="B158">
        <v>6902.8</v>
      </c>
      <c r="H158" s="79">
        <v>33151131.257544301</v>
      </c>
    </row>
    <row r="159" spans="2:8" x14ac:dyDescent="0.25">
      <c r="B159">
        <v>6932.9</v>
      </c>
      <c r="C159" s="24"/>
    </row>
    <row r="160" spans="2:8" x14ac:dyDescent="0.25">
      <c r="B160">
        <v>6978.9</v>
      </c>
      <c r="C160" s="24"/>
      <c r="H160" s="79">
        <v>33151131.257544301</v>
      </c>
    </row>
    <row r="161" spans="2:8" x14ac:dyDescent="0.25">
      <c r="B161">
        <v>7021.3</v>
      </c>
      <c r="H161" s="79">
        <v>33151131.257544201</v>
      </c>
    </row>
    <row r="162" spans="2:8" x14ac:dyDescent="0.25">
      <c r="B162">
        <v>7064</v>
      </c>
      <c r="H162" s="79">
        <v>33151131.257544201</v>
      </c>
    </row>
    <row r="163" spans="2:8" x14ac:dyDescent="0.25">
      <c r="B163">
        <v>7094.4</v>
      </c>
      <c r="C163" s="24"/>
    </row>
    <row r="164" spans="2:8" x14ac:dyDescent="0.25">
      <c r="B164">
        <v>7140.8</v>
      </c>
      <c r="C164" s="24"/>
      <c r="H164" s="79">
        <v>33151131.257544201</v>
      </c>
    </row>
    <row r="165" spans="2:8" x14ac:dyDescent="0.25">
      <c r="B165">
        <v>7171.5</v>
      </c>
      <c r="C165" s="24"/>
    </row>
    <row r="166" spans="2:8" x14ac:dyDescent="0.25">
      <c r="B166">
        <v>7217.6</v>
      </c>
      <c r="H166" s="79">
        <v>33151131.257544201</v>
      </c>
    </row>
    <row r="167" spans="2:8" x14ac:dyDescent="0.25">
      <c r="B167">
        <v>7247.8</v>
      </c>
      <c r="C167" s="24"/>
    </row>
    <row r="168" spans="2:8" x14ac:dyDescent="0.25">
      <c r="C168" s="24"/>
    </row>
    <row r="169" spans="2:8" x14ac:dyDescent="0.25">
      <c r="C169" s="24"/>
    </row>
    <row r="170" spans="2:8" x14ac:dyDescent="0.25">
      <c r="C170" s="24"/>
    </row>
    <row r="171" spans="2:8" x14ac:dyDescent="0.25">
      <c r="C171" s="24"/>
    </row>
    <row r="172" spans="2:8" x14ac:dyDescent="0.25">
      <c r="C172" s="24"/>
    </row>
    <row r="173" spans="2:8" x14ac:dyDescent="0.25">
      <c r="C173" s="24"/>
    </row>
    <row r="174" spans="2:8" x14ac:dyDescent="0.25">
      <c r="C174" s="24"/>
    </row>
    <row r="175" spans="2:8" x14ac:dyDescent="0.25">
      <c r="C175" s="24"/>
    </row>
    <row r="176" spans="2:8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70A1-BB56-46F2-B41C-E79945464AF2}">
  <dimension ref="B6:H202"/>
  <sheetViews>
    <sheetView workbookViewId="0">
      <selection activeCell="L29" sqref="L29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4.140625" style="79" bestFit="1" customWidth="1"/>
    <col min="9" max="9" width="12" bestFit="1" customWidth="1"/>
  </cols>
  <sheetData>
    <row r="6" spans="2:8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s="79" t="s">
        <v>565</v>
      </c>
    </row>
    <row r="7" spans="2:8" x14ac:dyDescent="0.25">
      <c r="B7">
        <v>7231.5</v>
      </c>
      <c r="C7">
        <v>29815555.399999999</v>
      </c>
    </row>
    <row r="8" spans="2:8" x14ac:dyDescent="0.25">
      <c r="B8">
        <v>1475.1</v>
      </c>
      <c r="D8">
        <v>29821893.399999999</v>
      </c>
    </row>
    <row r="9" spans="2:8" x14ac:dyDescent="0.25">
      <c r="B9">
        <v>1475.8</v>
      </c>
      <c r="E9">
        <v>29831535.199999999</v>
      </c>
    </row>
    <row r="10" spans="2:8" x14ac:dyDescent="0.25">
      <c r="B10">
        <v>1275.0832324027999</v>
      </c>
      <c r="F10">
        <v>29821893.368035398</v>
      </c>
    </row>
    <row r="11" spans="2:8" x14ac:dyDescent="0.25">
      <c r="B11">
        <v>2317.6</v>
      </c>
      <c r="F11">
        <v>29817438.157046001</v>
      </c>
    </row>
    <row r="12" spans="2:8" x14ac:dyDescent="0.25">
      <c r="B12">
        <v>3555.7</v>
      </c>
      <c r="F12">
        <v>29816788.9410461</v>
      </c>
    </row>
    <row r="13" spans="2:8" x14ac:dyDescent="0.25">
      <c r="B13">
        <v>4793.2</v>
      </c>
      <c r="F13">
        <v>29816788.941043299</v>
      </c>
    </row>
    <row r="14" spans="2:8" x14ac:dyDescent="0.25">
      <c r="B14">
        <v>6030.4</v>
      </c>
      <c r="F14">
        <v>29816788.941043299</v>
      </c>
    </row>
    <row r="15" spans="2:8" x14ac:dyDescent="0.25">
      <c r="B15">
        <v>7267.7</v>
      </c>
      <c r="F15">
        <v>29816788.941043299</v>
      </c>
    </row>
    <row r="16" spans="2:8" x14ac:dyDescent="0.25">
      <c r="B16">
        <v>1275.0832324027999</v>
      </c>
      <c r="G16">
        <v>29821893.368035398</v>
      </c>
    </row>
    <row r="17" spans="2:8" x14ac:dyDescent="0.25">
      <c r="B17">
        <v>2512.8000000000002</v>
      </c>
      <c r="G17">
        <v>29817438.157046001</v>
      </c>
    </row>
    <row r="18" spans="2:8" x14ac:dyDescent="0.25">
      <c r="B18">
        <v>3750</v>
      </c>
      <c r="G18">
        <v>29816979.1570464</v>
      </c>
    </row>
    <row r="19" spans="2:8" x14ac:dyDescent="0.25">
      <c r="B19">
        <v>4987.7</v>
      </c>
      <c r="G19">
        <v>29816979.157043301</v>
      </c>
    </row>
    <row r="20" spans="2:8" x14ac:dyDescent="0.25">
      <c r="B20">
        <v>6225.1</v>
      </c>
      <c r="G20">
        <v>29816979.157043301</v>
      </c>
    </row>
    <row r="21" spans="2:8" x14ac:dyDescent="0.25">
      <c r="B21">
        <v>7269</v>
      </c>
      <c r="G21">
        <v>29816979.157043301</v>
      </c>
    </row>
    <row r="22" spans="2:8" x14ac:dyDescent="0.25">
      <c r="B22">
        <v>1275.08324623107</v>
      </c>
      <c r="H22" s="79">
        <v>29821893.368035398</v>
      </c>
    </row>
    <row r="23" spans="2:8" x14ac:dyDescent="0.25">
      <c r="B23">
        <v>1361.8</v>
      </c>
      <c r="H23" s="79">
        <v>29820294.552022301</v>
      </c>
    </row>
    <row r="24" spans="2:8" x14ac:dyDescent="0.25">
      <c r="B24">
        <v>1403.9</v>
      </c>
      <c r="H24" s="79">
        <v>29819895.536023401</v>
      </c>
    </row>
    <row r="25" spans="2:8" x14ac:dyDescent="0.25">
      <c r="B25">
        <v>1445.2</v>
      </c>
      <c r="H25" s="79">
        <v>29819843.7360221</v>
      </c>
    </row>
    <row r="26" spans="2:8" x14ac:dyDescent="0.25">
      <c r="B26">
        <v>1488.1</v>
      </c>
      <c r="H26" s="79">
        <v>29819444.720023502</v>
      </c>
    </row>
    <row r="27" spans="2:8" x14ac:dyDescent="0.25">
      <c r="B27">
        <v>1529.9</v>
      </c>
      <c r="H27" s="79">
        <v>29819444.720022101</v>
      </c>
    </row>
    <row r="28" spans="2:8" x14ac:dyDescent="0.25">
      <c r="B28">
        <v>1571.9</v>
      </c>
      <c r="H28" s="79">
        <v>29819317.925022099</v>
      </c>
    </row>
    <row r="29" spans="2:8" x14ac:dyDescent="0.25">
      <c r="B29">
        <v>1614.4</v>
      </c>
      <c r="C29" s="24"/>
      <c r="H29" s="79">
        <v>29818540.325022101</v>
      </c>
    </row>
    <row r="30" spans="2:8" x14ac:dyDescent="0.25">
      <c r="B30">
        <v>1657.7</v>
      </c>
      <c r="H30" s="79">
        <v>29818540.325022101</v>
      </c>
    </row>
    <row r="31" spans="2:8" x14ac:dyDescent="0.25">
      <c r="B31">
        <v>1700.3</v>
      </c>
      <c r="H31" s="79">
        <v>29818540.325022101</v>
      </c>
    </row>
    <row r="32" spans="2:8" x14ac:dyDescent="0.25">
      <c r="B32">
        <v>1742.7</v>
      </c>
      <c r="H32" s="79">
        <v>29818540.325022101</v>
      </c>
    </row>
    <row r="33" spans="2:8" x14ac:dyDescent="0.25">
      <c r="B33">
        <v>1785.2</v>
      </c>
      <c r="C33" s="24"/>
      <c r="H33" s="79">
        <v>29818540.325022101</v>
      </c>
    </row>
    <row r="34" spans="2:8" x14ac:dyDescent="0.25">
      <c r="B34">
        <v>1815.6</v>
      </c>
      <c r="C34" s="24"/>
    </row>
    <row r="35" spans="2:8" x14ac:dyDescent="0.25">
      <c r="B35">
        <v>1861.9</v>
      </c>
      <c r="C35" s="24"/>
      <c r="H35" s="79">
        <v>29818540.325022101</v>
      </c>
    </row>
    <row r="36" spans="2:8" x14ac:dyDescent="0.25">
      <c r="B36">
        <v>1893</v>
      </c>
      <c r="C36" s="24"/>
    </row>
    <row r="37" spans="2:8" x14ac:dyDescent="0.25">
      <c r="B37">
        <v>1927.5</v>
      </c>
      <c r="C37" s="24"/>
    </row>
    <row r="38" spans="2:8" x14ac:dyDescent="0.25">
      <c r="B38">
        <v>1974.9</v>
      </c>
      <c r="C38" s="24"/>
      <c r="H38" s="79">
        <v>29818399.925022401</v>
      </c>
    </row>
    <row r="39" spans="2:8" x14ac:dyDescent="0.25">
      <c r="B39">
        <v>2005.5</v>
      </c>
      <c r="C39" s="24"/>
    </row>
    <row r="40" spans="2:8" x14ac:dyDescent="0.25">
      <c r="B40">
        <v>2039.9</v>
      </c>
      <c r="C40" s="24"/>
    </row>
    <row r="41" spans="2:8" x14ac:dyDescent="0.25">
      <c r="B41">
        <v>2074.6999999999998</v>
      </c>
      <c r="C41" s="24"/>
    </row>
    <row r="42" spans="2:8" x14ac:dyDescent="0.25">
      <c r="B42">
        <v>2109.4</v>
      </c>
      <c r="C42" s="24"/>
    </row>
    <row r="43" spans="2:8" x14ac:dyDescent="0.25">
      <c r="B43">
        <v>2144.1</v>
      </c>
      <c r="C43" s="24"/>
    </row>
    <row r="44" spans="2:8" x14ac:dyDescent="0.25">
      <c r="B44">
        <v>2178.8000000000002</v>
      </c>
      <c r="C44" s="24"/>
    </row>
    <row r="45" spans="2:8" x14ac:dyDescent="0.25">
      <c r="B45">
        <v>2213.6</v>
      </c>
      <c r="C45" s="24"/>
    </row>
    <row r="46" spans="2:8" x14ac:dyDescent="0.25">
      <c r="B46">
        <v>2248.1</v>
      </c>
      <c r="C46" s="24"/>
    </row>
    <row r="47" spans="2:8" x14ac:dyDescent="0.25">
      <c r="B47">
        <v>2283.4</v>
      </c>
      <c r="C47" s="24"/>
    </row>
    <row r="48" spans="2:8" x14ac:dyDescent="0.25">
      <c r="B48">
        <v>2318.1999999999998</v>
      </c>
      <c r="C48" s="24"/>
    </row>
    <row r="49" spans="2:8" x14ac:dyDescent="0.25">
      <c r="B49">
        <v>2353.1</v>
      </c>
      <c r="C49" s="24"/>
    </row>
    <row r="50" spans="2:8" x14ac:dyDescent="0.25">
      <c r="B50">
        <v>2451.1</v>
      </c>
      <c r="H50" s="79">
        <v>29818399.925022099</v>
      </c>
    </row>
    <row r="51" spans="2:8" x14ac:dyDescent="0.25">
      <c r="B51">
        <v>2492.6</v>
      </c>
      <c r="H51" s="79">
        <v>29818399.925022099</v>
      </c>
    </row>
    <row r="52" spans="2:8" x14ac:dyDescent="0.25">
      <c r="B52">
        <v>2534.9</v>
      </c>
      <c r="H52" s="79">
        <v>29818399.925022099</v>
      </c>
    </row>
    <row r="53" spans="2:8" x14ac:dyDescent="0.25">
      <c r="B53">
        <v>2578.1</v>
      </c>
      <c r="C53" s="24"/>
      <c r="H53" s="79">
        <v>29818399.9250222</v>
      </c>
    </row>
    <row r="54" spans="2:8" x14ac:dyDescent="0.25">
      <c r="B54">
        <v>2622.4</v>
      </c>
      <c r="H54" s="79">
        <v>29818399.9250236</v>
      </c>
    </row>
    <row r="55" spans="2:8" x14ac:dyDescent="0.25">
      <c r="B55">
        <v>2665.3</v>
      </c>
      <c r="H55" s="79">
        <v>29818399.925022099</v>
      </c>
    </row>
    <row r="56" spans="2:8" x14ac:dyDescent="0.25">
      <c r="B56">
        <v>2708.6</v>
      </c>
      <c r="C56" s="24"/>
      <c r="H56" s="79">
        <v>29818399.925022099</v>
      </c>
    </row>
    <row r="57" spans="2:8" x14ac:dyDescent="0.25">
      <c r="B57">
        <v>2752.2</v>
      </c>
      <c r="H57" s="79">
        <v>29818399.925022099</v>
      </c>
    </row>
    <row r="58" spans="2:8" x14ac:dyDescent="0.25">
      <c r="B58">
        <v>2795.5</v>
      </c>
      <c r="H58" s="79">
        <v>29818399.925022099</v>
      </c>
    </row>
    <row r="59" spans="2:8" x14ac:dyDescent="0.25">
      <c r="B59">
        <v>2839</v>
      </c>
      <c r="C59" s="24"/>
      <c r="H59" s="79">
        <v>29818399.925022099</v>
      </c>
    </row>
    <row r="60" spans="2:8" x14ac:dyDescent="0.25">
      <c r="B60">
        <v>2882.3</v>
      </c>
      <c r="C60" s="24"/>
      <c r="H60" s="79">
        <v>29818399.925022099</v>
      </c>
    </row>
    <row r="61" spans="2:8" x14ac:dyDescent="0.25">
      <c r="B61">
        <v>2925.5</v>
      </c>
      <c r="H61" s="79">
        <v>29818399.925022099</v>
      </c>
    </row>
    <row r="62" spans="2:8" x14ac:dyDescent="0.25">
      <c r="B62">
        <v>2956.4</v>
      </c>
      <c r="C62" s="24"/>
    </row>
    <row r="63" spans="2:8" x14ac:dyDescent="0.25">
      <c r="B63">
        <v>2991.4</v>
      </c>
      <c r="C63" s="24"/>
    </row>
    <row r="64" spans="2:8" x14ac:dyDescent="0.25">
      <c r="B64">
        <v>3026.6</v>
      </c>
      <c r="C64" s="24"/>
    </row>
    <row r="65" spans="2:8" x14ac:dyDescent="0.25">
      <c r="B65">
        <v>3074.2</v>
      </c>
      <c r="C65" s="24"/>
      <c r="H65" s="79">
        <v>29818189.325022299</v>
      </c>
    </row>
    <row r="66" spans="2:8" x14ac:dyDescent="0.25">
      <c r="B66">
        <v>3105.3</v>
      </c>
      <c r="C66" s="24"/>
    </row>
    <row r="67" spans="2:8" x14ac:dyDescent="0.25">
      <c r="B67">
        <v>3140</v>
      </c>
      <c r="C67" s="24"/>
    </row>
    <row r="68" spans="2:8" x14ac:dyDescent="0.25">
      <c r="B68">
        <v>3176.3</v>
      </c>
      <c r="C68" s="24"/>
    </row>
    <row r="69" spans="2:8" x14ac:dyDescent="0.25">
      <c r="B69">
        <v>3211.7</v>
      </c>
      <c r="C69" s="24"/>
    </row>
    <row r="70" spans="2:8" x14ac:dyDescent="0.25">
      <c r="B70">
        <v>3247</v>
      </c>
      <c r="C70" s="24"/>
    </row>
    <row r="71" spans="2:8" x14ac:dyDescent="0.25">
      <c r="B71">
        <v>3282.5</v>
      </c>
      <c r="C71" s="24"/>
    </row>
    <row r="72" spans="2:8" x14ac:dyDescent="0.25">
      <c r="B72">
        <v>3318</v>
      </c>
      <c r="C72" s="24"/>
    </row>
    <row r="73" spans="2:8" x14ac:dyDescent="0.25">
      <c r="B73">
        <v>3353.4</v>
      </c>
      <c r="C73" s="24"/>
    </row>
    <row r="74" spans="2:8" x14ac:dyDescent="0.25">
      <c r="B74">
        <v>3389.1</v>
      </c>
      <c r="C74" s="24"/>
    </row>
    <row r="75" spans="2:8" x14ac:dyDescent="0.25">
      <c r="B75">
        <v>3424.3</v>
      </c>
      <c r="C75" s="24"/>
    </row>
    <row r="76" spans="2:8" x14ac:dyDescent="0.25">
      <c r="B76">
        <v>3472.4</v>
      </c>
      <c r="H76" s="79">
        <v>29818189.325022101</v>
      </c>
    </row>
    <row r="77" spans="2:8" x14ac:dyDescent="0.25">
      <c r="B77">
        <v>3566.2</v>
      </c>
      <c r="C77" s="24"/>
      <c r="H77" s="79">
        <v>29818189.325022101</v>
      </c>
    </row>
    <row r="78" spans="2:8" x14ac:dyDescent="0.25">
      <c r="B78">
        <v>3608.5</v>
      </c>
      <c r="H78" s="79">
        <v>29818149.7250221</v>
      </c>
    </row>
    <row r="79" spans="2:8" x14ac:dyDescent="0.25">
      <c r="B79">
        <v>3651.3</v>
      </c>
      <c r="C79" s="24"/>
      <c r="H79" s="79">
        <v>29818149.7250221</v>
      </c>
    </row>
    <row r="80" spans="2:8" x14ac:dyDescent="0.25">
      <c r="B80">
        <v>3695</v>
      </c>
      <c r="H80" s="79">
        <v>29818068.0850241</v>
      </c>
    </row>
    <row r="81" spans="2:8" x14ac:dyDescent="0.25">
      <c r="B81">
        <v>3738.1</v>
      </c>
      <c r="H81" s="79">
        <v>29818068.085022099</v>
      </c>
    </row>
    <row r="82" spans="2:8" x14ac:dyDescent="0.25">
      <c r="B82">
        <v>3781.1</v>
      </c>
      <c r="H82" s="79">
        <v>29818068.085022099</v>
      </c>
    </row>
    <row r="83" spans="2:8" x14ac:dyDescent="0.25">
      <c r="B83">
        <v>3824.1</v>
      </c>
      <c r="H83" s="79">
        <v>29818068.085022099</v>
      </c>
    </row>
    <row r="84" spans="2:8" x14ac:dyDescent="0.25">
      <c r="B84">
        <v>3867.8</v>
      </c>
      <c r="H84" s="79">
        <v>29818068.0850222</v>
      </c>
    </row>
    <row r="85" spans="2:8" x14ac:dyDescent="0.25">
      <c r="B85">
        <v>3911</v>
      </c>
      <c r="C85" s="24"/>
      <c r="H85" s="79">
        <v>29818068.085022099</v>
      </c>
    </row>
    <row r="86" spans="2:8" x14ac:dyDescent="0.25">
      <c r="B86">
        <v>3954.5</v>
      </c>
      <c r="C86" s="24"/>
      <c r="H86" s="79">
        <v>29818068.085022099</v>
      </c>
    </row>
    <row r="87" spans="2:8" x14ac:dyDescent="0.25">
      <c r="B87">
        <v>3985.5</v>
      </c>
      <c r="C87" s="24"/>
    </row>
    <row r="88" spans="2:8" x14ac:dyDescent="0.25">
      <c r="B88">
        <v>4020.1</v>
      </c>
      <c r="C88" s="24"/>
    </row>
    <row r="89" spans="2:8" x14ac:dyDescent="0.25">
      <c r="B89">
        <v>4055.5</v>
      </c>
      <c r="C89" s="24"/>
    </row>
    <row r="90" spans="2:8" x14ac:dyDescent="0.25">
      <c r="B90">
        <v>4090.5</v>
      </c>
      <c r="C90" s="24"/>
    </row>
    <row r="91" spans="2:8" x14ac:dyDescent="0.25">
      <c r="B91">
        <v>4126.1000000000004</v>
      </c>
      <c r="C91" s="24"/>
    </row>
    <row r="92" spans="2:8" x14ac:dyDescent="0.25">
      <c r="B92">
        <v>4161.2</v>
      </c>
      <c r="C92" s="24"/>
    </row>
    <row r="93" spans="2:8" x14ac:dyDescent="0.25">
      <c r="B93">
        <v>4196.5</v>
      </c>
      <c r="C93" s="24"/>
    </row>
    <row r="94" spans="2:8" x14ac:dyDescent="0.25">
      <c r="B94">
        <v>4231.6000000000004</v>
      </c>
      <c r="C94" s="24"/>
    </row>
    <row r="95" spans="2:8" x14ac:dyDescent="0.25">
      <c r="B95">
        <v>4267.6000000000004</v>
      </c>
      <c r="C95" s="24"/>
    </row>
    <row r="96" spans="2:8" x14ac:dyDescent="0.25">
      <c r="B96">
        <v>4302.7</v>
      </c>
      <c r="C96" s="24"/>
    </row>
    <row r="97" spans="2:8" x14ac:dyDescent="0.25">
      <c r="B97">
        <v>4338</v>
      </c>
      <c r="C97" s="24"/>
    </row>
    <row r="98" spans="2:8" x14ac:dyDescent="0.25">
      <c r="B98">
        <v>4373.6000000000004</v>
      </c>
      <c r="C98" s="24"/>
    </row>
    <row r="99" spans="2:8" x14ac:dyDescent="0.25">
      <c r="B99">
        <v>4409.2</v>
      </c>
      <c r="C99" s="24"/>
    </row>
    <row r="100" spans="2:8" x14ac:dyDescent="0.25">
      <c r="B100">
        <v>4444.5</v>
      </c>
      <c r="C100" s="24"/>
    </row>
    <row r="101" spans="2:8" x14ac:dyDescent="0.25">
      <c r="B101">
        <v>4480</v>
      </c>
      <c r="C101" s="24"/>
    </row>
    <row r="102" spans="2:8" x14ac:dyDescent="0.25">
      <c r="B102">
        <v>4515.2</v>
      </c>
      <c r="C102" s="24"/>
    </row>
    <row r="103" spans="2:8" x14ac:dyDescent="0.25">
      <c r="B103">
        <v>4563.2</v>
      </c>
      <c r="H103" s="79">
        <v>29818068.085022099</v>
      </c>
    </row>
    <row r="104" spans="2:8" x14ac:dyDescent="0.25">
      <c r="B104">
        <v>4656.7</v>
      </c>
      <c r="H104" s="79">
        <v>29818068.085022099</v>
      </c>
    </row>
    <row r="105" spans="2:8" x14ac:dyDescent="0.25">
      <c r="B105">
        <v>4698.8999999999996</v>
      </c>
      <c r="H105" s="79">
        <v>29818068.085022099</v>
      </c>
    </row>
    <row r="106" spans="2:8" x14ac:dyDescent="0.25">
      <c r="B106">
        <v>4741.5</v>
      </c>
      <c r="H106" s="79">
        <v>29818068.085022099</v>
      </c>
    </row>
    <row r="107" spans="2:8" x14ac:dyDescent="0.25">
      <c r="B107">
        <v>4785.2</v>
      </c>
      <c r="H107" s="79">
        <v>29818068.085022099</v>
      </c>
    </row>
    <row r="108" spans="2:8" x14ac:dyDescent="0.25">
      <c r="B108">
        <v>4829.6000000000004</v>
      </c>
      <c r="H108" s="79">
        <v>29818068.0850223</v>
      </c>
    </row>
    <row r="109" spans="2:8" x14ac:dyDescent="0.25">
      <c r="B109">
        <v>4860.6000000000004</v>
      </c>
      <c r="C109" s="24"/>
    </row>
    <row r="110" spans="2:8" x14ac:dyDescent="0.25">
      <c r="B110">
        <v>4908.1000000000004</v>
      </c>
      <c r="H110" s="79">
        <v>29818068.0850222</v>
      </c>
    </row>
    <row r="111" spans="2:8" x14ac:dyDescent="0.25">
      <c r="B111">
        <v>4951.5</v>
      </c>
      <c r="H111" s="79">
        <v>29818068.085022099</v>
      </c>
    </row>
    <row r="112" spans="2:8" x14ac:dyDescent="0.25">
      <c r="B112">
        <v>4994.8</v>
      </c>
      <c r="C112" s="24"/>
      <c r="H112" s="79">
        <v>29818068.085022099</v>
      </c>
    </row>
    <row r="113" spans="2:8" x14ac:dyDescent="0.25">
      <c r="B113">
        <v>5038.3</v>
      </c>
      <c r="H113" s="79">
        <v>29818068.085022099</v>
      </c>
    </row>
    <row r="114" spans="2:8" x14ac:dyDescent="0.25">
      <c r="B114">
        <v>5081.8999999999996</v>
      </c>
      <c r="C114" s="24"/>
      <c r="H114" s="79">
        <v>29818068.085022099</v>
      </c>
    </row>
    <row r="115" spans="2:8" x14ac:dyDescent="0.25">
      <c r="B115">
        <v>5113</v>
      </c>
      <c r="C115" s="24"/>
    </row>
    <row r="116" spans="2:8" x14ac:dyDescent="0.25">
      <c r="B116">
        <v>5148</v>
      </c>
      <c r="C116" s="24"/>
    </row>
    <row r="117" spans="2:8" x14ac:dyDescent="0.25">
      <c r="B117">
        <v>5183.3999999999996</v>
      </c>
      <c r="C117" s="24"/>
    </row>
    <row r="118" spans="2:8" x14ac:dyDescent="0.25">
      <c r="B118">
        <v>5218.5</v>
      </c>
      <c r="C118" s="24"/>
    </row>
    <row r="119" spans="2:8" x14ac:dyDescent="0.25">
      <c r="B119">
        <v>5254.4</v>
      </c>
      <c r="C119" s="24"/>
    </row>
    <row r="120" spans="2:8" x14ac:dyDescent="0.25">
      <c r="B120">
        <v>5290.1</v>
      </c>
      <c r="C120" s="24"/>
    </row>
    <row r="121" spans="2:8" x14ac:dyDescent="0.25">
      <c r="B121">
        <v>5325.7</v>
      </c>
      <c r="C121" s="24"/>
    </row>
    <row r="122" spans="2:8" x14ac:dyDescent="0.25">
      <c r="B122">
        <v>5361.9</v>
      </c>
      <c r="C122" s="24"/>
    </row>
    <row r="123" spans="2:8" x14ac:dyDescent="0.25">
      <c r="B123">
        <v>5397</v>
      </c>
      <c r="C123" s="24"/>
    </row>
    <row r="124" spans="2:8" x14ac:dyDescent="0.25">
      <c r="B124">
        <v>5432.2</v>
      </c>
      <c r="C124" s="24"/>
    </row>
    <row r="125" spans="2:8" x14ac:dyDescent="0.25">
      <c r="B125">
        <v>5467.5</v>
      </c>
      <c r="C125" s="24"/>
    </row>
    <row r="126" spans="2:8" x14ac:dyDescent="0.25">
      <c r="B126">
        <v>5502.8</v>
      </c>
      <c r="C126" s="24"/>
    </row>
    <row r="127" spans="2:8" x14ac:dyDescent="0.25">
      <c r="B127">
        <v>5538.6</v>
      </c>
      <c r="C127" s="24"/>
    </row>
    <row r="128" spans="2:8" x14ac:dyDescent="0.25">
      <c r="B128">
        <v>5574</v>
      </c>
      <c r="C128" s="24"/>
    </row>
    <row r="129" spans="2:8" x14ac:dyDescent="0.25">
      <c r="B129">
        <v>5609.6</v>
      </c>
      <c r="C129" s="24"/>
    </row>
    <row r="130" spans="2:8" x14ac:dyDescent="0.25">
      <c r="B130">
        <v>5657.5</v>
      </c>
      <c r="H130" s="79">
        <v>29818068.085022099</v>
      </c>
    </row>
    <row r="131" spans="2:8" x14ac:dyDescent="0.25">
      <c r="B131">
        <v>5751</v>
      </c>
      <c r="H131" s="79">
        <v>29818068.085022099</v>
      </c>
    </row>
    <row r="132" spans="2:8" x14ac:dyDescent="0.25">
      <c r="B132">
        <v>5793.4</v>
      </c>
      <c r="H132" s="79">
        <v>29818068.0850222</v>
      </c>
    </row>
    <row r="133" spans="2:8" x14ac:dyDescent="0.25">
      <c r="B133">
        <v>5837</v>
      </c>
      <c r="H133" s="79">
        <v>29818068.085023299</v>
      </c>
    </row>
    <row r="134" spans="2:8" x14ac:dyDescent="0.25">
      <c r="B134">
        <v>5881.1</v>
      </c>
      <c r="H134" s="79">
        <v>29818068.0850235</v>
      </c>
    </row>
    <row r="135" spans="2:8" x14ac:dyDescent="0.25">
      <c r="B135">
        <v>5925</v>
      </c>
      <c r="C135" s="24"/>
      <c r="H135" s="79">
        <v>29818068.0850223</v>
      </c>
    </row>
    <row r="136" spans="2:8" x14ac:dyDescent="0.25">
      <c r="B136">
        <v>5969.3</v>
      </c>
      <c r="H136" s="79">
        <v>29818068.085023399</v>
      </c>
    </row>
    <row r="137" spans="2:8" x14ac:dyDescent="0.25">
      <c r="B137">
        <v>6012.7</v>
      </c>
      <c r="H137" s="79">
        <v>29818068.085022099</v>
      </c>
    </row>
    <row r="138" spans="2:8" x14ac:dyDescent="0.25">
      <c r="B138">
        <v>6056.5</v>
      </c>
      <c r="H138" s="79">
        <v>29818068.085022099</v>
      </c>
    </row>
    <row r="139" spans="2:8" x14ac:dyDescent="0.25">
      <c r="B139">
        <v>6100.2</v>
      </c>
      <c r="C139" s="24"/>
      <c r="H139" s="79">
        <v>29818068.085022099</v>
      </c>
    </row>
    <row r="140" spans="2:8" x14ac:dyDescent="0.25">
      <c r="B140">
        <v>6131.5</v>
      </c>
      <c r="C140" s="24"/>
    </row>
    <row r="141" spans="2:8" x14ac:dyDescent="0.25">
      <c r="B141">
        <v>6166.6</v>
      </c>
      <c r="C141" s="24"/>
    </row>
    <row r="142" spans="2:8" x14ac:dyDescent="0.25">
      <c r="B142">
        <v>6201.8</v>
      </c>
      <c r="C142" s="24"/>
    </row>
    <row r="143" spans="2:8" x14ac:dyDescent="0.25">
      <c r="B143">
        <v>6236.8</v>
      </c>
      <c r="C143" s="24"/>
    </row>
    <row r="144" spans="2:8" x14ac:dyDescent="0.25">
      <c r="B144">
        <v>6272.3</v>
      </c>
      <c r="C144" s="24"/>
    </row>
    <row r="145" spans="2:8" x14ac:dyDescent="0.25">
      <c r="B145">
        <v>6307.6</v>
      </c>
      <c r="C145" s="24"/>
    </row>
    <row r="146" spans="2:8" x14ac:dyDescent="0.25">
      <c r="B146">
        <v>6356.5</v>
      </c>
      <c r="H146" s="79">
        <v>29817899.525023598</v>
      </c>
    </row>
    <row r="147" spans="2:8" x14ac:dyDescent="0.25">
      <c r="B147">
        <v>6388</v>
      </c>
      <c r="C147" s="24"/>
    </row>
    <row r="148" spans="2:8" x14ac:dyDescent="0.25">
      <c r="B148">
        <v>6423.3</v>
      </c>
      <c r="C148" s="24"/>
    </row>
    <row r="149" spans="2:8" x14ac:dyDescent="0.25">
      <c r="B149">
        <v>6459.3</v>
      </c>
      <c r="C149" s="24"/>
    </row>
    <row r="150" spans="2:8" x14ac:dyDescent="0.25">
      <c r="B150">
        <v>6494.4</v>
      </c>
      <c r="C150" s="24"/>
    </row>
    <row r="151" spans="2:8" x14ac:dyDescent="0.25">
      <c r="B151">
        <v>6529.7</v>
      </c>
      <c r="C151" s="24"/>
    </row>
    <row r="152" spans="2:8" x14ac:dyDescent="0.25">
      <c r="B152">
        <v>6565.6</v>
      </c>
      <c r="C152" s="24"/>
    </row>
    <row r="153" spans="2:8" x14ac:dyDescent="0.25">
      <c r="B153">
        <v>6601.4</v>
      </c>
      <c r="C153" s="24"/>
    </row>
    <row r="154" spans="2:8" x14ac:dyDescent="0.25">
      <c r="B154">
        <v>6636.8</v>
      </c>
      <c r="C154" s="24"/>
    </row>
    <row r="155" spans="2:8" x14ac:dyDescent="0.25">
      <c r="B155">
        <v>6672.4</v>
      </c>
      <c r="C155" s="24"/>
    </row>
    <row r="156" spans="2:8" x14ac:dyDescent="0.25">
      <c r="B156">
        <v>6707.5</v>
      </c>
      <c r="C156" s="24"/>
    </row>
    <row r="157" spans="2:8" x14ac:dyDescent="0.25">
      <c r="B157">
        <v>6755.7</v>
      </c>
      <c r="H157" s="79">
        <v>29817899.525022302</v>
      </c>
    </row>
    <row r="158" spans="2:8" x14ac:dyDescent="0.25">
      <c r="B158">
        <v>6850.5</v>
      </c>
      <c r="H158" s="79">
        <v>29817899.525023401</v>
      </c>
    </row>
    <row r="159" spans="2:8" x14ac:dyDescent="0.25">
      <c r="B159">
        <v>6892.5</v>
      </c>
      <c r="H159" s="79">
        <v>29817899.5250233</v>
      </c>
    </row>
    <row r="160" spans="2:8" x14ac:dyDescent="0.25">
      <c r="B160">
        <v>6935</v>
      </c>
      <c r="C160" s="24"/>
      <c r="H160" s="79">
        <v>29817899.525022101</v>
      </c>
    </row>
    <row r="161" spans="2:8" x14ac:dyDescent="0.25">
      <c r="B161">
        <v>6978.7</v>
      </c>
      <c r="H161" s="79">
        <v>29817899.525022101</v>
      </c>
    </row>
    <row r="162" spans="2:8" x14ac:dyDescent="0.25">
      <c r="B162">
        <v>7023.3</v>
      </c>
      <c r="H162" s="79">
        <v>29817899.525023799</v>
      </c>
    </row>
    <row r="163" spans="2:8" x14ac:dyDescent="0.25">
      <c r="B163">
        <v>7066.8</v>
      </c>
      <c r="H163" s="79">
        <v>29817899.525023099</v>
      </c>
    </row>
    <row r="164" spans="2:8" x14ac:dyDescent="0.25">
      <c r="B164">
        <v>7110.2</v>
      </c>
      <c r="C164" s="24"/>
      <c r="H164" s="79">
        <v>29817899.525022101</v>
      </c>
    </row>
    <row r="165" spans="2:8" x14ac:dyDescent="0.25">
      <c r="B165">
        <v>7153.6</v>
      </c>
      <c r="H165" s="79">
        <v>29817899.525022101</v>
      </c>
    </row>
    <row r="166" spans="2:8" x14ac:dyDescent="0.25">
      <c r="B166">
        <v>7197</v>
      </c>
      <c r="H166" s="79">
        <v>29817899.525022101</v>
      </c>
    </row>
    <row r="167" spans="2:8" x14ac:dyDescent="0.25">
      <c r="B167">
        <v>7228.6</v>
      </c>
      <c r="C167" s="24"/>
    </row>
    <row r="168" spans="2:8" x14ac:dyDescent="0.25">
      <c r="C168" s="24"/>
    </row>
    <row r="169" spans="2:8" x14ac:dyDescent="0.25">
      <c r="C169" s="24"/>
    </row>
    <row r="170" spans="2:8" x14ac:dyDescent="0.25">
      <c r="C170" s="24"/>
    </row>
    <row r="171" spans="2:8" x14ac:dyDescent="0.25">
      <c r="C171" s="24"/>
    </row>
    <row r="172" spans="2:8" x14ac:dyDescent="0.25">
      <c r="C172" s="24"/>
    </row>
    <row r="173" spans="2:8" x14ac:dyDescent="0.25">
      <c r="C173" s="24"/>
    </row>
    <row r="174" spans="2:8" x14ac:dyDescent="0.25">
      <c r="C174" s="24"/>
    </row>
    <row r="175" spans="2:8" x14ac:dyDescent="0.25">
      <c r="C175" s="24"/>
    </row>
    <row r="176" spans="2:8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DED-9513-48D9-B5A6-9F4451A83512}">
  <dimension ref="B6:I202"/>
  <sheetViews>
    <sheetView workbookViewId="0">
      <selection activeCell="T30" sqref="T30"/>
    </sheetView>
  </sheetViews>
  <sheetFormatPr baseColWidth="10" defaultRowHeight="15" x14ac:dyDescent="0.25"/>
  <cols>
    <col min="1" max="1" width="2.42578125" customWidth="1"/>
    <col min="2" max="2" width="8.5703125" bestFit="1" customWidth="1"/>
    <col min="3" max="3" width="12" bestFit="1" customWidth="1"/>
    <col min="4" max="4" width="11" bestFit="1" customWidth="1"/>
    <col min="5" max="7" width="12" bestFit="1" customWidth="1"/>
    <col min="8" max="8" width="15.140625" style="79" bestFit="1" customWidth="1"/>
    <col min="9" max="9" width="12" bestFit="1" customWidth="1"/>
  </cols>
  <sheetData>
    <row r="6" spans="2:9" x14ac:dyDescent="0.25">
      <c r="B6" t="s">
        <v>559</v>
      </c>
      <c r="C6" t="s">
        <v>516</v>
      </c>
      <c r="D6" t="s">
        <v>827</v>
      </c>
      <c r="E6" t="s">
        <v>806</v>
      </c>
      <c r="F6" t="s">
        <v>790</v>
      </c>
      <c r="G6" t="s">
        <v>791</v>
      </c>
      <c r="H6" t="s">
        <v>834</v>
      </c>
      <c r="I6" t="s">
        <v>565</v>
      </c>
    </row>
    <row r="7" spans="2:9" x14ac:dyDescent="0.25">
      <c r="B7">
        <v>7266.1</v>
      </c>
      <c r="C7" s="3"/>
    </row>
    <row r="8" spans="2:9" x14ac:dyDescent="0.25">
      <c r="B8">
        <v>1402</v>
      </c>
      <c r="D8">
        <v>102818864.7</v>
      </c>
    </row>
    <row r="9" spans="2:9" x14ac:dyDescent="0.25">
      <c r="B9">
        <v>1403.2</v>
      </c>
      <c r="E9">
        <v>102809865.7</v>
      </c>
    </row>
    <row r="11" spans="2:9" x14ac:dyDescent="0.25">
      <c r="B11">
        <v>1402.04506778717</v>
      </c>
      <c r="F11">
        <v>102818864.73365401</v>
      </c>
    </row>
    <row r="12" spans="2:9" x14ac:dyDescent="0.25">
      <c r="B12">
        <v>2695.5</v>
      </c>
      <c r="F12">
        <v>102811430.79107299</v>
      </c>
    </row>
    <row r="13" spans="2:9" x14ac:dyDescent="0.25">
      <c r="B13">
        <v>3993.7</v>
      </c>
      <c r="F13">
        <v>102805129.29107299</v>
      </c>
    </row>
    <row r="14" spans="2:9" x14ac:dyDescent="0.25">
      <c r="B14">
        <v>5294.3</v>
      </c>
      <c r="F14">
        <v>102803353.29107399</v>
      </c>
    </row>
    <row r="15" spans="2:9" x14ac:dyDescent="0.25">
      <c r="B15">
        <v>6594.2</v>
      </c>
      <c r="F15">
        <v>102802142.54107399</v>
      </c>
    </row>
    <row r="16" spans="2:9" x14ac:dyDescent="0.25">
      <c r="B16">
        <v>7367.4</v>
      </c>
      <c r="F16">
        <v>102800202.54107399</v>
      </c>
    </row>
    <row r="17" spans="2:9" x14ac:dyDescent="0.25">
      <c r="B17">
        <v>1402.04506778717</v>
      </c>
      <c r="G17">
        <v>102818864.73365401</v>
      </c>
    </row>
    <row r="18" spans="2:9" x14ac:dyDescent="0.25">
      <c r="B18">
        <v>2659.4</v>
      </c>
      <c r="G18">
        <v>102809860.891074</v>
      </c>
    </row>
    <row r="19" spans="2:9" x14ac:dyDescent="0.25">
      <c r="B19">
        <v>3982.7</v>
      </c>
      <c r="G19">
        <v>102802781.437673</v>
      </c>
    </row>
    <row r="20" spans="2:9" x14ac:dyDescent="0.25">
      <c r="B20">
        <v>5284.5</v>
      </c>
      <c r="G20">
        <v>102801221.58767401</v>
      </c>
    </row>
    <row r="21" spans="2:9" x14ac:dyDescent="0.25">
      <c r="B21">
        <v>6586.7</v>
      </c>
      <c r="G21">
        <v>102799527.60800999</v>
      </c>
    </row>
    <row r="22" spans="2:9" x14ac:dyDescent="0.25">
      <c r="B22">
        <v>7368.7</v>
      </c>
      <c r="G22">
        <v>102799527.608043</v>
      </c>
    </row>
    <row r="23" spans="2:9" x14ac:dyDescent="0.25">
      <c r="B23">
        <v>1402.0450801849299</v>
      </c>
      <c r="I23">
        <v>102818864.73365401</v>
      </c>
    </row>
    <row r="24" spans="2:9" x14ac:dyDescent="0.25">
      <c r="B24">
        <v>1611.8</v>
      </c>
      <c r="I24">
        <v>102813386.290962</v>
      </c>
    </row>
    <row r="25" spans="2:9" x14ac:dyDescent="0.25">
      <c r="B25">
        <v>1725.6</v>
      </c>
      <c r="I25">
        <v>102812969.650167</v>
      </c>
    </row>
    <row r="26" spans="2:9" x14ac:dyDescent="0.25">
      <c r="B26">
        <v>1839.6</v>
      </c>
      <c r="I26">
        <v>102812701.564366</v>
      </c>
    </row>
    <row r="27" spans="2:9" x14ac:dyDescent="0.25">
      <c r="B27">
        <v>1960.5</v>
      </c>
      <c r="I27">
        <v>102812701.564374</v>
      </c>
    </row>
    <row r="28" spans="2:9" x14ac:dyDescent="0.25">
      <c r="B28">
        <v>2076.5</v>
      </c>
      <c r="I28">
        <v>102812701.564366</v>
      </c>
    </row>
    <row r="29" spans="2:9" x14ac:dyDescent="0.25">
      <c r="B29">
        <v>2271.1</v>
      </c>
      <c r="C29" s="24"/>
      <c r="I29">
        <v>102812701.56436799</v>
      </c>
    </row>
    <row r="30" spans="2:9" x14ac:dyDescent="0.25">
      <c r="B30">
        <v>2388.5</v>
      </c>
      <c r="I30">
        <v>102812701.56436799</v>
      </c>
    </row>
    <row r="31" spans="2:9" x14ac:dyDescent="0.25">
      <c r="B31">
        <v>2511.3000000000002</v>
      </c>
      <c r="I31">
        <v>102812701.564371</v>
      </c>
    </row>
    <row r="32" spans="2:9" x14ac:dyDescent="0.25">
      <c r="B32">
        <v>2629.4</v>
      </c>
      <c r="I32">
        <v>102812701.56436799</v>
      </c>
    </row>
    <row r="33" spans="2:9" x14ac:dyDescent="0.25">
      <c r="B33">
        <v>2719.3</v>
      </c>
      <c r="C33" s="24"/>
    </row>
    <row r="34" spans="2:9" x14ac:dyDescent="0.25">
      <c r="B34">
        <v>2848.6</v>
      </c>
      <c r="C34" s="24"/>
      <c r="I34">
        <v>102812701.56436799</v>
      </c>
    </row>
    <row r="35" spans="2:9" x14ac:dyDescent="0.25">
      <c r="B35">
        <v>2964.5</v>
      </c>
      <c r="C35" s="24"/>
      <c r="I35">
        <v>102812701.564362</v>
      </c>
    </row>
    <row r="36" spans="2:9" x14ac:dyDescent="0.25">
      <c r="B36">
        <v>3081.9</v>
      </c>
      <c r="C36" s="24"/>
      <c r="I36">
        <v>102812541.064362</v>
      </c>
    </row>
    <row r="37" spans="2:9" x14ac:dyDescent="0.25">
      <c r="B37">
        <v>3199.8</v>
      </c>
      <c r="C37" s="24"/>
      <c r="I37">
        <v>102810986.119886</v>
      </c>
    </row>
    <row r="38" spans="2:9" x14ac:dyDescent="0.25">
      <c r="B38">
        <v>3315.9</v>
      </c>
      <c r="C38" s="24"/>
      <c r="I38">
        <v>102810986.11987799</v>
      </c>
    </row>
    <row r="39" spans="2:9" x14ac:dyDescent="0.25">
      <c r="B39">
        <v>3433.1</v>
      </c>
      <c r="C39" s="24"/>
      <c r="I39">
        <v>102810016.119881</v>
      </c>
    </row>
    <row r="40" spans="2:9" x14ac:dyDescent="0.25">
      <c r="B40">
        <v>3551.6</v>
      </c>
      <c r="C40" s="24"/>
      <c r="I40">
        <v>102810016.119886</v>
      </c>
    </row>
    <row r="41" spans="2:9" x14ac:dyDescent="0.25">
      <c r="B41">
        <v>3669.7</v>
      </c>
      <c r="C41" s="24"/>
      <c r="I41">
        <v>102809901.71987499</v>
      </c>
    </row>
    <row r="42" spans="2:9" x14ac:dyDescent="0.25">
      <c r="B42">
        <v>3788.2</v>
      </c>
      <c r="C42" s="24"/>
      <c r="I42">
        <v>102809901.719879</v>
      </c>
    </row>
    <row r="43" spans="2:9" x14ac:dyDescent="0.25">
      <c r="B43">
        <v>3904.8</v>
      </c>
      <c r="C43" s="24"/>
      <c r="I43">
        <v>102809901.719873</v>
      </c>
    </row>
    <row r="44" spans="2:9" x14ac:dyDescent="0.25">
      <c r="B44">
        <v>4024.9</v>
      </c>
      <c r="C44" s="24"/>
      <c r="I44">
        <v>102808880.609685</v>
      </c>
    </row>
    <row r="45" spans="2:9" x14ac:dyDescent="0.25">
      <c r="B45">
        <v>4143</v>
      </c>
      <c r="C45" s="24"/>
      <c r="I45">
        <v>102808476.00967801</v>
      </c>
    </row>
    <row r="46" spans="2:9" x14ac:dyDescent="0.25">
      <c r="B46">
        <v>4227.8</v>
      </c>
      <c r="C46" s="24"/>
    </row>
    <row r="47" spans="2:9" x14ac:dyDescent="0.25">
      <c r="B47">
        <v>4322.3999999999996</v>
      </c>
      <c r="C47" s="24"/>
    </row>
    <row r="48" spans="2:9" x14ac:dyDescent="0.25">
      <c r="B48">
        <v>4419.6000000000004</v>
      </c>
      <c r="C48" s="24"/>
    </row>
    <row r="49" spans="2:9" x14ac:dyDescent="0.25">
      <c r="B49">
        <v>4513</v>
      </c>
      <c r="C49" s="24"/>
    </row>
    <row r="50" spans="2:9" x14ac:dyDescent="0.25">
      <c r="B50">
        <v>4608.5</v>
      </c>
      <c r="C50" s="24"/>
    </row>
    <row r="51" spans="2:9" x14ac:dyDescent="0.25">
      <c r="B51">
        <v>4737.8</v>
      </c>
      <c r="I51">
        <v>102807910.609679</v>
      </c>
    </row>
    <row r="52" spans="2:9" x14ac:dyDescent="0.25">
      <c r="B52">
        <v>4971.6000000000004</v>
      </c>
      <c r="I52">
        <v>102807910.609669</v>
      </c>
    </row>
    <row r="53" spans="2:9" x14ac:dyDescent="0.25">
      <c r="B53">
        <v>5091.7</v>
      </c>
      <c r="C53" s="24"/>
      <c r="I53">
        <v>102807907.00967699</v>
      </c>
    </row>
    <row r="54" spans="2:9" x14ac:dyDescent="0.25">
      <c r="B54">
        <v>5175.8</v>
      </c>
      <c r="C54" s="24"/>
    </row>
    <row r="55" spans="2:9" x14ac:dyDescent="0.25">
      <c r="B55">
        <v>5305.6</v>
      </c>
      <c r="I55">
        <v>102807856.209675</v>
      </c>
    </row>
    <row r="56" spans="2:9" x14ac:dyDescent="0.25">
      <c r="B56">
        <v>5423.7</v>
      </c>
      <c r="C56" s="24"/>
      <c r="I56">
        <v>102807856.20966899</v>
      </c>
    </row>
    <row r="57" spans="2:9" x14ac:dyDescent="0.25">
      <c r="B57">
        <v>5553.1</v>
      </c>
      <c r="I57">
        <v>102807856.20967899</v>
      </c>
    </row>
    <row r="58" spans="2:9" x14ac:dyDescent="0.25">
      <c r="B58">
        <v>5676</v>
      </c>
      <c r="I58">
        <v>102807856.209677</v>
      </c>
    </row>
    <row r="59" spans="2:9" x14ac:dyDescent="0.25">
      <c r="B59">
        <v>5768.2</v>
      </c>
      <c r="C59" s="24"/>
    </row>
    <row r="60" spans="2:9" x14ac:dyDescent="0.25">
      <c r="B60">
        <v>5906.7</v>
      </c>
      <c r="C60" s="24"/>
      <c r="I60">
        <v>102807856.20967899</v>
      </c>
    </row>
    <row r="61" spans="2:9" x14ac:dyDescent="0.25">
      <c r="B61">
        <v>5991.4</v>
      </c>
      <c r="C61" s="24"/>
    </row>
    <row r="62" spans="2:9" x14ac:dyDescent="0.25">
      <c r="B62">
        <v>6127</v>
      </c>
      <c r="C62" s="24"/>
      <c r="I62">
        <v>102807498.506275</v>
      </c>
    </row>
    <row r="63" spans="2:9" x14ac:dyDescent="0.25">
      <c r="B63">
        <v>6246.2</v>
      </c>
      <c r="C63" s="24"/>
      <c r="I63">
        <v>102807039.50626799</v>
      </c>
    </row>
    <row r="64" spans="2:9" x14ac:dyDescent="0.25">
      <c r="B64">
        <v>6369</v>
      </c>
      <c r="C64" s="24"/>
      <c r="I64">
        <v>102807039.506276</v>
      </c>
    </row>
    <row r="65" spans="2:9" x14ac:dyDescent="0.25">
      <c r="B65">
        <v>6490.4</v>
      </c>
      <c r="C65" s="24"/>
      <c r="I65">
        <v>102806332.621472</v>
      </c>
    </row>
    <row r="66" spans="2:9" x14ac:dyDescent="0.25">
      <c r="B66">
        <v>6614.7</v>
      </c>
      <c r="C66" s="24"/>
      <c r="I66">
        <v>102806332.62148</v>
      </c>
    </row>
    <row r="67" spans="2:9" x14ac:dyDescent="0.25">
      <c r="B67">
        <v>6735.2</v>
      </c>
      <c r="C67" s="24"/>
      <c r="I67">
        <v>102806332.62146799</v>
      </c>
    </row>
    <row r="68" spans="2:9" x14ac:dyDescent="0.25">
      <c r="B68">
        <v>6825.2</v>
      </c>
      <c r="C68" s="24"/>
    </row>
    <row r="69" spans="2:9" x14ac:dyDescent="0.25">
      <c r="B69">
        <v>6958.1</v>
      </c>
      <c r="C69" s="24"/>
      <c r="I69">
        <v>102806332.62147801</v>
      </c>
    </row>
    <row r="70" spans="2:9" x14ac:dyDescent="0.25">
      <c r="B70">
        <v>7082.1</v>
      </c>
      <c r="C70" s="24"/>
      <c r="I70">
        <v>102806332.621472</v>
      </c>
    </row>
    <row r="71" spans="2:9" x14ac:dyDescent="0.25">
      <c r="B71">
        <v>7205.4</v>
      </c>
      <c r="C71" s="24"/>
      <c r="I71">
        <v>102806332.621479</v>
      </c>
    </row>
    <row r="72" spans="2:9" x14ac:dyDescent="0.25">
      <c r="B72">
        <v>7290.2</v>
      </c>
      <c r="C72" s="24"/>
    </row>
    <row r="73" spans="2:9" x14ac:dyDescent="0.25">
      <c r="C73" s="24"/>
    </row>
    <row r="74" spans="2:9" x14ac:dyDescent="0.25">
      <c r="C74" s="24"/>
    </row>
    <row r="75" spans="2:9" x14ac:dyDescent="0.25">
      <c r="C75" s="24"/>
    </row>
    <row r="77" spans="2:9" x14ac:dyDescent="0.25">
      <c r="C77" s="24"/>
    </row>
    <row r="79" spans="2:9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CA10-22B1-466E-8A66-C903C7784649}">
  <dimension ref="B5:K202"/>
  <sheetViews>
    <sheetView tabSelected="1" workbookViewId="0">
      <selection activeCell="E9" sqref="E9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6.28515625" bestFit="1" customWidth="1"/>
    <col min="4" max="5" width="12" bestFit="1" customWidth="1"/>
    <col min="6" max="6" width="7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5" spans="2:10" x14ac:dyDescent="0.25">
      <c r="E5" s="9">
        <v>112045162.2</v>
      </c>
    </row>
    <row r="6" spans="2:10" x14ac:dyDescent="0.25">
      <c r="B6" t="s">
        <v>559</v>
      </c>
      <c r="C6" t="s">
        <v>516</v>
      </c>
      <c r="D6" t="s">
        <v>827</v>
      </c>
      <c r="E6" t="s">
        <v>806</v>
      </c>
      <c r="F6" t="s">
        <v>832</v>
      </c>
      <c r="G6" t="s">
        <v>790</v>
      </c>
      <c r="H6" s="79" t="s">
        <v>791</v>
      </c>
      <c r="I6" t="s">
        <v>834</v>
      </c>
      <c r="J6" t="s">
        <v>565</v>
      </c>
    </row>
    <row r="8" spans="2:10" x14ac:dyDescent="0.25">
      <c r="B8">
        <v>1287.8</v>
      </c>
      <c r="D8">
        <v>111994223.90000001</v>
      </c>
      <c r="H8"/>
    </row>
    <row r="9" spans="2:10" x14ac:dyDescent="0.25">
      <c r="B9">
        <v>1288</v>
      </c>
      <c r="E9" s="9"/>
      <c r="H9"/>
    </row>
    <row r="10" spans="2:10" x14ac:dyDescent="0.25">
      <c r="B10">
        <v>1288</v>
      </c>
      <c r="G10">
        <v>111994223.90000001</v>
      </c>
      <c r="H10"/>
    </row>
    <row r="11" spans="2:10" x14ac:dyDescent="0.25">
      <c r="B11">
        <v>2255.1999999999998</v>
      </c>
      <c r="G11">
        <v>111987420.7</v>
      </c>
      <c r="H11"/>
    </row>
    <row r="12" spans="2:10" x14ac:dyDescent="0.25">
      <c r="B12">
        <v>2877.3</v>
      </c>
      <c r="G12">
        <v>111985491.40000001</v>
      </c>
      <c r="H12"/>
    </row>
    <row r="13" spans="2:10" x14ac:dyDescent="0.25">
      <c r="B13">
        <v>4182.6000000000004</v>
      </c>
      <c r="G13">
        <v>111985491.40000001</v>
      </c>
      <c r="H13"/>
    </row>
    <row r="14" spans="2:10" x14ac:dyDescent="0.25">
      <c r="B14">
        <v>5488.6</v>
      </c>
      <c r="G14">
        <v>111985491.40000001</v>
      </c>
      <c r="H14"/>
    </row>
    <row r="15" spans="2:10" x14ac:dyDescent="0.25">
      <c r="B15">
        <v>6798.7</v>
      </c>
      <c r="G15">
        <v>111985491.40000001</v>
      </c>
      <c r="H15"/>
    </row>
    <row r="16" spans="2:10" x14ac:dyDescent="0.25">
      <c r="B16">
        <v>7307.8</v>
      </c>
      <c r="G16">
        <v>111985491.40000001</v>
      </c>
      <c r="H16"/>
    </row>
    <row r="17" spans="2:11" x14ac:dyDescent="0.25">
      <c r="B17">
        <v>1288</v>
      </c>
      <c r="H17">
        <v>111994223.90000001</v>
      </c>
    </row>
    <row r="18" spans="2:11" x14ac:dyDescent="0.25">
      <c r="B18">
        <v>2598.5</v>
      </c>
      <c r="H18">
        <v>111989767.7</v>
      </c>
    </row>
    <row r="19" spans="2:11" x14ac:dyDescent="0.25">
      <c r="B19">
        <v>3909.5</v>
      </c>
      <c r="H19">
        <v>111988748.7</v>
      </c>
    </row>
    <row r="20" spans="2:11" x14ac:dyDescent="0.25">
      <c r="B20">
        <v>5219.8</v>
      </c>
      <c r="H20">
        <v>111987778.7</v>
      </c>
    </row>
    <row r="21" spans="2:11" x14ac:dyDescent="0.25">
      <c r="B21">
        <v>6531.3</v>
      </c>
      <c r="H21">
        <v>111987327.40000001</v>
      </c>
    </row>
    <row r="22" spans="2:11" x14ac:dyDescent="0.25">
      <c r="B22">
        <v>1288</v>
      </c>
      <c r="H22"/>
      <c r="I22">
        <v>111994223.90000001</v>
      </c>
    </row>
    <row r="23" spans="2:11" x14ac:dyDescent="0.25">
      <c r="B23">
        <v>2195.8000000000002</v>
      </c>
      <c r="H23"/>
      <c r="I23">
        <v>111989256.7</v>
      </c>
    </row>
    <row r="24" spans="2:11" x14ac:dyDescent="0.25">
      <c r="B24">
        <v>2879.4</v>
      </c>
      <c r="H24"/>
      <c r="I24">
        <v>111987778.7</v>
      </c>
    </row>
    <row r="25" spans="2:11" x14ac:dyDescent="0.25">
      <c r="B25">
        <v>3664.5</v>
      </c>
      <c r="H25"/>
      <c r="I25">
        <v>111987778.7</v>
      </c>
    </row>
    <row r="26" spans="2:11" x14ac:dyDescent="0.25">
      <c r="B26">
        <v>4969.7</v>
      </c>
      <c r="H26"/>
      <c r="I26" s="6"/>
      <c r="K26" s="9">
        <v>112225849</v>
      </c>
    </row>
    <row r="27" spans="2:11" x14ac:dyDescent="0.25">
      <c r="B27">
        <v>6276.7</v>
      </c>
      <c r="H27"/>
      <c r="K27" s="9">
        <v>119141871.2</v>
      </c>
    </row>
    <row r="28" spans="2:11" x14ac:dyDescent="0.25">
      <c r="B28">
        <v>7300</v>
      </c>
      <c r="K28" s="9">
        <v>119526654.2</v>
      </c>
    </row>
    <row r="29" spans="2:11" x14ac:dyDescent="0.25">
      <c r="B29">
        <v>1287.8</v>
      </c>
      <c r="C29" s="24"/>
      <c r="J29">
        <v>111994223.90000001</v>
      </c>
    </row>
    <row r="30" spans="2:11" x14ac:dyDescent="0.25">
      <c r="B30">
        <v>1541.3</v>
      </c>
      <c r="J30">
        <v>111988748.7</v>
      </c>
    </row>
    <row r="31" spans="2:11" x14ac:dyDescent="0.25">
      <c r="B31">
        <v>1651</v>
      </c>
      <c r="J31">
        <v>111988335</v>
      </c>
    </row>
    <row r="33" spans="2:10" x14ac:dyDescent="0.25">
      <c r="C33" s="24"/>
    </row>
    <row r="34" spans="2:10" x14ac:dyDescent="0.25">
      <c r="B34">
        <v>2165.6999999999998</v>
      </c>
      <c r="C34" s="24"/>
      <c r="J34">
        <v>111988323.8</v>
      </c>
    </row>
    <row r="35" spans="2:10" x14ac:dyDescent="0.25">
      <c r="C35" s="24"/>
    </row>
    <row r="36" spans="2:10" x14ac:dyDescent="0.25">
      <c r="C36" s="24"/>
    </row>
    <row r="37" spans="2:10" x14ac:dyDescent="0.25">
      <c r="B37">
        <v>2877.4</v>
      </c>
      <c r="C37" s="24"/>
      <c r="J37">
        <v>111988323.8</v>
      </c>
    </row>
    <row r="38" spans="2:10" x14ac:dyDescent="0.25">
      <c r="C38" s="24"/>
    </row>
    <row r="39" spans="2:10" x14ac:dyDescent="0.25">
      <c r="B39">
        <v>3244.9</v>
      </c>
      <c r="C39" s="24"/>
      <c r="J39">
        <v>111988323.8</v>
      </c>
    </row>
    <row r="40" spans="2:10" x14ac:dyDescent="0.25">
      <c r="B40">
        <v>3368.1</v>
      </c>
      <c r="C40" s="24"/>
      <c r="J40">
        <v>111988323.8</v>
      </c>
    </row>
    <row r="41" spans="2:10" x14ac:dyDescent="0.25">
      <c r="B41">
        <v>3600.2</v>
      </c>
      <c r="C41" s="24"/>
      <c r="J41">
        <v>111988323.8</v>
      </c>
    </row>
    <row r="42" spans="2:10" x14ac:dyDescent="0.25">
      <c r="B42">
        <v>3720.6</v>
      </c>
      <c r="C42" s="24"/>
      <c r="J42">
        <v>111988323.8</v>
      </c>
    </row>
    <row r="43" spans="2:10" x14ac:dyDescent="0.25">
      <c r="B43">
        <v>3841.1</v>
      </c>
      <c r="C43" s="24"/>
      <c r="J43">
        <v>111988323.8</v>
      </c>
    </row>
    <row r="44" spans="2:10" x14ac:dyDescent="0.25">
      <c r="B44">
        <v>3960.6</v>
      </c>
      <c r="C44" s="24"/>
      <c r="J44">
        <v>111988160.40000001</v>
      </c>
    </row>
    <row r="45" spans="2:10" x14ac:dyDescent="0.25">
      <c r="B45">
        <v>4081.4</v>
      </c>
      <c r="C45" s="24"/>
      <c r="J45">
        <v>111987767</v>
      </c>
    </row>
    <row r="46" spans="2:10" x14ac:dyDescent="0.25">
      <c r="C46" s="24"/>
    </row>
    <row r="47" spans="2:10" x14ac:dyDescent="0.25">
      <c r="B47">
        <v>4320.3</v>
      </c>
      <c r="C47" s="24"/>
      <c r="J47">
        <v>111987767</v>
      </c>
    </row>
    <row r="48" spans="2:10" x14ac:dyDescent="0.25">
      <c r="B48">
        <v>4441.8999999999996</v>
      </c>
      <c r="C48" s="24"/>
      <c r="J48">
        <v>111987767</v>
      </c>
    </row>
    <row r="49" spans="2:10" x14ac:dyDescent="0.25">
      <c r="C49" s="24"/>
    </row>
    <row r="50" spans="2:10" x14ac:dyDescent="0.25">
      <c r="C50" s="24"/>
    </row>
    <row r="53" spans="2:10" x14ac:dyDescent="0.25">
      <c r="C53" s="24"/>
    </row>
    <row r="54" spans="2:10" x14ac:dyDescent="0.25">
      <c r="B54">
        <v>5111.1000000000004</v>
      </c>
      <c r="C54" s="24"/>
      <c r="J54">
        <v>111987767</v>
      </c>
    </row>
    <row r="56" spans="2:10" x14ac:dyDescent="0.25">
      <c r="C56" s="24"/>
    </row>
    <row r="58" spans="2:10" x14ac:dyDescent="0.25">
      <c r="B58">
        <v>5704.4</v>
      </c>
      <c r="J58">
        <v>111987767</v>
      </c>
    </row>
    <row r="59" spans="2:10" x14ac:dyDescent="0.25">
      <c r="B59">
        <v>5837.6</v>
      </c>
      <c r="C59" s="24"/>
      <c r="J59">
        <v>111987767</v>
      </c>
    </row>
    <row r="60" spans="2:10" x14ac:dyDescent="0.25">
      <c r="C60" s="24"/>
    </row>
    <row r="61" spans="2:10" x14ac:dyDescent="0.25">
      <c r="C61" s="24"/>
    </row>
    <row r="62" spans="2:10" x14ac:dyDescent="0.25">
      <c r="B62">
        <v>6222.7</v>
      </c>
      <c r="C62" s="24"/>
      <c r="J62">
        <v>111987767</v>
      </c>
    </row>
    <row r="63" spans="2:10" x14ac:dyDescent="0.25">
      <c r="B63">
        <v>6391.6</v>
      </c>
      <c r="C63" s="24"/>
      <c r="J63">
        <v>111987740.59999999</v>
      </c>
    </row>
    <row r="64" spans="2:10" x14ac:dyDescent="0.25">
      <c r="B64">
        <v>6511.4</v>
      </c>
      <c r="C64" s="24"/>
      <c r="J64">
        <v>111987740.59999999</v>
      </c>
    </row>
    <row r="65" spans="2:10" x14ac:dyDescent="0.25">
      <c r="C65" s="24"/>
    </row>
    <row r="66" spans="2:10" x14ac:dyDescent="0.25">
      <c r="B66">
        <v>6742</v>
      </c>
      <c r="C66" s="24"/>
      <c r="J66">
        <v>111987283.59999999</v>
      </c>
    </row>
    <row r="67" spans="2:10" x14ac:dyDescent="0.25">
      <c r="B67">
        <v>7133.9</v>
      </c>
      <c r="C67" s="24"/>
      <c r="J67">
        <v>111987283.59999999</v>
      </c>
    </row>
    <row r="68" spans="2:10" x14ac:dyDescent="0.25">
      <c r="C68" s="24"/>
    </row>
    <row r="69" spans="2:10" x14ac:dyDescent="0.25">
      <c r="C69" s="24"/>
    </row>
    <row r="70" spans="2:10" x14ac:dyDescent="0.25">
      <c r="C70" s="24"/>
    </row>
    <row r="71" spans="2:10" x14ac:dyDescent="0.25">
      <c r="C71" s="24"/>
    </row>
    <row r="72" spans="2:10" x14ac:dyDescent="0.25">
      <c r="C72" s="24"/>
    </row>
    <row r="73" spans="2:10" x14ac:dyDescent="0.25">
      <c r="C73" s="24"/>
    </row>
    <row r="74" spans="2:10" x14ac:dyDescent="0.25">
      <c r="C74" s="24"/>
    </row>
    <row r="75" spans="2:10" x14ac:dyDescent="0.25">
      <c r="C75" s="24"/>
    </row>
    <row r="77" spans="2:10" x14ac:dyDescent="0.25">
      <c r="C77" s="24"/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336C-1B14-45BD-81A5-F4D87E4681F9}">
  <dimension ref="B6:J202"/>
  <sheetViews>
    <sheetView workbookViewId="0">
      <selection activeCell="R30" sqref="R30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5" width="12" bestFit="1" customWidth="1"/>
    <col min="6" max="6" width="7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6" spans="2:10" x14ac:dyDescent="0.25">
      <c r="B6" t="s">
        <v>559</v>
      </c>
      <c r="C6" t="s">
        <v>516</v>
      </c>
      <c r="D6" t="s">
        <v>827</v>
      </c>
      <c r="E6" t="s">
        <v>806</v>
      </c>
      <c r="F6" t="s">
        <v>832</v>
      </c>
      <c r="G6" t="s">
        <v>790</v>
      </c>
      <c r="H6" s="79" t="s">
        <v>791</v>
      </c>
      <c r="I6" t="s">
        <v>834</v>
      </c>
      <c r="J6" t="s">
        <v>565</v>
      </c>
    </row>
    <row r="7" spans="2:10" x14ac:dyDescent="0.25">
      <c r="B7">
        <v>7289.6</v>
      </c>
      <c r="C7">
        <v>109833111</v>
      </c>
    </row>
    <row r="8" spans="2:10" x14ac:dyDescent="0.25">
      <c r="B8">
        <v>1287.5</v>
      </c>
      <c r="D8">
        <v>109840106.90000001</v>
      </c>
      <c r="H8"/>
    </row>
    <row r="9" spans="2:10" x14ac:dyDescent="0.25">
      <c r="B9">
        <v>797.9</v>
      </c>
      <c r="E9">
        <v>109838946.09999999</v>
      </c>
      <c r="H9"/>
    </row>
    <row r="10" spans="2:10" x14ac:dyDescent="0.25">
      <c r="H10"/>
    </row>
    <row r="11" spans="2:10" x14ac:dyDescent="0.25">
      <c r="B11">
        <v>1287.4876940250299</v>
      </c>
      <c r="G11">
        <v>109840106.88132</v>
      </c>
      <c r="H11"/>
    </row>
    <row r="12" spans="2:10" x14ac:dyDescent="0.25">
      <c r="B12">
        <v>2507</v>
      </c>
      <c r="G12">
        <v>109832025.881365</v>
      </c>
      <c r="H12"/>
    </row>
    <row r="13" spans="2:10" x14ac:dyDescent="0.25">
      <c r="B13">
        <v>3240.7</v>
      </c>
      <c r="G13">
        <v>109831002.338085</v>
      </c>
      <c r="H13"/>
    </row>
    <row r="14" spans="2:10" x14ac:dyDescent="0.25">
      <c r="B14">
        <v>3783.3</v>
      </c>
      <c r="G14">
        <v>109826002.338084</v>
      </c>
      <c r="H14"/>
    </row>
    <row r="15" spans="2:10" x14ac:dyDescent="0.25">
      <c r="B15">
        <v>5105.1000000000004</v>
      </c>
      <c r="G15">
        <v>109825841.838084</v>
      </c>
      <c r="H15"/>
    </row>
    <row r="16" spans="2:10" x14ac:dyDescent="0.25">
      <c r="B16">
        <v>6569.8</v>
      </c>
      <c r="G16">
        <v>109825841.83809701</v>
      </c>
      <c r="H16"/>
    </row>
    <row r="17" spans="2:10" x14ac:dyDescent="0.25">
      <c r="B17">
        <v>7412.5</v>
      </c>
      <c r="G17">
        <v>109825841.83809701</v>
      </c>
      <c r="H17"/>
    </row>
    <row r="18" spans="2:10" x14ac:dyDescent="0.25">
      <c r="B18">
        <v>1287.4876940250299</v>
      </c>
      <c r="H18">
        <v>109840106.88132</v>
      </c>
    </row>
    <row r="19" spans="2:10" x14ac:dyDescent="0.25">
      <c r="B19">
        <v>2693.4</v>
      </c>
      <c r="H19">
        <v>109832771.176725</v>
      </c>
    </row>
    <row r="20" spans="2:10" x14ac:dyDescent="0.25">
      <c r="B20">
        <v>3996.8</v>
      </c>
      <c r="H20">
        <v>109830777.63344499</v>
      </c>
    </row>
    <row r="21" spans="2:10" x14ac:dyDescent="0.25">
      <c r="B21">
        <v>5372.1</v>
      </c>
      <c r="H21">
        <v>109830777.63345701</v>
      </c>
    </row>
    <row r="22" spans="2:10" x14ac:dyDescent="0.25">
      <c r="B22">
        <v>6829.5</v>
      </c>
      <c r="H22">
        <v>109822554.114167</v>
      </c>
    </row>
    <row r="23" spans="2:10" x14ac:dyDescent="0.25">
      <c r="B23">
        <v>7411.4</v>
      </c>
      <c r="H23">
        <v>109822529.714176</v>
      </c>
    </row>
    <row r="24" spans="2:10" x14ac:dyDescent="0.25">
      <c r="B24">
        <v>1287.4876940250299</v>
      </c>
      <c r="H24"/>
      <c r="I24">
        <v>109840106.88132</v>
      </c>
    </row>
    <row r="25" spans="2:10" x14ac:dyDescent="0.25">
      <c r="B25">
        <v>3051.8</v>
      </c>
      <c r="H25"/>
      <c r="I25">
        <v>109837036.381365</v>
      </c>
    </row>
    <row r="26" spans="2:10" x14ac:dyDescent="0.25">
      <c r="B26">
        <v>4373.5</v>
      </c>
      <c r="H26"/>
      <c r="I26" s="6">
        <v>109836523.838084</v>
      </c>
    </row>
    <row r="27" spans="2:10" x14ac:dyDescent="0.25">
      <c r="B27">
        <v>5693.2</v>
      </c>
      <c r="H27"/>
      <c r="I27">
        <v>109836523.83809701</v>
      </c>
    </row>
    <row r="28" spans="2:10" x14ac:dyDescent="0.25">
      <c r="B28">
        <v>7208.1</v>
      </c>
      <c r="I28">
        <v>109829142.27704699</v>
      </c>
    </row>
    <row r="29" spans="2:10" x14ac:dyDescent="0.25">
      <c r="B29">
        <v>7410.8</v>
      </c>
      <c r="C29" s="24"/>
      <c r="I29">
        <v>109829115.877057</v>
      </c>
    </row>
    <row r="30" spans="2:10" x14ac:dyDescent="0.25">
      <c r="B30">
        <v>1287.48769545555</v>
      </c>
      <c r="J30">
        <v>109840106.88132</v>
      </c>
    </row>
    <row r="31" spans="2:10" x14ac:dyDescent="0.25">
      <c r="B31">
        <v>1517.9</v>
      </c>
      <c r="J31">
        <v>109836453.181242</v>
      </c>
    </row>
    <row r="32" spans="2:10" x14ac:dyDescent="0.25">
      <c r="B32">
        <v>1623.1</v>
      </c>
      <c r="J32">
        <v>109835737.037965</v>
      </c>
    </row>
    <row r="33" spans="2:10" x14ac:dyDescent="0.25">
      <c r="B33">
        <v>1731.8</v>
      </c>
      <c r="C33" s="24"/>
      <c r="J33">
        <v>109835558.26891799</v>
      </c>
    </row>
    <row r="34" spans="2:10" x14ac:dyDescent="0.25">
      <c r="B34">
        <v>1846.5</v>
      </c>
      <c r="C34" s="24"/>
      <c r="J34">
        <v>109834596.299876</v>
      </c>
    </row>
    <row r="35" spans="2:10" x14ac:dyDescent="0.25">
      <c r="B35">
        <v>1963.3</v>
      </c>
      <c r="C35" s="24"/>
      <c r="J35">
        <v>109834596.29988</v>
      </c>
    </row>
    <row r="36" spans="2:10" x14ac:dyDescent="0.25">
      <c r="B36">
        <v>2110.5</v>
      </c>
      <c r="C36" s="24"/>
      <c r="J36">
        <v>109834569.787567</v>
      </c>
    </row>
    <row r="37" spans="2:10" x14ac:dyDescent="0.25">
      <c r="B37">
        <v>2233.3000000000002</v>
      </c>
      <c r="C37" s="24"/>
      <c r="J37">
        <v>109834569.78755599</v>
      </c>
    </row>
    <row r="38" spans="2:10" x14ac:dyDescent="0.25">
      <c r="B38">
        <v>2351</v>
      </c>
      <c r="C38" s="24"/>
      <c r="J38">
        <v>109833676.675237</v>
      </c>
    </row>
    <row r="39" spans="2:10" x14ac:dyDescent="0.25">
      <c r="B39">
        <v>2473.3000000000002</v>
      </c>
      <c r="C39" s="24"/>
      <c r="J39">
        <v>109833676.675237</v>
      </c>
    </row>
    <row r="40" spans="2:10" x14ac:dyDescent="0.25">
      <c r="B40">
        <v>2594.3000000000002</v>
      </c>
      <c r="C40" s="24"/>
      <c r="J40">
        <v>109833676.67523099</v>
      </c>
    </row>
    <row r="41" spans="2:10" x14ac:dyDescent="0.25">
      <c r="B41">
        <v>2880</v>
      </c>
      <c r="C41" s="24"/>
    </row>
    <row r="42" spans="2:10" x14ac:dyDescent="0.25">
      <c r="B42">
        <v>2984.8</v>
      </c>
      <c r="C42" s="24"/>
    </row>
    <row r="43" spans="2:10" x14ac:dyDescent="0.25">
      <c r="B43">
        <v>3097.9</v>
      </c>
      <c r="C43" s="24"/>
    </row>
    <row r="44" spans="2:10" x14ac:dyDescent="0.25">
      <c r="B44">
        <v>3215.9</v>
      </c>
      <c r="C44" s="24"/>
      <c r="J44">
        <v>109829154.67523199</v>
      </c>
    </row>
    <row r="45" spans="2:10" x14ac:dyDescent="0.25">
      <c r="B45">
        <v>3334.5</v>
      </c>
      <c r="C45" s="24"/>
      <c r="J45">
        <v>109829154.67523301</v>
      </c>
    </row>
    <row r="46" spans="2:10" x14ac:dyDescent="0.25">
      <c r="B46">
        <v>3447.5</v>
      </c>
      <c r="C46" s="24"/>
      <c r="J46">
        <v>109828184.675228</v>
      </c>
    </row>
    <row r="47" spans="2:10" x14ac:dyDescent="0.25">
      <c r="B47">
        <v>3552.9</v>
      </c>
      <c r="C47" s="24"/>
    </row>
    <row r="48" spans="2:10" x14ac:dyDescent="0.25">
      <c r="B48">
        <v>3671.3</v>
      </c>
      <c r="C48" s="24"/>
      <c r="J48">
        <v>109828184.67523301</v>
      </c>
    </row>
    <row r="49" spans="2:10" x14ac:dyDescent="0.25">
      <c r="B49">
        <v>3789</v>
      </c>
      <c r="C49" s="24"/>
      <c r="J49">
        <v>109828184.675229</v>
      </c>
    </row>
    <row r="50" spans="2:10" x14ac:dyDescent="0.25">
      <c r="B50">
        <v>3904.9</v>
      </c>
      <c r="C50" s="24"/>
      <c r="J50">
        <v>109828155.675226</v>
      </c>
    </row>
    <row r="51" spans="2:10" x14ac:dyDescent="0.25">
      <c r="B51">
        <v>4021.1</v>
      </c>
      <c r="J51">
        <v>109828131.275227</v>
      </c>
    </row>
    <row r="52" spans="2:10" x14ac:dyDescent="0.25">
      <c r="B52">
        <v>4140.6000000000004</v>
      </c>
      <c r="J52">
        <v>109827558.216904</v>
      </c>
    </row>
    <row r="53" spans="2:10" x14ac:dyDescent="0.25">
      <c r="B53">
        <v>4256.3999999999996</v>
      </c>
      <c r="C53" s="24"/>
      <c r="J53">
        <v>109827558.216904</v>
      </c>
    </row>
    <row r="54" spans="2:10" x14ac:dyDescent="0.25">
      <c r="B54">
        <v>4361.2</v>
      </c>
      <c r="C54" s="24"/>
    </row>
    <row r="55" spans="2:10" x14ac:dyDescent="0.25">
      <c r="B55">
        <v>4467.5</v>
      </c>
      <c r="C55" s="24"/>
    </row>
    <row r="56" spans="2:10" x14ac:dyDescent="0.25">
      <c r="B56">
        <v>4573.8999999999996</v>
      </c>
      <c r="C56" s="24"/>
    </row>
    <row r="57" spans="2:10" x14ac:dyDescent="0.25">
      <c r="B57">
        <v>4680.7</v>
      </c>
      <c r="C57" s="24"/>
    </row>
    <row r="58" spans="2:10" x14ac:dyDescent="0.25">
      <c r="B58">
        <v>4786.6000000000004</v>
      </c>
      <c r="C58" s="24"/>
    </row>
    <row r="59" spans="2:10" x14ac:dyDescent="0.25">
      <c r="B59">
        <v>4892.6000000000004</v>
      </c>
      <c r="C59" s="24"/>
    </row>
    <row r="60" spans="2:10" x14ac:dyDescent="0.25">
      <c r="B60">
        <v>5149</v>
      </c>
      <c r="C60" s="24"/>
    </row>
    <row r="61" spans="2:10" x14ac:dyDescent="0.25">
      <c r="B61">
        <v>5258.4</v>
      </c>
      <c r="C61" s="24"/>
      <c r="J61">
        <v>109827524.47307201</v>
      </c>
    </row>
    <row r="62" spans="2:10" x14ac:dyDescent="0.25">
      <c r="B62">
        <v>5428.2</v>
      </c>
      <c r="C62" s="24"/>
    </row>
    <row r="63" spans="2:10" x14ac:dyDescent="0.25">
      <c r="B63">
        <v>5544.2</v>
      </c>
      <c r="C63" s="24"/>
      <c r="J63">
        <v>109826920.117468</v>
      </c>
    </row>
    <row r="64" spans="2:10" x14ac:dyDescent="0.25">
      <c r="B64">
        <v>5669.2</v>
      </c>
      <c r="C64" s="24"/>
      <c r="J64">
        <v>109826895.88762701</v>
      </c>
    </row>
    <row r="65" spans="2:10" x14ac:dyDescent="0.25">
      <c r="B65">
        <v>5794.3</v>
      </c>
      <c r="C65" s="24"/>
    </row>
    <row r="66" spans="2:10" x14ac:dyDescent="0.25">
      <c r="B66">
        <v>5923.4</v>
      </c>
      <c r="C66" s="24"/>
      <c r="J66">
        <v>109826893.48763999</v>
      </c>
    </row>
    <row r="67" spans="2:10" x14ac:dyDescent="0.25">
      <c r="B67">
        <v>6030.8</v>
      </c>
      <c r="C67" s="24"/>
    </row>
    <row r="68" spans="2:10" x14ac:dyDescent="0.25">
      <c r="B68">
        <v>6155.7</v>
      </c>
      <c r="C68" s="24"/>
      <c r="J68">
        <v>109826867.08763701</v>
      </c>
    </row>
    <row r="69" spans="2:10" x14ac:dyDescent="0.25">
      <c r="B69">
        <v>6282.8</v>
      </c>
      <c r="C69" s="24"/>
      <c r="J69">
        <v>109826828.88763499</v>
      </c>
    </row>
    <row r="70" spans="2:10" x14ac:dyDescent="0.25">
      <c r="B70">
        <v>6400.1</v>
      </c>
      <c r="C70" s="24"/>
    </row>
    <row r="71" spans="2:10" x14ac:dyDescent="0.25">
      <c r="B71">
        <v>6519.1</v>
      </c>
      <c r="C71" s="24"/>
      <c r="J71">
        <v>109826789.287622</v>
      </c>
    </row>
    <row r="72" spans="2:10" x14ac:dyDescent="0.25">
      <c r="B72">
        <v>6643.1</v>
      </c>
      <c r="C72" s="24"/>
      <c r="J72">
        <v>109826789.287637</v>
      </c>
    </row>
    <row r="73" spans="2:10" x14ac:dyDescent="0.25">
      <c r="B73">
        <v>6769.9</v>
      </c>
      <c r="C73" s="24"/>
      <c r="J73">
        <v>109826786.88763601</v>
      </c>
    </row>
    <row r="74" spans="2:10" x14ac:dyDescent="0.25">
      <c r="B74">
        <v>6878.9</v>
      </c>
      <c r="C74" s="24"/>
    </row>
    <row r="75" spans="2:10" x14ac:dyDescent="0.25">
      <c r="B75">
        <v>7001.3</v>
      </c>
      <c r="C75" s="24"/>
      <c r="J75">
        <v>109826760.487626</v>
      </c>
    </row>
    <row r="76" spans="2:10" x14ac:dyDescent="0.25">
      <c r="B76">
        <v>7126.6</v>
      </c>
      <c r="J76">
        <v>109826760.487633</v>
      </c>
    </row>
    <row r="77" spans="2:10" x14ac:dyDescent="0.25">
      <c r="B77">
        <v>7257.8</v>
      </c>
      <c r="C77" s="24"/>
      <c r="J77">
        <v>109826735.347386</v>
      </c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39B-1CC9-43C5-AF67-3197B2A1F87A}">
  <dimension ref="A1:BL34"/>
  <sheetViews>
    <sheetView workbookViewId="0">
      <selection activeCell="D27" sqref="D27"/>
    </sheetView>
  </sheetViews>
  <sheetFormatPr baseColWidth="10" defaultRowHeight="15" x14ac:dyDescent="0.25"/>
  <cols>
    <col min="1" max="1" width="10.140625" bestFit="1" customWidth="1"/>
    <col min="2" max="2" width="23.140625" bestFit="1" customWidth="1"/>
    <col min="3" max="3" width="11.28515625" bestFit="1" customWidth="1"/>
    <col min="4" max="4" width="4" bestFit="1" customWidth="1"/>
    <col min="5" max="5" width="3" bestFit="1" customWidth="1"/>
    <col min="6" max="6" width="7" bestFit="1" customWidth="1"/>
    <col min="7" max="7" width="8.5703125" bestFit="1" customWidth="1"/>
    <col min="8" max="8" width="9.140625" bestFit="1" customWidth="1"/>
    <col min="9" max="10" width="11" bestFit="1" customWidth="1"/>
    <col min="11" max="11" width="6.5703125" bestFit="1" customWidth="1"/>
    <col min="12" max="16" width="11" bestFit="1" customWidth="1"/>
    <col min="17" max="17" width="5" bestFit="1" customWidth="1"/>
    <col min="18" max="18" width="7" bestFit="1" customWidth="1"/>
    <col min="19" max="19" width="6.42578125" bestFit="1" customWidth="1"/>
    <col min="20" max="20" width="7.140625" bestFit="1" customWidth="1"/>
    <col min="21" max="21" width="7.7109375" bestFit="1" customWidth="1"/>
    <col min="22" max="24" width="7" bestFit="1" customWidth="1"/>
    <col min="25" max="25" width="11" bestFit="1" customWidth="1"/>
    <col min="26" max="26" width="6.7109375" bestFit="1" customWidth="1"/>
    <col min="27" max="31" width="11" bestFit="1" customWidth="1"/>
    <col min="32" max="33" width="3" bestFit="1" customWidth="1"/>
    <col min="34" max="34" width="24.42578125" bestFit="1" customWidth="1"/>
    <col min="35" max="35" width="9.85546875" bestFit="1" customWidth="1"/>
    <col min="36" max="36" width="6.85546875" bestFit="1" customWidth="1"/>
    <col min="37" max="37" width="8.140625" bestFit="1" customWidth="1"/>
    <col min="38" max="38" width="9.42578125" bestFit="1" customWidth="1"/>
    <col min="39" max="40" width="2" bestFit="1" customWidth="1"/>
    <col min="41" max="41" width="3.28515625" bestFit="1" customWidth="1"/>
    <col min="42" max="42" width="24.42578125" bestFit="1" customWidth="1"/>
    <col min="43" max="43" width="6" bestFit="1" customWidth="1"/>
    <col min="44" max="44" width="9" bestFit="1" customWidth="1"/>
    <col min="45" max="45" width="2" bestFit="1" customWidth="1"/>
    <col min="46" max="47" width="9" bestFit="1" customWidth="1"/>
    <col min="48" max="52" width="2" bestFit="1" customWidth="1"/>
    <col min="53" max="53" width="4" bestFit="1" customWidth="1"/>
    <col min="54" max="54" width="2" bestFit="1" customWidth="1"/>
    <col min="55" max="55" width="4" bestFit="1" customWidth="1"/>
    <col min="56" max="56" width="5" bestFit="1" customWidth="1"/>
    <col min="57" max="63" width="2" bestFit="1" customWidth="1"/>
    <col min="64" max="64" width="8.28515625" bestFit="1" customWidth="1"/>
    <col min="65" max="69" width="2" bestFit="1" customWidth="1"/>
    <col min="70" max="70" width="3" bestFit="1" customWidth="1"/>
    <col min="71" max="71" width="2" bestFit="1" customWidth="1"/>
    <col min="72" max="72" width="14.140625" bestFit="1" customWidth="1"/>
  </cols>
  <sheetData>
    <row r="1" spans="1:64" x14ac:dyDescent="0.25">
      <c r="A1" s="8" t="s">
        <v>99</v>
      </c>
      <c r="B1" t="s">
        <v>0</v>
      </c>
      <c r="C1" t="s">
        <v>645</v>
      </c>
      <c r="D1" t="s">
        <v>2</v>
      </c>
      <c r="E1" t="s">
        <v>3</v>
      </c>
      <c r="F1" t="s">
        <v>8</v>
      </c>
      <c r="G1" t="s">
        <v>812</v>
      </c>
      <c r="H1" t="s">
        <v>813</v>
      </c>
      <c r="I1" t="s">
        <v>4</v>
      </c>
      <c r="J1" t="s">
        <v>6</v>
      </c>
      <c r="K1" t="s">
        <v>798</v>
      </c>
      <c r="L1" t="s">
        <v>799</v>
      </c>
      <c r="M1" t="s">
        <v>274</v>
      </c>
      <c r="N1" t="s">
        <v>311</v>
      </c>
      <c r="O1" t="s">
        <v>318</v>
      </c>
      <c r="P1" t="s">
        <v>646</v>
      </c>
      <c r="Q1" t="s">
        <v>5</v>
      </c>
      <c r="R1" t="s">
        <v>7</v>
      </c>
      <c r="S1" t="s">
        <v>800</v>
      </c>
      <c r="T1" t="s">
        <v>801</v>
      </c>
      <c r="U1" t="s">
        <v>275</v>
      </c>
      <c r="V1" t="s">
        <v>647</v>
      </c>
      <c r="W1" t="s">
        <v>319</v>
      </c>
      <c r="X1" t="s">
        <v>648</v>
      </c>
      <c r="Y1" t="s">
        <v>649</v>
      </c>
      <c r="Z1" t="s">
        <v>802</v>
      </c>
      <c r="AA1" t="s">
        <v>803</v>
      </c>
      <c r="AB1" t="s">
        <v>650</v>
      </c>
      <c r="AC1" t="s">
        <v>651</v>
      </c>
      <c r="AD1" t="s">
        <v>652</v>
      </c>
      <c r="AE1" t="s">
        <v>653</v>
      </c>
      <c r="AF1" t="s">
        <v>24</v>
      </c>
      <c r="AG1" t="s">
        <v>222</v>
      </c>
      <c r="AH1" t="s">
        <v>814</v>
      </c>
      <c r="AI1" t="s">
        <v>815</v>
      </c>
      <c r="AJ1" t="s">
        <v>816</v>
      </c>
      <c r="AK1" t="s">
        <v>817</v>
      </c>
      <c r="AL1" t="s">
        <v>818</v>
      </c>
      <c r="AM1" t="s">
        <v>819</v>
      </c>
      <c r="AN1" t="s">
        <v>820</v>
      </c>
      <c r="AO1" t="s">
        <v>821</v>
      </c>
      <c r="AP1" t="s">
        <v>119</v>
      </c>
      <c r="BL1" s="24"/>
    </row>
    <row r="2" spans="1:64" x14ac:dyDescent="0.25">
      <c r="A2" t="s">
        <v>120</v>
      </c>
      <c r="B2" t="s">
        <v>807</v>
      </c>
      <c r="C2" t="s">
        <v>804</v>
      </c>
      <c r="D2">
        <v>168</v>
      </c>
      <c r="E2">
        <v>28</v>
      </c>
      <c r="F2">
        <v>1E-4</v>
      </c>
      <c r="G2">
        <v>7200</v>
      </c>
      <c r="I2">
        <v>22323983</v>
      </c>
      <c r="J2">
        <v>22390532.399999999</v>
      </c>
      <c r="L2">
        <v>22419415.100000001</v>
      </c>
      <c r="M2">
        <v>22393267</v>
      </c>
      <c r="N2">
        <v>22386842</v>
      </c>
      <c r="O2">
        <v>22386842</v>
      </c>
      <c r="P2">
        <v>22388976.899999999</v>
      </c>
      <c r="Q2">
        <v>21.8</v>
      </c>
      <c r="R2">
        <v>7215.7</v>
      </c>
      <c r="S2">
        <v>0</v>
      </c>
      <c r="T2">
        <v>1180.8</v>
      </c>
      <c r="U2">
        <v>1037.0999999999999</v>
      </c>
      <c r="V2">
        <v>7224.3</v>
      </c>
      <c r="W2">
        <v>7222.1</v>
      </c>
      <c r="X2">
        <v>7216.7</v>
      </c>
      <c r="Y2">
        <v>2.9722099999999999E-3</v>
      </c>
      <c r="AA2">
        <v>4.2566699999999997E-3</v>
      </c>
      <c r="AB2">
        <v>3.0939700000000001E-3</v>
      </c>
      <c r="AC2">
        <v>2.8078600000000001E-3</v>
      </c>
      <c r="AD2">
        <v>2.8078600000000001E-3</v>
      </c>
      <c r="AE2">
        <v>5.465E-5</v>
      </c>
      <c r="AF2">
        <v>20</v>
      </c>
      <c r="AG2">
        <v>0</v>
      </c>
      <c r="AH2">
        <v>1</v>
      </c>
      <c r="AI2">
        <v>1</v>
      </c>
      <c r="AJ2">
        <v>3</v>
      </c>
      <c r="AK2" t="s">
        <v>810</v>
      </c>
      <c r="AL2">
        <v>1</v>
      </c>
      <c r="AM2">
        <v>0</v>
      </c>
      <c r="AN2">
        <v>0</v>
      </c>
      <c r="AO2" t="s">
        <v>811</v>
      </c>
      <c r="AP2" t="s">
        <v>805</v>
      </c>
    </row>
    <row r="3" spans="1:64" x14ac:dyDescent="0.25">
      <c r="A3" t="s">
        <v>120</v>
      </c>
      <c r="B3" t="s">
        <v>808</v>
      </c>
      <c r="C3" t="s">
        <v>809</v>
      </c>
      <c r="D3">
        <v>168</v>
      </c>
      <c r="E3">
        <v>44</v>
      </c>
      <c r="F3">
        <v>1E-4</v>
      </c>
      <c r="G3">
        <v>1200</v>
      </c>
      <c r="H3">
        <v>7200</v>
      </c>
      <c r="I3">
        <v>30113401.600000001</v>
      </c>
      <c r="J3">
        <v>30160073.100000001</v>
      </c>
      <c r="L3">
        <v>30173863.800000001</v>
      </c>
      <c r="M3">
        <v>30188837.800000001</v>
      </c>
      <c r="N3">
        <v>30175909.600000001</v>
      </c>
      <c r="O3">
        <v>30176724.399999999</v>
      </c>
      <c r="P3">
        <v>30180844.199999999</v>
      </c>
      <c r="Q3">
        <v>38.299999999999997</v>
      </c>
      <c r="R3">
        <v>7225.4</v>
      </c>
      <c r="S3">
        <v>0</v>
      </c>
      <c r="T3">
        <v>1263.0999999999999</v>
      </c>
      <c r="U3">
        <v>1262.7</v>
      </c>
      <c r="V3">
        <v>7234.3</v>
      </c>
      <c r="W3">
        <v>7234.7</v>
      </c>
      <c r="X3">
        <v>7216.4</v>
      </c>
      <c r="Y3">
        <v>1.5474600000000001E-3</v>
      </c>
      <c r="AA3">
        <v>2.0037900000000001E-3</v>
      </c>
      <c r="AB3">
        <v>2.4988100000000002E-3</v>
      </c>
      <c r="AC3">
        <v>2.0714499999999999E-3</v>
      </c>
      <c r="AD3">
        <v>2.0983999999999998E-3</v>
      </c>
      <c r="AE3">
        <v>2.2346100000000002E-3</v>
      </c>
      <c r="AF3">
        <v>20</v>
      </c>
      <c r="AG3">
        <v>0</v>
      </c>
      <c r="AH3">
        <v>1</v>
      </c>
      <c r="AI3">
        <v>1</v>
      </c>
      <c r="AJ3">
        <v>3</v>
      </c>
      <c r="AK3" t="s">
        <v>810</v>
      </c>
      <c r="AL3">
        <v>1</v>
      </c>
      <c r="AM3">
        <v>0</v>
      </c>
      <c r="AN3">
        <v>0</v>
      </c>
      <c r="AO3" t="s">
        <v>811</v>
      </c>
      <c r="AP3" t="s">
        <v>805</v>
      </c>
    </row>
    <row r="4" spans="1:64" x14ac:dyDescent="0.25">
      <c r="A4" t="s">
        <v>120</v>
      </c>
      <c r="B4" t="s">
        <v>828</v>
      </c>
      <c r="C4" t="s">
        <v>829</v>
      </c>
      <c r="D4">
        <v>168</v>
      </c>
      <c r="E4">
        <v>45</v>
      </c>
      <c r="F4">
        <v>1E-4</v>
      </c>
      <c r="G4">
        <v>1200</v>
      </c>
      <c r="H4">
        <v>7200</v>
      </c>
      <c r="I4">
        <v>28165801.699999999</v>
      </c>
      <c r="M4">
        <v>28221103.300000001</v>
      </c>
      <c r="N4">
        <v>28214126.899999999</v>
      </c>
      <c r="P4">
        <v>0</v>
      </c>
      <c r="Q4">
        <v>36.1</v>
      </c>
      <c r="R4">
        <v>0</v>
      </c>
      <c r="S4">
        <v>0</v>
      </c>
      <c r="T4">
        <v>0</v>
      </c>
      <c r="U4">
        <v>1260.9000000000001</v>
      </c>
      <c r="V4">
        <v>7230.8</v>
      </c>
      <c r="W4">
        <v>0</v>
      </c>
      <c r="X4">
        <v>0</v>
      </c>
      <c r="Y4">
        <v>1</v>
      </c>
      <c r="AB4">
        <v>1.9595799999999998E-3</v>
      </c>
      <c r="AC4">
        <v>8.4845999999999999E-4</v>
      </c>
      <c r="AF4">
        <v>20</v>
      </c>
      <c r="AG4">
        <v>0</v>
      </c>
      <c r="AH4">
        <v>1</v>
      </c>
      <c r="AI4">
        <v>1</v>
      </c>
      <c r="AJ4">
        <v>3</v>
      </c>
      <c r="AK4" t="s">
        <v>810</v>
      </c>
      <c r="AL4">
        <v>1</v>
      </c>
      <c r="AM4">
        <v>0</v>
      </c>
      <c r="AN4">
        <v>0</v>
      </c>
      <c r="AO4" t="s">
        <v>811</v>
      </c>
      <c r="AP4" t="s">
        <v>805</v>
      </c>
    </row>
    <row r="7" spans="1:64" x14ac:dyDescent="0.25">
      <c r="A7" t="s">
        <v>120</v>
      </c>
      <c r="B7" t="s">
        <v>830</v>
      </c>
      <c r="C7" t="s">
        <v>831</v>
      </c>
      <c r="D7">
        <v>168</v>
      </c>
      <c r="E7">
        <v>49</v>
      </c>
      <c r="F7">
        <v>1E-4</v>
      </c>
      <c r="G7">
        <v>1200</v>
      </c>
      <c r="H7">
        <v>7227.2925007343201</v>
      </c>
      <c r="I7">
        <v>31682144.199999999</v>
      </c>
      <c r="J7">
        <v>31718397.100000001</v>
      </c>
      <c r="L7">
        <v>31743063</v>
      </c>
      <c r="M7">
        <v>31740718.899999999</v>
      </c>
      <c r="N7">
        <v>31727378.899999999</v>
      </c>
      <c r="O7">
        <v>31724971.899999999</v>
      </c>
      <c r="P7">
        <v>31734120.699999999</v>
      </c>
      <c r="Q7">
        <v>42.7</v>
      </c>
      <c r="R7">
        <v>7227.3</v>
      </c>
      <c r="S7">
        <v>0</v>
      </c>
      <c r="T7">
        <v>1270.3</v>
      </c>
      <c r="U7">
        <v>1269.5</v>
      </c>
      <c r="V7">
        <v>7266.2</v>
      </c>
      <c r="W7">
        <v>7266.1</v>
      </c>
      <c r="X7">
        <v>7247.6</v>
      </c>
      <c r="Y7">
        <v>1.1429599999999999E-3</v>
      </c>
      <c r="AA7">
        <v>1.9191200000000001E-3</v>
      </c>
      <c r="AB7">
        <v>1.84541E-3</v>
      </c>
      <c r="AC7">
        <v>8.2969999999999995E-4</v>
      </c>
      <c r="AD7">
        <v>1.34997E-3</v>
      </c>
      <c r="AF7">
        <v>20</v>
      </c>
      <c r="AG7">
        <v>0</v>
      </c>
      <c r="AH7">
        <v>1</v>
      </c>
      <c r="AI7">
        <v>1</v>
      </c>
      <c r="AJ7">
        <v>3</v>
      </c>
      <c r="AK7" t="s">
        <v>810</v>
      </c>
      <c r="AL7">
        <v>1</v>
      </c>
      <c r="AM7">
        <v>0</v>
      </c>
      <c r="AN7">
        <v>0</v>
      </c>
      <c r="AO7" t="s">
        <v>811</v>
      </c>
      <c r="AP7" t="s">
        <v>805</v>
      </c>
    </row>
    <row r="15" spans="1:64" x14ac:dyDescent="0.25">
      <c r="C15" s="78">
        <f>35064+C16</f>
        <v>35784</v>
      </c>
      <c r="G15">
        <v>35784</v>
      </c>
    </row>
    <row r="16" spans="1:64" x14ac:dyDescent="0.25">
      <c r="C16">
        <f>24*30</f>
        <v>720</v>
      </c>
    </row>
    <row r="34" spans="14:14" x14ac:dyDescent="0.25">
      <c r="N34">
        <f>64+24*7</f>
        <v>232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462-5195-4D06-AD00-31780A58E219}">
  <dimension ref="A1:BC84"/>
  <sheetViews>
    <sheetView topLeftCell="A31" zoomScaleNormal="100" workbookViewId="0">
      <selection activeCell="T18" sqref="T18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5.5703125" bestFit="1" customWidth="1"/>
    <col min="7" max="7" width="4.42578125" bestFit="1" customWidth="1"/>
    <col min="8" max="8" width="3.42578125" bestFit="1" customWidth="1"/>
    <col min="9" max="9" width="3.5703125" bestFit="1" customWidth="1"/>
    <col min="10" max="14" width="3.42578125" bestFit="1" customWidth="1"/>
    <col min="15" max="15" width="11.5703125" bestFit="1" customWidth="1"/>
    <col min="16" max="16" width="6.28515625" bestFit="1" customWidth="1"/>
    <col min="17" max="17" width="3.7109375" bestFit="1" customWidth="1"/>
    <col min="18" max="18" width="3.42578125" bestFit="1" customWidth="1"/>
    <col min="19" max="20" width="4.42578125" bestFit="1" customWidth="1"/>
    <col min="21" max="21" width="3.28515625" bestFit="1" customWidth="1"/>
    <col min="22" max="22" width="11.5703125" customWidth="1"/>
    <col min="23" max="23" width="2.140625" customWidth="1"/>
    <col min="24" max="24" width="1.7109375" bestFit="1" customWidth="1"/>
    <col min="25" max="25" width="3.42578125" bestFit="1" customWidth="1"/>
    <col min="26" max="26" width="1.5703125" bestFit="1" customWidth="1"/>
    <col min="27" max="27" width="3.42578125" bestFit="1" customWidth="1"/>
    <col min="28" max="28" width="3" bestFit="1" customWidth="1"/>
    <col min="29" max="29" width="2.7109375" bestFit="1" customWidth="1"/>
    <col min="30" max="30" width="3.42578125" bestFit="1" customWidth="1"/>
    <col min="31" max="31" width="3" bestFit="1" customWidth="1"/>
    <col min="32" max="32" width="3.42578125" bestFit="1" customWidth="1"/>
    <col min="33" max="33" width="1.5703125" bestFit="1" customWidth="1"/>
    <col min="34" max="34" width="3.42578125" bestFit="1" customWidth="1"/>
    <col min="35" max="35" width="3" bestFit="1" customWidth="1"/>
    <col min="36" max="36" width="3.42578125" bestFit="1" customWidth="1"/>
    <col min="37" max="37" width="1.5703125" bestFit="1" customWidth="1"/>
    <col min="38" max="38" width="3.42578125" bestFit="1" customWidth="1"/>
    <col min="39" max="39" width="3" bestFit="1" customWidth="1"/>
    <col min="40" max="40" width="3.42578125" bestFit="1" customWidth="1"/>
    <col min="41" max="41" width="1.5703125" bestFit="1" customWidth="1"/>
    <col min="42" max="42" width="3.42578125" bestFit="1" customWidth="1"/>
    <col min="43" max="43" width="3" bestFit="1" customWidth="1"/>
    <col min="44" max="44" width="3.42578125" bestFit="1" customWidth="1"/>
    <col min="45" max="45" width="1.5703125" bestFit="1" customWidth="1"/>
    <col min="46" max="46" width="3.42578125" bestFit="1" customWidth="1"/>
    <col min="47" max="47" width="3" bestFit="1" customWidth="1"/>
    <col min="48" max="48" width="3.42578125" bestFit="1" customWidth="1"/>
    <col min="49" max="49" width="1.5703125" bestFit="1" customWidth="1"/>
    <col min="50" max="50" width="3.42578125" bestFit="1" customWidth="1"/>
    <col min="51" max="51" width="3" bestFit="1" customWidth="1"/>
    <col min="52" max="52" width="3.42578125" bestFit="1" customWidth="1"/>
    <col min="53" max="53" width="1.5703125" bestFit="1" customWidth="1"/>
    <col min="54" max="54" width="3.42578125" bestFit="1" customWidth="1"/>
    <col min="55" max="55" width="1.7109375" bestFit="1" customWidth="1"/>
    <col min="56" max="56" width="2.28515625" bestFit="1" customWidth="1"/>
    <col min="57" max="57" width="1.5703125" bestFit="1" customWidth="1"/>
    <col min="58" max="58" width="2.28515625" bestFit="1" customWidth="1"/>
    <col min="59" max="59" width="3" bestFit="1" customWidth="1"/>
    <col min="60" max="60" width="2.28515625" bestFit="1" customWidth="1"/>
    <col min="63" max="63" width="3" bestFit="1" customWidth="1"/>
  </cols>
  <sheetData>
    <row r="1" spans="1:55" s="1" customFormat="1" x14ac:dyDescent="0.25">
      <c r="G1" s="81" t="s">
        <v>705</v>
      </c>
      <c r="H1" s="81"/>
      <c r="I1" s="81"/>
      <c r="J1" s="81"/>
      <c r="K1" s="81"/>
      <c r="L1" s="81"/>
      <c r="M1" s="81"/>
      <c r="N1" s="81"/>
      <c r="Z1"/>
      <c r="AA1"/>
    </row>
    <row r="2" spans="1:55" s="1" customFormat="1" x14ac:dyDescent="0.25">
      <c r="B2" s="1" t="s">
        <v>662</v>
      </c>
      <c r="C2" s="1" t="s">
        <v>755</v>
      </c>
      <c r="D2" s="1" t="s">
        <v>665</v>
      </c>
      <c r="E2" s="1" t="s">
        <v>664</v>
      </c>
      <c r="F2" s="1" t="s">
        <v>663</v>
      </c>
      <c r="G2" s="71" t="s">
        <v>775</v>
      </c>
      <c r="H2" s="71" t="s">
        <v>776</v>
      </c>
      <c r="I2" s="71" t="s">
        <v>777</v>
      </c>
      <c r="J2" s="71" t="s">
        <v>778</v>
      </c>
      <c r="K2" s="71" t="s">
        <v>779</v>
      </c>
      <c r="L2" s="71" t="s">
        <v>780</v>
      </c>
      <c r="M2" s="71" t="s">
        <v>781</v>
      </c>
      <c r="N2" s="71" t="s">
        <v>782</v>
      </c>
      <c r="O2" s="1" t="s">
        <v>783</v>
      </c>
      <c r="Q2" s="1" t="s">
        <v>788</v>
      </c>
      <c r="R2" s="1" t="s">
        <v>789</v>
      </c>
      <c r="S2" s="1" t="s">
        <v>790</v>
      </c>
      <c r="T2" s="1" t="s">
        <v>791</v>
      </c>
      <c r="U2" s="1" t="s">
        <v>565</v>
      </c>
      <c r="V2" s="1" t="s">
        <v>516</v>
      </c>
      <c r="Z2"/>
      <c r="AA2"/>
    </row>
    <row r="3" spans="1:55" x14ac:dyDescent="0.25">
      <c r="A3" s="9" t="s">
        <v>563</v>
      </c>
      <c r="B3" s="9">
        <v>1</v>
      </c>
      <c r="C3" s="9" t="s">
        <v>666</v>
      </c>
      <c r="D3" s="9" t="s">
        <v>715</v>
      </c>
      <c r="E3" s="9">
        <v>168</v>
      </c>
      <c r="F3" s="9">
        <f>SUM(G3:N3)</f>
        <v>28</v>
      </c>
      <c r="G3" s="74">
        <v>12</v>
      </c>
      <c r="H3" s="74">
        <v>11</v>
      </c>
      <c r="I3" s="74">
        <v>0</v>
      </c>
      <c r="J3" s="74">
        <v>0</v>
      </c>
      <c r="K3" s="74">
        <v>1</v>
      </c>
      <c r="L3" s="74">
        <v>4</v>
      </c>
      <c r="M3" s="74">
        <v>0</v>
      </c>
      <c r="N3" s="74">
        <v>0</v>
      </c>
      <c r="O3">
        <f>SUM(I3:N3)</f>
        <v>5</v>
      </c>
      <c r="X3" t="s">
        <v>784</v>
      </c>
      <c r="Y3">
        <v>0</v>
      </c>
      <c r="Z3" t="s">
        <v>561</v>
      </c>
      <c r="AA3">
        <f>G3</f>
        <v>12</v>
      </c>
      <c r="AB3" t="s">
        <v>786</v>
      </c>
      <c r="AC3" s="70" t="s">
        <v>785</v>
      </c>
      <c r="AD3">
        <f>H3</f>
        <v>11</v>
      </c>
      <c r="AE3" t="s">
        <v>786</v>
      </c>
      <c r="AF3">
        <v>2</v>
      </c>
      <c r="AG3" t="s">
        <v>561</v>
      </c>
      <c r="AH3">
        <f>I3</f>
        <v>0</v>
      </c>
      <c r="AI3" t="s">
        <v>786</v>
      </c>
      <c r="AJ3">
        <v>3</v>
      </c>
      <c r="AK3" t="s">
        <v>561</v>
      </c>
      <c r="AL3">
        <f>J3</f>
        <v>0</v>
      </c>
      <c r="AM3" t="s">
        <v>786</v>
      </c>
      <c r="AN3">
        <v>4</v>
      </c>
      <c r="AO3" t="s">
        <v>561</v>
      </c>
      <c r="AP3">
        <f>K3</f>
        <v>1</v>
      </c>
      <c r="AQ3" t="s">
        <v>786</v>
      </c>
      <c r="AR3" s="70">
        <v>5</v>
      </c>
      <c r="AS3" s="70" t="s">
        <v>561</v>
      </c>
      <c r="AT3">
        <f>L3</f>
        <v>4</v>
      </c>
      <c r="AU3" t="s">
        <v>786</v>
      </c>
      <c r="AV3">
        <v>6</v>
      </c>
      <c r="AW3" t="s">
        <v>561</v>
      </c>
      <c r="AX3">
        <f>M3</f>
        <v>0</v>
      </c>
      <c r="AY3" t="str">
        <f>AI3</f>
        <v>),(</v>
      </c>
      <c r="AZ3">
        <v>7</v>
      </c>
      <c r="BA3" t="s">
        <v>561</v>
      </c>
      <c r="BB3">
        <f>N3</f>
        <v>0</v>
      </c>
      <c r="BC3" t="s">
        <v>787</v>
      </c>
    </row>
    <row r="4" spans="1:55" x14ac:dyDescent="0.25">
      <c r="A4" s="9" t="s">
        <v>563</v>
      </c>
      <c r="B4" s="9">
        <v>2</v>
      </c>
      <c r="C4" s="9" t="s">
        <v>667</v>
      </c>
      <c r="D4" s="9" t="s">
        <v>716</v>
      </c>
      <c r="E4" s="9">
        <v>168</v>
      </c>
      <c r="F4" s="9">
        <f t="shared" ref="F4:F12" si="0">SUM(G4:N4)</f>
        <v>35</v>
      </c>
      <c r="G4" s="74">
        <v>13</v>
      </c>
      <c r="H4" s="74">
        <v>15</v>
      </c>
      <c r="I4" s="9">
        <v>2</v>
      </c>
      <c r="J4" s="9">
        <v>0</v>
      </c>
      <c r="K4" s="9">
        <v>4</v>
      </c>
      <c r="L4" s="9">
        <v>0</v>
      </c>
      <c r="M4" s="9">
        <v>0</v>
      </c>
      <c r="N4" s="9">
        <v>1</v>
      </c>
      <c r="O4">
        <f t="shared" ref="O4:O12" si="1">SUM(I4:N4)</f>
        <v>7</v>
      </c>
      <c r="X4" t="s">
        <v>784</v>
      </c>
      <c r="Y4">
        <v>0</v>
      </c>
      <c r="Z4" t="s">
        <v>561</v>
      </c>
      <c r="AA4">
        <f t="shared" ref="AA4:AA62" si="2">G4</f>
        <v>13</v>
      </c>
      <c r="AB4" t="s">
        <v>786</v>
      </c>
      <c r="AC4" s="70" t="s">
        <v>785</v>
      </c>
      <c r="AD4">
        <f t="shared" ref="AD4:AD62" si="3">H4</f>
        <v>15</v>
      </c>
      <c r="AE4" t="s">
        <v>786</v>
      </c>
      <c r="AF4">
        <v>2</v>
      </c>
      <c r="AG4" t="s">
        <v>561</v>
      </c>
      <c r="AH4">
        <f t="shared" ref="AH4:AH62" si="4">I4</f>
        <v>2</v>
      </c>
      <c r="AI4" t="s">
        <v>786</v>
      </c>
      <c r="AJ4">
        <v>3</v>
      </c>
      <c r="AK4" t="s">
        <v>561</v>
      </c>
      <c r="AL4">
        <f t="shared" ref="AL4:AL62" si="5">J4</f>
        <v>0</v>
      </c>
      <c r="AM4" t="s">
        <v>786</v>
      </c>
      <c r="AN4">
        <v>4</v>
      </c>
      <c r="AO4" t="s">
        <v>561</v>
      </c>
      <c r="AP4">
        <f t="shared" ref="AP4:AP62" si="6">K4</f>
        <v>4</v>
      </c>
      <c r="AQ4" t="s">
        <v>786</v>
      </c>
      <c r="AR4" s="70">
        <v>5</v>
      </c>
      <c r="AS4" s="70" t="s">
        <v>561</v>
      </c>
      <c r="AT4">
        <f t="shared" ref="AT4:AT62" si="7">L4</f>
        <v>0</v>
      </c>
      <c r="AU4" t="s">
        <v>786</v>
      </c>
      <c r="AV4">
        <v>6</v>
      </c>
      <c r="AW4" t="s">
        <v>561</v>
      </c>
      <c r="AX4">
        <f t="shared" ref="AX4:AX62" si="8">M4</f>
        <v>0</v>
      </c>
      <c r="AY4" t="str">
        <f t="shared" ref="AY4:AY62" si="9">AI4</f>
        <v>),(</v>
      </c>
      <c r="AZ4">
        <v>7</v>
      </c>
      <c r="BA4" t="s">
        <v>561</v>
      </c>
      <c r="BB4">
        <f t="shared" ref="BB4:BB62" si="10">N4</f>
        <v>1</v>
      </c>
      <c r="BC4" t="s">
        <v>787</v>
      </c>
    </row>
    <row r="5" spans="1:55" x14ac:dyDescent="0.25">
      <c r="A5" s="9" t="s">
        <v>563</v>
      </c>
      <c r="B5" s="9">
        <v>3</v>
      </c>
      <c r="C5" s="9" t="s">
        <v>668</v>
      </c>
      <c r="D5" s="9" t="s">
        <v>717</v>
      </c>
      <c r="E5" s="9">
        <v>168</v>
      </c>
      <c r="F5" s="9">
        <f t="shared" si="0"/>
        <v>44</v>
      </c>
      <c r="G5" s="74">
        <v>15</v>
      </c>
      <c r="H5" s="74">
        <v>13</v>
      </c>
      <c r="I5" s="9">
        <v>2</v>
      </c>
      <c r="J5" s="9">
        <v>6</v>
      </c>
      <c r="K5" s="9">
        <v>3</v>
      </c>
      <c r="L5" s="9">
        <v>1</v>
      </c>
      <c r="M5" s="9">
        <v>1</v>
      </c>
      <c r="N5" s="9">
        <v>3</v>
      </c>
      <c r="O5">
        <f t="shared" si="1"/>
        <v>16</v>
      </c>
      <c r="X5" t="s">
        <v>784</v>
      </c>
      <c r="Y5">
        <v>0</v>
      </c>
      <c r="Z5" t="s">
        <v>561</v>
      </c>
      <c r="AA5">
        <f t="shared" si="2"/>
        <v>15</v>
      </c>
      <c r="AB5" t="s">
        <v>786</v>
      </c>
      <c r="AC5" s="70" t="s">
        <v>785</v>
      </c>
      <c r="AD5">
        <f t="shared" si="3"/>
        <v>13</v>
      </c>
      <c r="AE5" t="s">
        <v>786</v>
      </c>
      <c r="AF5">
        <v>2</v>
      </c>
      <c r="AG5" t="s">
        <v>561</v>
      </c>
      <c r="AH5">
        <f t="shared" si="4"/>
        <v>2</v>
      </c>
      <c r="AI5" t="s">
        <v>786</v>
      </c>
      <c r="AJ5">
        <v>3</v>
      </c>
      <c r="AK5" t="s">
        <v>561</v>
      </c>
      <c r="AL5">
        <f t="shared" si="5"/>
        <v>6</v>
      </c>
      <c r="AM5" t="s">
        <v>786</v>
      </c>
      <c r="AN5">
        <v>4</v>
      </c>
      <c r="AO5" t="s">
        <v>561</v>
      </c>
      <c r="AP5">
        <f t="shared" si="6"/>
        <v>3</v>
      </c>
      <c r="AQ5" t="s">
        <v>786</v>
      </c>
      <c r="AR5" s="70">
        <v>5</v>
      </c>
      <c r="AS5" s="70" t="s">
        <v>561</v>
      </c>
      <c r="AT5">
        <f t="shared" si="7"/>
        <v>1</v>
      </c>
      <c r="AU5" t="s">
        <v>786</v>
      </c>
      <c r="AV5">
        <v>6</v>
      </c>
      <c r="AW5" t="s">
        <v>561</v>
      </c>
      <c r="AX5">
        <f t="shared" si="8"/>
        <v>1</v>
      </c>
      <c r="AY5" t="str">
        <f t="shared" si="9"/>
        <v>),(</v>
      </c>
      <c r="AZ5">
        <v>7</v>
      </c>
      <c r="BA5" t="s">
        <v>561</v>
      </c>
      <c r="BB5">
        <f t="shared" si="10"/>
        <v>3</v>
      </c>
      <c r="BC5" t="s">
        <v>787</v>
      </c>
    </row>
    <row r="6" spans="1:55" x14ac:dyDescent="0.25">
      <c r="A6" s="9" t="s">
        <v>563</v>
      </c>
      <c r="B6" s="9">
        <v>4</v>
      </c>
      <c r="C6" s="9" t="s">
        <v>669</v>
      </c>
      <c r="D6" s="9" t="s">
        <v>718</v>
      </c>
      <c r="E6" s="9">
        <v>168</v>
      </c>
      <c r="F6" s="9">
        <f t="shared" si="0"/>
        <v>45</v>
      </c>
      <c r="G6" s="74">
        <v>15</v>
      </c>
      <c r="H6" s="74">
        <v>11</v>
      </c>
      <c r="I6" s="9">
        <v>0</v>
      </c>
      <c r="J6" s="9">
        <v>1</v>
      </c>
      <c r="K6" s="9">
        <v>4</v>
      </c>
      <c r="L6" s="9">
        <v>5</v>
      </c>
      <c r="M6" s="9">
        <v>6</v>
      </c>
      <c r="N6" s="9">
        <v>3</v>
      </c>
      <c r="O6">
        <f t="shared" si="1"/>
        <v>19</v>
      </c>
      <c r="X6" t="s">
        <v>784</v>
      </c>
      <c r="Y6">
        <v>0</v>
      </c>
      <c r="Z6" t="s">
        <v>561</v>
      </c>
      <c r="AA6">
        <f t="shared" si="2"/>
        <v>15</v>
      </c>
      <c r="AB6" t="s">
        <v>786</v>
      </c>
      <c r="AC6" s="70" t="s">
        <v>785</v>
      </c>
      <c r="AD6">
        <f t="shared" si="3"/>
        <v>11</v>
      </c>
      <c r="AE6" t="s">
        <v>786</v>
      </c>
      <c r="AF6">
        <v>2</v>
      </c>
      <c r="AG6" t="s">
        <v>561</v>
      </c>
      <c r="AH6">
        <f t="shared" si="4"/>
        <v>0</v>
      </c>
      <c r="AI6" t="s">
        <v>786</v>
      </c>
      <c r="AJ6">
        <v>3</v>
      </c>
      <c r="AK6" t="s">
        <v>561</v>
      </c>
      <c r="AL6">
        <f t="shared" si="5"/>
        <v>1</v>
      </c>
      <c r="AM6" t="s">
        <v>786</v>
      </c>
      <c r="AN6">
        <v>4</v>
      </c>
      <c r="AO6" t="s">
        <v>561</v>
      </c>
      <c r="AP6">
        <f t="shared" si="6"/>
        <v>4</v>
      </c>
      <c r="AQ6" t="s">
        <v>786</v>
      </c>
      <c r="AR6" s="70">
        <v>5</v>
      </c>
      <c r="AS6" s="70" t="s">
        <v>561</v>
      </c>
      <c r="AT6">
        <f t="shared" si="7"/>
        <v>5</v>
      </c>
      <c r="AU6" t="s">
        <v>786</v>
      </c>
      <c r="AV6">
        <v>6</v>
      </c>
      <c r="AW6" t="s">
        <v>561</v>
      </c>
      <c r="AX6">
        <f t="shared" si="8"/>
        <v>6</v>
      </c>
      <c r="AY6" t="str">
        <f t="shared" si="9"/>
        <v>),(</v>
      </c>
      <c r="AZ6">
        <v>7</v>
      </c>
      <c r="BA6" t="s">
        <v>561</v>
      </c>
      <c r="BB6">
        <f t="shared" si="10"/>
        <v>3</v>
      </c>
      <c r="BC6" t="s">
        <v>787</v>
      </c>
    </row>
    <row r="7" spans="1:55" x14ac:dyDescent="0.25">
      <c r="A7" s="9" t="s">
        <v>563</v>
      </c>
      <c r="B7" s="9">
        <v>5</v>
      </c>
      <c r="C7" s="9" t="s">
        <v>670</v>
      </c>
      <c r="D7" s="9" t="s">
        <v>719</v>
      </c>
      <c r="E7" s="9">
        <v>168</v>
      </c>
      <c r="F7" s="9">
        <f t="shared" si="0"/>
        <v>49</v>
      </c>
      <c r="G7" s="74">
        <v>15</v>
      </c>
      <c r="H7" s="74">
        <v>13</v>
      </c>
      <c r="I7" s="9">
        <v>3</v>
      </c>
      <c r="J7" s="9">
        <v>7</v>
      </c>
      <c r="K7" s="9">
        <v>5</v>
      </c>
      <c r="L7" s="9">
        <v>3</v>
      </c>
      <c r="M7" s="9">
        <v>2</v>
      </c>
      <c r="N7" s="9">
        <v>1</v>
      </c>
      <c r="O7">
        <f t="shared" si="1"/>
        <v>21</v>
      </c>
      <c r="X7" t="s">
        <v>784</v>
      </c>
      <c r="Y7">
        <v>0</v>
      </c>
      <c r="Z7" t="s">
        <v>561</v>
      </c>
      <c r="AA7">
        <f t="shared" si="2"/>
        <v>15</v>
      </c>
      <c r="AB7" t="s">
        <v>786</v>
      </c>
      <c r="AC7" s="70" t="s">
        <v>785</v>
      </c>
      <c r="AD7">
        <f t="shared" si="3"/>
        <v>13</v>
      </c>
      <c r="AE7" t="s">
        <v>786</v>
      </c>
      <c r="AF7">
        <v>2</v>
      </c>
      <c r="AG7" t="s">
        <v>561</v>
      </c>
      <c r="AH7">
        <f t="shared" si="4"/>
        <v>3</v>
      </c>
      <c r="AI7" t="s">
        <v>786</v>
      </c>
      <c r="AJ7">
        <v>3</v>
      </c>
      <c r="AK7" t="s">
        <v>561</v>
      </c>
      <c r="AL7">
        <f t="shared" si="5"/>
        <v>7</v>
      </c>
      <c r="AM7" t="s">
        <v>786</v>
      </c>
      <c r="AN7">
        <v>4</v>
      </c>
      <c r="AO7" t="s">
        <v>561</v>
      </c>
      <c r="AP7">
        <f t="shared" si="6"/>
        <v>5</v>
      </c>
      <c r="AQ7" t="s">
        <v>786</v>
      </c>
      <c r="AR7" s="70">
        <v>5</v>
      </c>
      <c r="AS7" s="70" t="s">
        <v>561</v>
      </c>
      <c r="AT7">
        <f t="shared" si="7"/>
        <v>3</v>
      </c>
      <c r="AU7" t="s">
        <v>786</v>
      </c>
      <c r="AV7">
        <v>6</v>
      </c>
      <c r="AW7" t="s">
        <v>561</v>
      </c>
      <c r="AX7">
        <f t="shared" si="8"/>
        <v>2</v>
      </c>
      <c r="AY7" t="str">
        <f t="shared" si="9"/>
        <v>),(</v>
      </c>
      <c r="AZ7">
        <v>7</v>
      </c>
      <c r="BA7" t="s">
        <v>561</v>
      </c>
      <c r="BB7">
        <f t="shared" si="10"/>
        <v>1</v>
      </c>
      <c r="BC7" t="s">
        <v>787</v>
      </c>
    </row>
    <row r="8" spans="1:55" x14ac:dyDescent="0.25">
      <c r="A8" s="9" t="s">
        <v>563</v>
      </c>
      <c r="B8" s="9">
        <v>6</v>
      </c>
      <c r="C8" s="9" t="s">
        <v>671</v>
      </c>
      <c r="D8" s="9" t="s">
        <v>720</v>
      </c>
      <c r="E8" s="9">
        <v>168</v>
      </c>
      <c r="F8" s="9">
        <f t="shared" si="0"/>
        <v>50</v>
      </c>
      <c r="G8" s="74">
        <v>10</v>
      </c>
      <c r="H8" s="74">
        <v>10</v>
      </c>
      <c r="I8" s="9">
        <v>2</v>
      </c>
      <c r="J8" s="9">
        <v>5</v>
      </c>
      <c r="K8" s="9">
        <v>7</v>
      </c>
      <c r="L8" s="9">
        <v>5</v>
      </c>
      <c r="M8" s="9">
        <v>6</v>
      </c>
      <c r="N8" s="9">
        <v>5</v>
      </c>
      <c r="O8">
        <f t="shared" si="1"/>
        <v>30</v>
      </c>
      <c r="X8" t="s">
        <v>784</v>
      </c>
      <c r="Y8">
        <v>0</v>
      </c>
      <c r="Z8" t="s">
        <v>561</v>
      </c>
      <c r="AA8">
        <f t="shared" si="2"/>
        <v>10</v>
      </c>
      <c r="AB8" t="s">
        <v>786</v>
      </c>
      <c r="AC8" s="70" t="s">
        <v>785</v>
      </c>
      <c r="AD8">
        <f t="shared" si="3"/>
        <v>10</v>
      </c>
      <c r="AE8" t="s">
        <v>786</v>
      </c>
      <c r="AF8">
        <v>2</v>
      </c>
      <c r="AG8" t="s">
        <v>561</v>
      </c>
      <c r="AH8">
        <f t="shared" si="4"/>
        <v>2</v>
      </c>
      <c r="AI8" t="s">
        <v>786</v>
      </c>
      <c r="AJ8">
        <v>3</v>
      </c>
      <c r="AK8" t="s">
        <v>561</v>
      </c>
      <c r="AL8">
        <f t="shared" si="5"/>
        <v>5</v>
      </c>
      <c r="AM8" t="s">
        <v>786</v>
      </c>
      <c r="AN8">
        <v>4</v>
      </c>
      <c r="AO8" t="s">
        <v>561</v>
      </c>
      <c r="AP8">
        <f t="shared" si="6"/>
        <v>7</v>
      </c>
      <c r="AQ8" t="s">
        <v>786</v>
      </c>
      <c r="AR8" s="70">
        <v>5</v>
      </c>
      <c r="AS8" s="70" t="s">
        <v>561</v>
      </c>
      <c r="AT8">
        <f t="shared" si="7"/>
        <v>5</v>
      </c>
      <c r="AU8" t="s">
        <v>786</v>
      </c>
      <c r="AV8">
        <v>6</v>
      </c>
      <c r="AW8" t="s">
        <v>561</v>
      </c>
      <c r="AX8">
        <f t="shared" si="8"/>
        <v>6</v>
      </c>
      <c r="AY8" t="str">
        <f t="shared" si="9"/>
        <v>),(</v>
      </c>
      <c r="AZ8">
        <v>7</v>
      </c>
      <c r="BA8" t="s">
        <v>561</v>
      </c>
      <c r="BB8">
        <f t="shared" si="10"/>
        <v>5</v>
      </c>
      <c r="BC8" t="s">
        <v>787</v>
      </c>
    </row>
    <row r="9" spans="1:55" x14ac:dyDescent="0.25">
      <c r="A9" s="9" t="s">
        <v>563</v>
      </c>
      <c r="B9" s="9">
        <v>7</v>
      </c>
      <c r="C9" s="9" t="s">
        <v>672</v>
      </c>
      <c r="D9" s="9" t="s">
        <v>721</v>
      </c>
      <c r="E9" s="9">
        <v>168</v>
      </c>
      <c r="F9" s="9">
        <f t="shared" si="0"/>
        <v>51</v>
      </c>
      <c r="G9" s="74">
        <v>17</v>
      </c>
      <c r="H9" s="74">
        <v>16</v>
      </c>
      <c r="I9" s="9">
        <v>1</v>
      </c>
      <c r="J9" s="9">
        <v>3</v>
      </c>
      <c r="K9" s="9">
        <v>1</v>
      </c>
      <c r="L9" s="9">
        <v>7</v>
      </c>
      <c r="M9" s="9">
        <v>2</v>
      </c>
      <c r="N9" s="9">
        <v>4</v>
      </c>
      <c r="O9">
        <f t="shared" si="1"/>
        <v>18</v>
      </c>
      <c r="X9" t="s">
        <v>784</v>
      </c>
      <c r="Y9">
        <v>0</v>
      </c>
      <c r="Z9" t="s">
        <v>561</v>
      </c>
      <c r="AA9">
        <f t="shared" si="2"/>
        <v>17</v>
      </c>
      <c r="AB9" t="s">
        <v>786</v>
      </c>
      <c r="AC9" s="70" t="s">
        <v>785</v>
      </c>
      <c r="AD9">
        <f t="shared" si="3"/>
        <v>16</v>
      </c>
      <c r="AE9" t="s">
        <v>786</v>
      </c>
      <c r="AF9">
        <v>2</v>
      </c>
      <c r="AG9" t="s">
        <v>561</v>
      </c>
      <c r="AH9">
        <f t="shared" si="4"/>
        <v>1</v>
      </c>
      <c r="AI9" t="s">
        <v>786</v>
      </c>
      <c r="AJ9">
        <v>3</v>
      </c>
      <c r="AK9" t="s">
        <v>561</v>
      </c>
      <c r="AL9">
        <f t="shared" si="5"/>
        <v>3</v>
      </c>
      <c r="AM9" t="s">
        <v>786</v>
      </c>
      <c r="AN9">
        <v>4</v>
      </c>
      <c r="AO9" t="s">
        <v>561</v>
      </c>
      <c r="AP9">
        <f t="shared" si="6"/>
        <v>1</v>
      </c>
      <c r="AQ9" t="s">
        <v>786</v>
      </c>
      <c r="AR9" s="70">
        <v>5</v>
      </c>
      <c r="AS9" s="70" t="s">
        <v>561</v>
      </c>
      <c r="AT9">
        <f t="shared" si="7"/>
        <v>7</v>
      </c>
      <c r="AU9" t="s">
        <v>786</v>
      </c>
      <c r="AV9">
        <v>6</v>
      </c>
      <c r="AW9" t="s">
        <v>561</v>
      </c>
      <c r="AX9">
        <f t="shared" si="8"/>
        <v>2</v>
      </c>
      <c r="AY9" t="str">
        <f t="shared" si="9"/>
        <v>),(</v>
      </c>
      <c r="AZ9">
        <v>7</v>
      </c>
      <c r="BA9" t="s">
        <v>561</v>
      </c>
      <c r="BB9">
        <f t="shared" si="10"/>
        <v>4</v>
      </c>
      <c r="BC9" t="s">
        <v>787</v>
      </c>
    </row>
    <row r="10" spans="1:55" x14ac:dyDescent="0.25">
      <c r="A10" s="9" t="s">
        <v>563</v>
      </c>
      <c r="B10" s="9">
        <v>8</v>
      </c>
      <c r="C10" s="9" t="s">
        <v>673</v>
      </c>
      <c r="D10" s="9" t="s">
        <v>722</v>
      </c>
      <c r="E10" s="9">
        <v>168</v>
      </c>
      <c r="F10" s="9">
        <f t="shared" si="0"/>
        <v>51</v>
      </c>
      <c r="G10" s="74">
        <v>17</v>
      </c>
      <c r="H10" s="74">
        <v>10</v>
      </c>
      <c r="I10" s="9">
        <v>6</v>
      </c>
      <c r="J10" s="9">
        <v>5</v>
      </c>
      <c r="K10" s="9">
        <v>2</v>
      </c>
      <c r="L10" s="9">
        <v>1</v>
      </c>
      <c r="M10" s="9">
        <v>3</v>
      </c>
      <c r="N10" s="9">
        <v>7</v>
      </c>
      <c r="O10">
        <f t="shared" si="1"/>
        <v>24</v>
      </c>
      <c r="X10" t="s">
        <v>784</v>
      </c>
      <c r="Y10">
        <v>0</v>
      </c>
      <c r="Z10" t="s">
        <v>561</v>
      </c>
      <c r="AA10">
        <f t="shared" si="2"/>
        <v>17</v>
      </c>
      <c r="AB10" t="s">
        <v>786</v>
      </c>
      <c r="AC10" s="70" t="s">
        <v>785</v>
      </c>
      <c r="AD10">
        <f t="shared" si="3"/>
        <v>10</v>
      </c>
      <c r="AE10" t="s">
        <v>786</v>
      </c>
      <c r="AF10">
        <v>2</v>
      </c>
      <c r="AG10" t="s">
        <v>561</v>
      </c>
      <c r="AH10">
        <f t="shared" si="4"/>
        <v>6</v>
      </c>
      <c r="AI10" t="s">
        <v>786</v>
      </c>
      <c r="AJ10">
        <v>3</v>
      </c>
      <c r="AK10" t="s">
        <v>561</v>
      </c>
      <c r="AL10">
        <f t="shared" si="5"/>
        <v>5</v>
      </c>
      <c r="AM10" t="s">
        <v>786</v>
      </c>
      <c r="AN10">
        <v>4</v>
      </c>
      <c r="AO10" t="s">
        <v>561</v>
      </c>
      <c r="AP10">
        <f t="shared" si="6"/>
        <v>2</v>
      </c>
      <c r="AQ10" t="s">
        <v>786</v>
      </c>
      <c r="AR10" s="70">
        <v>5</v>
      </c>
      <c r="AS10" s="70" t="s">
        <v>561</v>
      </c>
      <c r="AT10">
        <f t="shared" si="7"/>
        <v>1</v>
      </c>
      <c r="AU10" t="s">
        <v>786</v>
      </c>
      <c r="AV10">
        <v>6</v>
      </c>
      <c r="AW10" t="s">
        <v>561</v>
      </c>
      <c r="AX10">
        <f t="shared" si="8"/>
        <v>3</v>
      </c>
      <c r="AY10" t="str">
        <f t="shared" si="9"/>
        <v>),(</v>
      </c>
      <c r="AZ10">
        <v>7</v>
      </c>
      <c r="BA10" t="s">
        <v>561</v>
      </c>
      <c r="BB10">
        <f t="shared" si="10"/>
        <v>7</v>
      </c>
      <c r="BC10" t="s">
        <v>787</v>
      </c>
    </row>
    <row r="11" spans="1:55" x14ac:dyDescent="0.25">
      <c r="A11" s="9" t="s">
        <v>563</v>
      </c>
      <c r="B11" s="9">
        <v>9</v>
      </c>
      <c r="C11" s="9" t="s">
        <v>674</v>
      </c>
      <c r="D11" s="9" t="s">
        <v>723</v>
      </c>
      <c r="E11" s="9">
        <v>168</v>
      </c>
      <c r="F11" s="9">
        <f t="shared" si="0"/>
        <v>52</v>
      </c>
      <c r="G11" s="74">
        <v>12</v>
      </c>
      <c r="H11" s="74">
        <v>17</v>
      </c>
      <c r="I11" s="9">
        <v>4</v>
      </c>
      <c r="J11" s="9">
        <v>7</v>
      </c>
      <c r="K11" s="9">
        <v>5</v>
      </c>
      <c r="L11" s="9">
        <v>2</v>
      </c>
      <c r="M11" s="9">
        <v>0</v>
      </c>
      <c r="N11" s="9">
        <v>5</v>
      </c>
      <c r="O11">
        <f t="shared" si="1"/>
        <v>23</v>
      </c>
      <c r="X11" t="s">
        <v>784</v>
      </c>
      <c r="Y11">
        <v>0</v>
      </c>
      <c r="Z11" t="s">
        <v>561</v>
      </c>
      <c r="AA11">
        <f t="shared" si="2"/>
        <v>12</v>
      </c>
      <c r="AB11" t="s">
        <v>786</v>
      </c>
      <c r="AC11" s="70" t="s">
        <v>785</v>
      </c>
      <c r="AD11">
        <f t="shared" si="3"/>
        <v>17</v>
      </c>
      <c r="AE11" t="s">
        <v>786</v>
      </c>
      <c r="AF11">
        <v>2</v>
      </c>
      <c r="AG11" t="s">
        <v>561</v>
      </c>
      <c r="AH11">
        <f t="shared" si="4"/>
        <v>4</v>
      </c>
      <c r="AI11" t="s">
        <v>786</v>
      </c>
      <c r="AJ11">
        <v>3</v>
      </c>
      <c r="AK11" t="s">
        <v>561</v>
      </c>
      <c r="AL11">
        <f t="shared" si="5"/>
        <v>7</v>
      </c>
      <c r="AM11" t="s">
        <v>786</v>
      </c>
      <c r="AN11">
        <v>4</v>
      </c>
      <c r="AO11" t="s">
        <v>561</v>
      </c>
      <c r="AP11">
        <f t="shared" si="6"/>
        <v>5</v>
      </c>
      <c r="AQ11" t="s">
        <v>786</v>
      </c>
      <c r="AR11" s="70">
        <v>5</v>
      </c>
      <c r="AS11" s="70" t="s">
        <v>561</v>
      </c>
      <c r="AT11">
        <f t="shared" si="7"/>
        <v>2</v>
      </c>
      <c r="AU11" t="s">
        <v>786</v>
      </c>
      <c r="AV11">
        <v>6</v>
      </c>
      <c r="AW11" t="s">
        <v>561</v>
      </c>
      <c r="AX11">
        <f t="shared" si="8"/>
        <v>0</v>
      </c>
      <c r="AY11" t="str">
        <f t="shared" si="9"/>
        <v>),(</v>
      </c>
      <c r="AZ11">
        <v>7</v>
      </c>
      <c r="BA11" t="s">
        <v>561</v>
      </c>
      <c r="BB11">
        <f t="shared" si="10"/>
        <v>5</v>
      </c>
      <c r="BC11" t="s">
        <v>787</v>
      </c>
    </row>
    <row r="12" spans="1:55" x14ac:dyDescent="0.25">
      <c r="A12" s="9" t="s">
        <v>563</v>
      </c>
      <c r="B12" s="9">
        <v>10</v>
      </c>
      <c r="C12" s="9" t="s">
        <v>496</v>
      </c>
      <c r="D12" s="9" t="s">
        <v>724</v>
      </c>
      <c r="E12" s="9">
        <v>168</v>
      </c>
      <c r="F12" s="9">
        <f t="shared" si="0"/>
        <v>54</v>
      </c>
      <c r="G12" s="74">
        <v>13</v>
      </c>
      <c r="H12" s="74">
        <v>12</v>
      </c>
      <c r="I12" s="9">
        <v>5</v>
      </c>
      <c r="J12" s="9">
        <v>7</v>
      </c>
      <c r="K12" s="9">
        <v>2</v>
      </c>
      <c r="L12" s="9">
        <v>5</v>
      </c>
      <c r="M12" s="9">
        <v>4</v>
      </c>
      <c r="N12" s="9">
        <v>6</v>
      </c>
      <c r="O12">
        <f t="shared" si="1"/>
        <v>29</v>
      </c>
      <c r="X12" t="s">
        <v>784</v>
      </c>
      <c r="Y12">
        <v>0</v>
      </c>
      <c r="Z12" t="s">
        <v>561</v>
      </c>
      <c r="AA12">
        <f t="shared" si="2"/>
        <v>13</v>
      </c>
      <c r="AB12" t="s">
        <v>786</v>
      </c>
      <c r="AC12" s="70" t="s">
        <v>785</v>
      </c>
      <c r="AD12">
        <f t="shared" si="3"/>
        <v>12</v>
      </c>
      <c r="AE12" t="s">
        <v>786</v>
      </c>
      <c r="AF12">
        <v>2</v>
      </c>
      <c r="AG12" t="s">
        <v>561</v>
      </c>
      <c r="AH12">
        <f t="shared" si="4"/>
        <v>5</v>
      </c>
      <c r="AI12" t="s">
        <v>786</v>
      </c>
      <c r="AJ12">
        <v>3</v>
      </c>
      <c r="AK12" t="s">
        <v>561</v>
      </c>
      <c r="AL12">
        <f t="shared" si="5"/>
        <v>7</v>
      </c>
      <c r="AM12" t="s">
        <v>786</v>
      </c>
      <c r="AN12">
        <v>4</v>
      </c>
      <c r="AO12" t="s">
        <v>561</v>
      </c>
      <c r="AP12">
        <f t="shared" si="6"/>
        <v>2</v>
      </c>
      <c r="AQ12" t="s">
        <v>786</v>
      </c>
      <c r="AR12" s="70">
        <v>5</v>
      </c>
      <c r="AS12" s="70" t="s">
        <v>561</v>
      </c>
      <c r="AT12">
        <f t="shared" si="7"/>
        <v>5</v>
      </c>
      <c r="AU12" t="s">
        <v>786</v>
      </c>
      <c r="AV12">
        <v>6</v>
      </c>
      <c r="AW12" t="s">
        <v>561</v>
      </c>
      <c r="AX12">
        <f t="shared" si="8"/>
        <v>4</v>
      </c>
      <c r="AY12" t="str">
        <f t="shared" si="9"/>
        <v>),(</v>
      </c>
      <c r="AZ12">
        <v>7</v>
      </c>
      <c r="BA12" t="s">
        <v>561</v>
      </c>
      <c r="BB12">
        <f t="shared" si="10"/>
        <v>6</v>
      </c>
      <c r="BC12" t="s">
        <v>787</v>
      </c>
    </row>
    <row r="13" spans="1:55" x14ac:dyDescent="0.25">
      <c r="A13" t="s">
        <v>833</v>
      </c>
      <c r="B13">
        <v>11</v>
      </c>
      <c r="C13" s="70" t="s">
        <v>792</v>
      </c>
      <c r="D13" t="s">
        <v>725</v>
      </c>
      <c r="E13">
        <v>168</v>
      </c>
      <c r="F13">
        <f>SUM(G13:N13)</f>
        <v>60</v>
      </c>
      <c r="G13" s="70">
        <v>11</v>
      </c>
      <c r="H13" s="70">
        <v>18</v>
      </c>
      <c r="I13" s="70">
        <v>6</v>
      </c>
      <c r="J13" s="70">
        <v>3</v>
      </c>
      <c r="K13" s="70">
        <v>7</v>
      </c>
      <c r="L13" s="70">
        <v>8</v>
      </c>
      <c r="M13" s="70">
        <v>2</v>
      </c>
      <c r="N13" s="70">
        <v>5</v>
      </c>
      <c r="O13">
        <f>SUM(I13:N13)</f>
        <v>31</v>
      </c>
      <c r="X13" t="s">
        <v>784</v>
      </c>
      <c r="Y13">
        <v>0</v>
      </c>
      <c r="Z13" t="s">
        <v>561</v>
      </c>
      <c r="AA13">
        <f t="shared" si="2"/>
        <v>11</v>
      </c>
      <c r="AB13" t="s">
        <v>786</v>
      </c>
      <c r="AC13" s="70" t="s">
        <v>785</v>
      </c>
      <c r="AD13">
        <f t="shared" si="3"/>
        <v>18</v>
      </c>
      <c r="AE13" t="s">
        <v>786</v>
      </c>
      <c r="AF13">
        <v>2</v>
      </c>
      <c r="AG13" t="s">
        <v>561</v>
      </c>
      <c r="AH13">
        <f t="shared" si="4"/>
        <v>6</v>
      </c>
      <c r="AI13" t="s">
        <v>786</v>
      </c>
      <c r="AJ13">
        <v>3</v>
      </c>
      <c r="AK13" t="s">
        <v>561</v>
      </c>
      <c r="AL13">
        <f t="shared" si="5"/>
        <v>3</v>
      </c>
      <c r="AM13" t="s">
        <v>786</v>
      </c>
      <c r="AN13">
        <v>4</v>
      </c>
      <c r="AO13" t="s">
        <v>561</v>
      </c>
      <c r="AP13">
        <f t="shared" si="6"/>
        <v>7</v>
      </c>
      <c r="AQ13" t="s">
        <v>786</v>
      </c>
      <c r="AR13" s="70">
        <v>5</v>
      </c>
      <c r="AS13" s="70" t="s">
        <v>561</v>
      </c>
      <c r="AT13">
        <f t="shared" si="7"/>
        <v>8</v>
      </c>
      <c r="AU13" t="s">
        <v>786</v>
      </c>
      <c r="AV13">
        <v>6</v>
      </c>
      <c r="AW13" t="s">
        <v>561</v>
      </c>
      <c r="AX13">
        <f t="shared" si="8"/>
        <v>2</v>
      </c>
      <c r="AY13" t="str">
        <f t="shared" si="9"/>
        <v>),(</v>
      </c>
      <c r="AZ13">
        <v>7</v>
      </c>
      <c r="BA13" t="s">
        <v>561</v>
      </c>
      <c r="BB13">
        <f t="shared" si="10"/>
        <v>5</v>
      </c>
      <c r="BC13" t="s">
        <v>787</v>
      </c>
    </row>
    <row r="14" spans="1:55" x14ac:dyDescent="0.25">
      <c r="A14" t="s">
        <v>833</v>
      </c>
      <c r="B14">
        <v>12</v>
      </c>
      <c r="C14" s="70" t="s">
        <v>792</v>
      </c>
      <c r="D14" t="s">
        <v>726</v>
      </c>
      <c r="E14">
        <v>168</v>
      </c>
      <c r="F14">
        <f t="shared" ref="F14:F53" si="11">SUM(G14:N14)</f>
        <v>62</v>
      </c>
      <c r="G14" s="70">
        <v>16</v>
      </c>
      <c r="H14" s="70">
        <v>17</v>
      </c>
      <c r="I14" s="70">
        <v>5</v>
      </c>
      <c r="J14" s="70">
        <v>3</v>
      </c>
      <c r="K14" s="70">
        <v>5</v>
      </c>
      <c r="L14" s="70">
        <v>6</v>
      </c>
      <c r="M14" s="70">
        <v>7</v>
      </c>
      <c r="N14" s="70">
        <v>3</v>
      </c>
      <c r="O14">
        <f t="shared" ref="O14:O53" si="12">SUM(I14:N14)</f>
        <v>29</v>
      </c>
      <c r="X14" t="s">
        <v>784</v>
      </c>
      <c r="Y14">
        <v>0</v>
      </c>
      <c r="Z14" t="s">
        <v>561</v>
      </c>
      <c r="AA14">
        <f t="shared" si="2"/>
        <v>16</v>
      </c>
      <c r="AB14" t="s">
        <v>786</v>
      </c>
      <c r="AC14" s="70" t="s">
        <v>785</v>
      </c>
      <c r="AD14">
        <f t="shared" si="3"/>
        <v>17</v>
      </c>
      <c r="AE14" t="s">
        <v>786</v>
      </c>
      <c r="AF14">
        <v>2</v>
      </c>
      <c r="AG14" t="s">
        <v>561</v>
      </c>
      <c r="AH14">
        <f t="shared" si="4"/>
        <v>5</v>
      </c>
      <c r="AI14" t="s">
        <v>786</v>
      </c>
      <c r="AJ14">
        <v>3</v>
      </c>
      <c r="AK14" t="s">
        <v>561</v>
      </c>
      <c r="AL14">
        <f t="shared" si="5"/>
        <v>3</v>
      </c>
      <c r="AM14" t="s">
        <v>786</v>
      </c>
      <c r="AN14">
        <v>4</v>
      </c>
      <c r="AO14" t="s">
        <v>561</v>
      </c>
      <c r="AP14">
        <f t="shared" si="6"/>
        <v>5</v>
      </c>
      <c r="AQ14" t="s">
        <v>786</v>
      </c>
      <c r="AR14" s="70">
        <v>5</v>
      </c>
      <c r="AS14" s="70" t="s">
        <v>561</v>
      </c>
      <c r="AT14">
        <f t="shared" si="7"/>
        <v>6</v>
      </c>
      <c r="AU14" t="s">
        <v>786</v>
      </c>
      <c r="AV14">
        <v>6</v>
      </c>
      <c r="AW14" t="s">
        <v>561</v>
      </c>
      <c r="AX14">
        <f t="shared" si="8"/>
        <v>7</v>
      </c>
      <c r="AY14" t="str">
        <f t="shared" si="9"/>
        <v>),(</v>
      </c>
      <c r="AZ14">
        <v>7</v>
      </c>
      <c r="BA14" t="s">
        <v>561</v>
      </c>
      <c r="BB14">
        <f t="shared" si="10"/>
        <v>3</v>
      </c>
      <c r="BC14" t="s">
        <v>787</v>
      </c>
    </row>
    <row r="15" spans="1:55" x14ac:dyDescent="0.25">
      <c r="A15" t="s">
        <v>833</v>
      </c>
      <c r="B15">
        <v>13</v>
      </c>
      <c r="C15" s="70" t="s">
        <v>792</v>
      </c>
      <c r="D15" t="s">
        <v>727</v>
      </c>
      <c r="E15">
        <v>168</v>
      </c>
      <c r="F15">
        <f t="shared" si="11"/>
        <v>64</v>
      </c>
      <c r="G15" s="70">
        <v>13</v>
      </c>
      <c r="H15" s="70">
        <v>20</v>
      </c>
      <c r="I15" s="70">
        <v>4</v>
      </c>
      <c r="J15" s="70">
        <v>9</v>
      </c>
      <c r="K15" s="70">
        <v>4</v>
      </c>
      <c r="L15" s="70">
        <v>6</v>
      </c>
      <c r="M15" s="70">
        <v>2</v>
      </c>
      <c r="N15" s="70">
        <v>6</v>
      </c>
      <c r="O15">
        <f t="shared" si="12"/>
        <v>31</v>
      </c>
      <c r="X15" t="s">
        <v>784</v>
      </c>
      <c r="Y15">
        <v>0</v>
      </c>
      <c r="Z15" t="s">
        <v>561</v>
      </c>
      <c r="AA15">
        <f t="shared" si="2"/>
        <v>13</v>
      </c>
      <c r="AB15" t="s">
        <v>786</v>
      </c>
      <c r="AC15" s="70" t="s">
        <v>785</v>
      </c>
      <c r="AD15">
        <f t="shared" si="3"/>
        <v>20</v>
      </c>
      <c r="AE15" t="s">
        <v>786</v>
      </c>
      <c r="AF15">
        <v>2</v>
      </c>
      <c r="AG15" t="s">
        <v>561</v>
      </c>
      <c r="AH15">
        <f t="shared" si="4"/>
        <v>4</v>
      </c>
      <c r="AI15" t="s">
        <v>786</v>
      </c>
      <c r="AJ15">
        <v>3</v>
      </c>
      <c r="AK15" t="s">
        <v>561</v>
      </c>
      <c r="AL15">
        <f t="shared" si="5"/>
        <v>9</v>
      </c>
      <c r="AM15" t="s">
        <v>786</v>
      </c>
      <c r="AN15">
        <v>4</v>
      </c>
      <c r="AO15" t="s">
        <v>561</v>
      </c>
      <c r="AP15">
        <f t="shared" si="6"/>
        <v>4</v>
      </c>
      <c r="AQ15" t="s">
        <v>786</v>
      </c>
      <c r="AR15" s="70">
        <v>5</v>
      </c>
      <c r="AS15" s="70" t="s">
        <v>561</v>
      </c>
      <c r="AT15">
        <f t="shared" si="7"/>
        <v>6</v>
      </c>
      <c r="AU15" t="s">
        <v>786</v>
      </c>
      <c r="AV15">
        <v>6</v>
      </c>
      <c r="AW15" t="s">
        <v>561</v>
      </c>
      <c r="AX15">
        <f t="shared" si="8"/>
        <v>2</v>
      </c>
      <c r="AY15" t="str">
        <f t="shared" si="9"/>
        <v>),(</v>
      </c>
      <c r="AZ15">
        <v>7</v>
      </c>
      <c r="BA15" t="s">
        <v>561</v>
      </c>
      <c r="BB15">
        <f t="shared" si="10"/>
        <v>6</v>
      </c>
      <c r="BC15" t="s">
        <v>787</v>
      </c>
    </row>
    <row r="16" spans="1:55" x14ac:dyDescent="0.25">
      <c r="A16" t="s">
        <v>833</v>
      </c>
      <c r="B16">
        <v>14</v>
      </c>
      <c r="C16" s="70" t="s">
        <v>792</v>
      </c>
      <c r="D16" t="s">
        <v>728</v>
      </c>
      <c r="E16">
        <v>168</v>
      </c>
      <c r="F16">
        <f t="shared" si="11"/>
        <v>66</v>
      </c>
      <c r="G16" s="70">
        <v>17</v>
      </c>
      <c r="H16" s="70">
        <v>16</v>
      </c>
      <c r="I16" s="70">
        <v>8</v>
      </c>
      <c r="J16" s="70">
        <v>8</v>
      </c>
      <c r="K16" s="70">
        <v>0</v>
      </c>
      <c r="L16" s="70">
        <v>6</v>
      </c>
      <c r="M16" s="70">
        <v>6</v>
      </c>
      <c r="N16" s="70">
        <v>5</v>
      </c>
      <c r="O16">
        <f t="shared" si="12"/>
        <v>33</v>
      </c>
      <c r="X16" t="s">
        <v>784</v>
      </c>
      <c r="Y16">
        <v>0</v>
      </c>
      <c r="Z16" t="s">
        <v>561</v>
      </c>
      <c r="AA16">
        <f t="shared" si="2"/>
        <v>17</v>
      </c>
      <c r="AB16" t="s">
        <v>786</v>
      </c>
      <c r="AC16" s="70" t="s">
        <v>785</v>
      </c>
      <c r="AD16">
        <f t="shared" si="3"/>
        <v>16</v>
      </c>
      <c r="AE16" t="s">
        <v>786</v>
      </c>
      <c r="AF16">
        <v>2</v>
      </c>
      <c r="AG16" t="s">
        <v>561</v>
      </c>
      <c r="AH16">
        <f t="shared" si="4"/>
        <v>8</v>
      </c>
      <c r="AI16" t="s">
        <v>786</v>
      </c>
      <c r="AJ16">
        <v>3</v>
      </c>
      <c r="AK16" t="s">
        <v>561</v>
      </c>
      <c r="AL16">
        <f t="shared" si="5"/>
        <v>8</v>
      </c>
      <c r="AM16" t="s">
        <v>786</v>
      </c>
      <c r="AN16">
        <v>4</v>
      </c>
      <c r="AO16" t="s">
        <v>561</v>
      </c>
      <c r="AP16">
        <f t="shared" si="6"/>
        <v>0</v>
      </c>
      <c r="AQ16" t="s">
        <v>786</v>
      </c>
      <c r="AR16" s="70">
        <v>5</v>
      </c>
      <c r="AS16" s="70" t="s">
        <v>561</v>
      </c>
      <c r="AT16">
        <f t="shared" si="7"/>
        <v>6</v>
      </c>
      <c r="AU16" t="s">
        <v>786</v>
      </c>
      <c r="AV16">
        <v>6</v>
      </c>
      <c r="AW16" t="s">
        <v>561</v>
      </c>
      <c r="AX16">
        <f t="shared" si="8"/>
        <v>6</v>
      </c>
      <c r="AY16" t="str">
        <f t="shared" si="9"/>
        <v>),(</v>
      </c>
      <c r="AZ16">
        <v>7</v>
      </c>
      <c r="BA16" t="s">
        <v>561</v>
      </c>
      <c r="BB16">
        <f t="shared" si="10"/>
        <v>5</v>
      </c>
      <c r="BC16" t="s">
        <v>787</v>
      </c>
    </row>
    <row r="17" spans="1:55" x14ac:dyDescent="0.25">
      <c r="A17" t="s">
        <v>833</v>
      </c>
      <c r="B17">
        <v>15</v>
      </c>
      <c r="C17" s="70" t="s">
        <v>792</v>
      </c>
      <c r="D17" t="s">
        <v>729</v>
      </c>
      <c r="E17">
        <v>168</v>
      </c>
      <c r="F17">
        <f t="shared" si="11"/>
        <v>70</v>
      </c>
      <c r="G17" s="70">
        <v>14</v>
      </c>
      <c r="H17" s="70">
        <v>21</v>
      </c>
      <c r="I17" s="70">
        <v>9</v>
      </c>
      <c r="J17" s="70">
        <v>5</v>
      </c>
      <c r="K17" s="70">
        <v>8</v>
      </c>
      <c r="L17" s="70">
        <v>6</v>
      </c>
      <c r="M17" s="70">
        <v>3</v>
      </c>
      <c r="N17" s="70">
        <v>4</v>
      </c>
      <c r="O17">
        <f t="shared" si="12"/>
        <v>35</v>
      </c>
      <c r="X17" t="s">
        <v>784</v>
      </c>
      <c r="Y17">
        <v>0</v>
      </c>
      <c r="Z17" t="s">
        <v>561</v>
      </c>
      <c r="AA17">
        <f t="shared" si="2"/>
        <v>14</v>
      </c>
      <c r="AB17" t="s">
        <v>786</v>
      </c>
      <c r="AC17" s="70" t="s">
        <v>785</v>
      </c>
      <c r="AD17">
        <f t="shared" si="3"/>
        <v>21</v>
      </c>
      <c r="AE17" t="s">
        <v>786</v>
      </c>
      <c r="AF17">
        <v>2</v>
      </c>
      <c r="AG17" t="s">
        <v>561</v>
      </c>
      <c r="AH17">
        <f t="shared" si="4"/>
        <v>9</v>
      </c>
      <c r="AI17" t="s">
        <v>786</v>
      </c>
      <c r="AJ17">
        <v>3</v>
      </c>
      <c r="AK17" t="s">
        <v>561</v>
      </c>
      <c r="AL17">
        <f t="shared" si="5"/>
        <v>5</v>
      </c>
      <c r="AM17" t="s">
        <v>786</v>
      </c>
      <c r="AN17">
        <v>4</v>
      </c>
      <c r="AO17" t="s">
        <v>561</v>
      </c>
      <c r="AP17">
        <f t="shared" si="6"/>
        <v>8</v>
      </c>
      <c r="AQ17" t="s">
        <v>786</v>
      </c>
      <c r="AR17" s="70">
        <v>5</v>
      </c>
      <c r="AS17" s="70" t="s">
        <v>561</v>
      </c>
      <c r="AT17">
        <f t="shared" si="7"/>
        <v>6</v>
      </c>
      <c r="AU17" t="s">
        <v>786</v>
      </c>
      <c r="AV17">
        <v>6</v>
      </c>
      <c r="AW17" t="s">
        <v>561</v>
      </c>
      <c r="AX17">
        <f t="shared" si="8"/>
        <v>3</v>
      </c>
      <c r="AY17" t="str">
        <f t="shared" si="9"/>
        <v>),(</v>
      </c>
      <c r="AZ17">
        <v>7</v>
      </c>
      <c r="BA17" t="s">
        <v>561</v>
      </c>
      <c r="BB17">
        <f t="shared" si="10"/>
        <v>4</v>
      </c>
      <c r="BC17" t="s">
        <v>787</v>
      </c>
    </row>
    <row r="18" spans="1:55" x14ac:dyDescent="0.25">
      <c r="A18" t="s">
        <v>833</v>
      </c>
      <c r="B18">
        <v>16</v>
      </c>
      <c r="C18" s="70" t="s">
        <v>792</v>
      </c>
      <c r="D18" t="s">
        <v>730</v>
      </c>
      <c r="E18">
        <v>168</v>
      </c>
      <c r="F18">
        <f t="shared" si="11"/>
        <v>71</v>
      </c>
      <c r="G18" s="70">
        <v>25</v>
      </c>
      <c r="H18" s="70">
        <v>18</v>
      </c>
      <c r="I18" s="70">
        <v>2</v>
      </c>
      <c r="J18" s="70">
        <v>4</v>
      </c>
      <c r="K18" s="70">
        <v>7</v>
      </c>
      <c r="L18" s="70">
        <v>5</v>
      </c>
      <c r="M18" s="70">
        <v>2</v>
      </c>
      <c r="N18" s="70">
        <v>8</v>
      </c>
      <c r="O18">
        <f t="shared" si="12"/>
        <v>28</v>
      </c>
      <c r="X18" t="s">
        <v>784</v>
      </c>
      <c r="Y18">
        <v>0</v>
      </c>
      <c r="Z18" t="s">
        <v>561</v>
      </c>
      <c r="AA18">
        <f t="shared" si="2"/>
        <v>25</v>
      </c>
      <c r="AB18" t="s">
        <v>786</v>
      </c>
      <c r="AC18" s="70" t="s">
        <v>785</v>
      </c>
      <c r="AD18">
        <f t="shared" si="3"/>
        <v>18</v>
      </c>
      <c r="AE18" t="s">
        <v>786</v>
      </c>
      <c r="AF18">
        <v>2</v>
      </c>
      <c r="AG18" t="s">
        <v>561</v>
      </c>
      <c r="AH18">
        <f t="shared" si="4"/>
        <v>2</v>
      </c>
      <c r="AI18" t="s">
        <v>786</v>
      </c>
      <c r="AJ18">
        <v>3</v>
      </c>
      <c r="AK18" t="s">
        <v>561</v>
      </c>
      <c r="AL18">
        <f t="shared" si="5"/>
        <v>4</v>
      </c>
      <c r="AM18" t="s">
        <v>786</v>
      </c>
      <c r="AN18">
        <v>4</v>
      </c>
      <c r="AO18" t="s">
        <v>561</v>
      </c>
      <c r="AP18">
        <f t="shared" si="6"/>
        <v>7</v>
      </c>
      <c r="AQ18" t="s">
        <v>786</v>
      </c>
      <c r="AR18" s="70">
        <v>5</v>
      </c>
      <c r="AS18" s="70" t="s">
        <v>561</v>
      </c>
      <c r="AT18">
        <f t="shared" si="7"/>
        <v>5</v>
      </c>
      <c r="AU18" t="s">
        <v>786</v>
      </c>
      <c r="AV18">
        <v>6</v>
      </c>
      <c r="AW18" t="s">
        <v>561</v>
      </c>
      <c r="AX18">
        <f t="shared" si="8"/>
        <v>2</v>
      </c>
      <c r="AY18" t="str">
        <f t="shared" si="9"/>
        <v>),(</v>
      </c>
      <c r="AZ18">
        <v>7</v>
      </c>
      <c r="BA18" t="s">
        <v>561</v>
      </c>
      <c r="BB18">
        <f t="shared" si="10"/>
        <v>8</v>
      </c>
      <c r="BC18" t="s">
        <v>787</v>
      </c>
    </row>
    <row r="19" spans="1:55" x14ac:dyDescent="0.25">
      <c r="A19" t="s">
        <v>833</v>
      </c>
      <c r="B19">
        <v>17</v>
      </c>
      <c r="C19" s="70" t="s">
        <v>792</v>
      </c>
      <c r="D19" t="s">
        <v>731</v>
      </c>
      <c r="E19">
        <v>168</v>
      </c>
      <c r="F19">
        <f t="shared" si="11"/>
        <v>75</v>
      </c>
      <c r="G19" s="70">
        <v>16</v>
      </c>
      <c r="H19" s="70">
        <v>25</v>
      </c>
      <c r="I19" s="70">
        <v>5</v>
      </c>
      <c r="J19" s="70">
        <v>9</v>
      </c>
      <c r="K19" s="70">
        <v>3</v>
      </c>
      <c r="L19" s="70">
        <v>3</v>
      </c>
      <c r="M19" s="70">
        <v>8</v>
      </c>
      <c r="N19" s="70">
        <v>6</v>
      </c>
      <c r="O19">
        <f t="shared" si="12"/>
        <v>34</v>
      </c>
      <c r="X19" t="s">
        <v>784</v>
      </c>
      <c r="Y19">
        <v>0</v>
      </c>
      <c r="Z19" t="s">
        <v>561</v>
      </c>
      <c r="AA19">
        <f t="shared" si="2"/>
        <v>16</v>
      </c>
      <c r="AB19" t="s">
        <v>786</v>
      </c>
      <c r="AC19" s="70" t="s">
        <v>785</v>
      </c>
      <c r="AD19">
        <f t="shared" si="3"/>
        <v>25</v>
      </c>
      <c r="AE19" t="s">
        <v>786</v>
      </c>
      <c r="AF19">
        <v>2</v>
      </c>
      <c r="AG19" t="s">
        <v>561</v>
      </c>
      <c r="AH19">
        <f t="shared" si="4"/>
        <v>5</v>
      </c>
      <c r="AI19" t="s">
        <v>786</v>
      </c>
      <c r="AJ19">
        <v>3</v>
      </c>
      <c r="AK19" t="s">
        <v>561</v>
      </c>
      <c r="AL19">
        <f t="shared" si="5"/>
        <v>9</v>
      </c>
      <c r="AM19" t="s">
        <v>786</v>
      </c>
      <c r="AN19">
        <v>4</v>
      </c>
      <c r="AO19" t="s">
        <v>561</v>
      </c>
      <c r="AP19">
        <f t="shared" si="6"/>
        <v>3</v>
      </c>
      <c r="AQ19" t="s">
        <v>786</v>
      </c>
      <c r="AR19" s="70">
        <v>5</v>
      </c>
      <c r="AS19" s="70" t="s">
        <v>561</v>
      </c>
      <c r="AT19">
        <f t="shared" si="7"/>
        <v>3</v>
      </c>
      <c r="AU19" t="s">
        <v>786</v>
      </c>
      <c r="AV19">
        <v>6</v>
      </c>
      <c r="AW19" t="s">
        <v>561</v>
      </c>
      <c r="AX19">
        <f t="shared" si="8"/>
        <v>8</v>
      </c>
      <c r="AY19" t="str">
        <f t="shared" si="9"/>
        <v>),(</v>
      </c>
      <c r="AZ19">
        <v>7</v>
      </c>
      <c r="BA19" t="s">
        <v>561</v>
      </c>
      <c r="BB19">
        <f t="shared" si="10"/>
        <v>6</v>
      </c>
      <c r="BC19" t="s">
        <v>787</v>
      </c>
    </row>
    <row r="20" spans="1:55" x14ac:dyDescent="0.25">
      <c r="A20" t="s">
        <v>833</v>
      </c>
      <c r="B20">
        <v>18</v>
      </c>
      <c r="C20" s="70" t="s">
        <v>792</v>
      </c>
      <c r="D20" t="s">
        <v>732</v>
      </c>
      <c r="E20">
        <v>168</v>
      </c>
      <c r="F20">
        <f t="shared" si="11"/>
        <v>76</v>
      </c>
      <c r="G20" s="70">
        <v>21</v>
      </c>
      <c r="H20" s="70">
        <v>21</v>
      </c>
      <c r="I20" s="70">
        <v>4</v>
      </c>
      <c r="J20" s="70">
        <v>3</v>
      </c>
      <c r="K20" s="70">
        <v>8</v>
      </c>
      <c r="L20" s="70">
        <v>10</v>
      </c>
      <c r="M20" s="70">
        <v>4</v>
      </c>
      <c r="N20" s="70">
        <v>5</v>
      </c>
      <c r="O20">
        <f t="shared" si="12"/>
        <v>34</v>
      </c>
      <c r="X20" t="s">
        <v>784</v>
      </c>
      <c r="Y20">
        <v>0</v>
      </c>
      <c r="Z20" t="s">
        <v>561</v>
      </c>
      <c r="AA20">
        <f t="shared" si="2"/>
        <v>21</v>
      </c>
      <c r="AB20" t="s">
        <v>786</v>
      </c>
      <c r="AC20" s="70" t="s">
        <v>785</v>
      </c>
      <c r="AD20">
        <f t="shared" si="3"/>
        <v>21</v>
      </c>
      <c r="AE20" t="s">
        <v>786</v>
      </c>
      <c r="AF20">
        <v>2</v>
      </c>
      <c r="AG20" t="s">
        <v>561</v>
      </c>
      <c r="AH20">
        <f t="shared" si="4"/>
        <v>4</v>
      </c>
      <c r="AI20" t="s">
        <v>786</v>
      </c>
      <c r="AJ20">
        <v>3</v>
      </c>
      <c r="AK20" t="s">
        <v>561</v>
      </c>
      <c r="AL20">
        <f t="shared" si="5"/>
        <v>3</v>
      </c>
      <c r="AM20" t="s">
        <v>786</v>
      </c>
      <c r="AN20">
        <v>4</v>
      </c>
      <c r="AO20" t="s">
        <v>561</v>
      </c>
      <c r="AP20">
        <f t="shared" si="6"/>
        <v>8</v>
      </c>
      <c r="AQ20" t="s">
        <v>786</v>
      </c>
      <c r="AR20" s="70">
        <v>5</v>
      </c>
      <c r="AS20" s="70" t="s">
        <v>561</v>
      </c>
      <c r="AT20">
        <f t="shared" si="7"/>
        <v>10</v>
      </c>
      <c r="AU20" t="s">
        <v>786</v>
      </c>
      <c r="AV20">
        <v>6</v>
      </c>
      <c r="AW20" t="s">
        <v>561</v>
      </c>
      <c r="AX20">
        <f t="shared" si="8"/>
        <v>4</v>
      </c>
      <c r="AY20" t="str">
        <f t="shared" si="9"/>
        <v>),(</v>
      </c>
      <c r="AZ20">
        <v>7</v>
      </c>
      <c r="BA20" t="s">
        <v>561</v>
      </c>
      <c r="BB20">
        <f t="shared" si="10"/>
        <v>5</v>
      </c>
      <c r="BC20" t="s">
        <v>787</v>
      </c>
    </row>
    <row r="21" spans="1:55" x14ac:dyDescent="0.25">
      <c r="A21" t="s">
        <v>833</v>
      </c>
      <c r="B21">
        <v>19</v>
      </c>
      <c r="C21" s="70" t="s">
        <v>792</v>
      </c>
      <c r="D21" t="s">
        <v>733</v>
      </c>
      <c r="E21">
        <v>168</v>
      </c>
      <c r="F21">
        <f t="shared" si="11"/>
        <v>80</v>
      </c>
      <c r="G21" s="70">
        <v>17</v>
      </c>
      <c r="H21" s="70">
        <v>24</v>
      </c>
      <c r="I21" s="70">
        <v>8</v>
      </c>
      <c r="J21" s="70">
        <v>9</v>
      </c>
      <c r="K21" s="70">
        <v>8</v>
      </c>
      <c r="L21" s="70">
        <v>1</v>
      </c>
      <c r="M21" s="70">
        <v>8</v>
      </c>
      <c r="N21" s="70">
        <v>5</v>
      </c>
      <c r="O21">
        <f t="shared" si="12"/>
        <v>39</v>
      </c>
      <c r="X21" t="s">
        <v>784</v>
      </c>
      <c r="Y21">
        <v>0</v>
      </c>
      <c r="Z21" t="s">
        <v>561</v>
      </c>
      <c r="AA21">
        <f t="shared" si="2"/>
        <v>17</v>
      </c>
      <c r="AB21" t="s">
        <v>786</v>
      </c>
      <c r="AC21" s="70" t="s">
        <v>785</v>
      </c>
      <c r="AD21">
        <f t="shared" si="3"/>
        <v>24</v>
      </c>
      <c r="AE21" t="s">
        <v>786</v>
      </c>
      <c r="AF21">
        <v>2</v>
      </c>
      <c r="AG21" t="s">
        <v>561</v>
      </c>
      <c r="AH21">
        <f t="shared" si="4"/>
        <v>8</v>
      </c>
      <c r="AI21" t="s">
        <v>786</v>
      </c>
      <c r="AJ21">
        <v>3</v>
      </c>
      <c r="AK21" t="s">
        <v>561</v>
      </c>
      <c r="AL21">
        <f t="shared" si="5"/>
        <v>9</v>
      </c>
      <c r="AM21" t="s">
        <v>786</v>
      </c>
      <c r="AN21">
        <v>4</v>
      </c>
      <c r="AO21" t="s">
        <v>561</v>
      </c>
      <c r="AP21">
        <f t="shared" si="6"/>
        <v>8</v>
      </c>
      <c r="AQ21" t="s">
        <v>786</v>
      </c>
      <c r="AR21" s="70">
        <v>5</v>
      </c>
      <c r="AS21" s="70" t="s">
        <v>561</v>
      </c>
      <c r="AT21">
        <f t="shared" si="7"/>
        <v>1</v>
      </c>
      <c r="AU21" t="s">
        <v>786</v>
      </c>
      <c r="AV21">
        <v>6</v>
      </c>
      <c r="AW21" t="s">
        <v>561</v>
      </c>
      <c r="AX21">
        <f t="shared" si="8"/>
        <v>8</v>
      </c>
      <c r="AY21" t="str">
        <f t="shared" si="9"/>
        <v>),(</v>
      </c>
      <c r="AZ21">
        <v>7</v>
      </c>
      <c r="BA21" t="s">
        <v>561</v>
      </c>
      <c r="BB21">
        <f t="shared" si="10"/>
        <v>5</v>
      </c>
      <c r="BC21" t="s">
        <v>787</v>
      </c>
    </row>
    <row r="22" spans="1:55" x14ac:dyDescent="0.25">
      <c r="A22" t="s">
        <v>833</v>
      </c>
      <c r="B22">
        <v>20</v>
      </c>
      <c r="C22" s="70" t="s">
        <v>792</v>
      </c>
      <c r="D22" t="s">
        <v>734</v>
      </c>
      <c r="E22">
        <v>168</v>
      </c>
      <c r="F22">
        <f t="shared" si="11"/>
        <v>81</v>
      </c>
      <c r="G22" s="70">
        <v>22</v>
      </c>
      <c r="H22" s="70">
        <v>21</v>
      </c>
      <c r="I22" s="70">
        <v>4</v>
      </c>
      <c r="J22" s="70">
        <v>9</v>
      </c>
      <c r="K22" s="70">
        <v>4</v>
      </c>
      <c r="L22" s="70">
        <v>3</v>
      </c>
      <c r="M22" s="70">
        <v>8</v>
      </c>
      <c r="N22" s="70">
        <v>10</v>
      </c>
      <c r="O22">
        <f t="shared" si="12"/>
        <v>38</v>
      </c>
      <c r="X22" t="s">
        <v>784</v>
      </c>
      <c r="Y22">
        <v>0</v>
      </c>
      <c r="Z22" t="s">
        <v>561</v>
      </c>
      <c r="AA22">
        <f t="shared" si="2"/>
        <v>22</v>
      </c>
      <c r="AB22" t="s">
        <v>786</v>
      </c>
      <c r="AC22" s="70" t="s">
        <v>785</v>
      </c>
      <c r="AD22">
        <f t="shared" si="3"/>
        <v>21</v>
      </c>
      <c r="AE22" t="s">
        <v>786</v>
      </c>
      <c r="AF22">
        <v>2</v>
      </c>
      <c r="AG22" t="s">
        <v>561</v>
      </c>
      <c r="AH22">
        <f t="shared" si="4"/>
        <v>4</v>
      </c>
      <c r="AI22" t="s">
        <v>786</v>
      </c>
      <c r="AJ22">
        <v>3</v>
      </c>
      <c r="AK22" t="s">
        <v>561</v>
      </c>
      <c r="AL22">
        <f t="shared" si="5"/>
        <v>9</v>
      </c>
      <c r="AM22" t="s">
        <v>786</v>
      </c>
      <c r="AN22">
        <v>4</v>
      </c>
      <c r="AO22" t="s">
        <v>561</v>
      </c>
      <c r="AP22">
        <f t="shared" si="6"/>
        <v>4</v>
      </c>
      <c r="AQ22" t="s">
        <v>786</v>
      </c>
      <c r="AR22" s="70">
        <v>5</v>
      </c>
      <c r="AS22" s="70" t="s">
        <v>561</v>
      </c>
      <c r="AT22">
        <f t="shared" si="7"/>
        <v>3</v>
      </c>
      <c r="AU22" t="s">
        <v>786</v>
      </c>
      <c r="AV22">
        <v>6</v>
      </c>
      <c r="AW22" t="s">
        <v>561</v>
      </c>
      <c r="AX22">
        <f t="shared" si="8"/>
        <v>8</v>
      </c>
      <c r="AY22" t="str">
        <f t="shared" si="9"/>
        <v>),(</v>
      </c>
      <c r="AZ22">
        <v>7</v>
      </c>
      <c r="BA22" t="s">
        <v>561</v>
      </c>
      <c r="BB22">
        <f t="shared" si="10"/>
        <v>10</v>
      </c>
      <c r="BC22" t="s">
        <v>787</v>
      </c>
    </row>
    <row r="23" spans="1:55" x14ac:dyDescent="0.25">
      <c r="A23" t="s">
        <v>833</v>
      </c>
      <c r="B23">
        <v>21</v>
      </c>
      <c r="C23" s="70" t="s">
        <v>792</v>
      </c>
      <c r="D23" t="s">
        <v>735</v>
      </c>
      <c r="E23">
        <v>168</v>
      </c>
      <c r="F23">
        <f t="shared" si="11"/>
        <v>85</v>
      </c>
      <c r="G23" s="70">
        <v>19</v>
      </c>
      <c r="H23" s="70">
        <v>27</v>
      </c>
      <c r="I23" s="70">
        <v>6</v>
      </c>
      <c r="J23" s="70">
        <v>6</v>
      </c>
      <c r="K23" s="70">
        <v>8</v>
      </c>
      <c r="L23" s="70">
        <v>9</v>
      </c>
      <c r="M23" s="70">
        <v>3</v>
      </c>
      <c r="N23" s="70">
        <v>7</v>
      </c>
      <c r="O23">
        <f t="shared" si="12"/>
        <v>39</v>
      </c>
      <c r="X23" t="s">
        <v>784</v>
      </c>
      <c r="Y23">
        <v>0</v>
      </c>
      <c r="Z23" t="s">
        <v>561</v>
      </c>
      <c r="AA23">
        <f t="shared" si="2"/>
        <v>19</v>
      </c>
      <c r="AB23" t="s">
        <v>786</v>
      </c>
      <c r="AC23" s="70" t="s">
        <v>785</v>
      </c>
      <c r="AD23">
        <f t="shared" si="3"/>
        <v>27</v>
      </c>
      <c r="AE23" t="s">
        <v>786</v>
      </c>
      <c r="AF23">
        <v>2</v>
      </c>
      <c r="AG23" t="s">
        <v>561</v>
      </c>
      <c r="AH23">
        <f t="shared" si="4"/>
        <v>6</v>
      </c>
      <c r="AI23" t="s">
        <v>786</v>
      </c>
      <c r="AJ23">
        <v>3</v>
      </c>
      <c r="AK23" t="s">
        <v>561</v>
      </c>
      <c r="AL23">
        <f t="shared" si="5"/>
        <v>6</v>
      </c>
      <c r="AM23" t="s">
        <v>786</v>
      </c>
      <c r="AN23">
        <v>4</v>
      </c>
      <c r="AO23" t="s">
        <v>561</v>
      </c>
      <c r="AP23">
        <f t="shared" si="6"/>
        <v>8</v>
      </c>
      <c r="AQ23" t="s">
        <v>786</v>
      </c>
      <c r="AR23" s="70">
        <v>5</v>
      </c>
      <c r="AS23" s="70" t="s">
        <v>561</v>
      </c>
      <c r="AT23">
        <f t="shared" si="7"/>
        <v>9</v>
      </c>
      <c r="AU23" t="s">
        <v>786</v>
      </c>
      <c r="AV23">
        <v>6</v>
      </c>
      <c r="AW23" t="s">
        <v>561</v>
      </c>
      <c r="AX23">
        <f t="shared" si="8"/>
        <v>3</v>
      </c>
      <c r="AY23" t="str">
        <f t="shared" si="9"/>
        <v>),(</v>
      </c>
      <c r="AZ23">
        <v>7</v>
      </c>
      <c r="BA23" t="s">
        <v>561</v>
      </c>
      <c r="BB23">
        <f t="shared" si="10"/>
        <v>7</v>
      </c>
      <c r="BC23" t="s">
        <v>787</v>
      </c>
    </row>
    <row r="24" spans="1:55" x14ac:dyDescent="0.25">
      <c r="A24" t="s">
        <v>833</v>
      </c>
      <c r="B24">
        <v>22</v>
      </c>
      <c r="C24" s="70" t="s">
        <v>792</v>
      </c>
      <c r="D24" t="s">
        <v>736</v>
      </c>
      <c r="E24">
        <v>168</v>
      </c>
      <c r="F24">
        <f t="shared" si="11"/>
        <v>86</v>
      </c>
      <c r="G24" s="70">
        <v>24</v>
      </c>
      <c r="H24" s="70">
        <v>23</v>
      </c>
      <c r="I24" s="70">
        <v>6</v>
      </c>
      <c r="J24" s="70">
        <v>7</v>
      </c>
      <c r="K24" s="70">
        <v>4</v>
      </c>
      <c r="L24" s="70">
        <v>8</v>
      </c>
      <c r="M24" s="70">
        <v>6</v>
      </c>
      <c r="N24" s="70">
        <v>8</v>
      </c>
      <c r="O24">
        <f t="shared" si="12"/>
        <v>39</v>
      </c>
      <c r="X24" t="s">
        <v>784</v>
      </c>
      <c r="Y24">
        <v>0</v>
      </c>
      <c r="Z24" t="s">
        <v>561</v>
      </c>
      <c r="AA24">
        <f t="shared" si="2"/>
        <v>24</v>
      </c>
      <c r="AB24" t="s">
        <v>786</v>
      </c>
      <c r="AC24" s="70" t="s">
        <v>785</v>
      </c>
      <c r="AD24">
        <f t="shared" si="3"/>
        <v>23</v>
      </c>
      <c r="AE24" t="s">
        <v>786</v>
      </c>
      <c r="AF24">
        <v>2</v>
      </c>
      <c r="AG24" t="s">
        <v>561</v>
      </c>
      <c r="AH24">
        <f t="shared" si="4"/>
        <v>6</v>
      </c>
      <c r="AI24" t="s">
        <v>786</v>
      </c>
      <c r="AJ24">
        <v>3</v>
      </c>
      <c r="AK24" t="s">
        <v>561</v>
      </c>
      <c r="AL24">
        <f t="shared" si="5"/>
        <v>7</v>
      </c>
      <c r="AM24" t="s">
        <v>786</v>
      </c>
      <c r="AN24">
        <v>4</v>
      </c>
      <c r="AO24" t="s">
        <v>561</v>
      </c>
      <c r="AP24">
        <f t="shared" si="6"/>
        <v>4</v>
      </c>
      <c r="AQ24" t="s">
        <v>786</v>
      </c>
      <c r="AR24" s="70">
        <v>5</v>
      </c>
      <c r="AS24" s="70" t="s">
        <v>561</v>
      </c>
      <c r="AT24">
        <f t="shared" si="7"/>
        <v>8</v>
      </c>
      <c r="AU24" t="s">
        <v>786</v>
      </c>
      <c r="AV24">
        <v>6</v>
      </c>
      <c r="AW24" t="s">
        <v>561</v>
      </c>
      <c r="AX24">
        <f t="shared" si="8"/>
        <v>6</v>
      </c>
      <c r="AY24" t="str">
        <f t="shared" si="9"/>
        <v>),(</v>
      </c>
      <c r="AZ24">
        <v>7</v>
      </c>
      <c r="BA24" t="s">
        <v>561</v>
      </c>
      <c r="BB24">
        <f t="shared" si="10"/>
        <v>8</v>
      </c>
      <c r="BC24" t="s">
        <v>787</v>
      </c>
    </row>
    <row r="25" spans="1:55" x14ac:dyDescent="0.25">
      <c r="A25" t="s">
        <v>833</v>
      </c>
      <c r="B25">
        <v>23</v>
      </c>
      <c r="C25" s="70" t="s">
        <v>792</v>
      </c>
      <c r="D25" t="s">
        <v>737</v>
      </c>
      <c r="E25">
        <v>168</v>
      </c>
      <c r="F25">
        <f t="shared" si="11"/>
        <v>90</v>
      </c>
      <c r="G25" s="70">
        <v>24</v>
      </c>
      <c r="H25" s="70">
        <v>28</v>
      </c>
      <c r="I25" s="70">
        <v>6</v>
      </c>
      <c r="J25" s="70">
        <v>7</v>
      </c>
      <c r="K25" s="70">
        <v>6</v>
      </c>
      <c r="L25" s="70">
        <v>3</v>
      </c>
      <c r="M25" s="70">
        <v>12</v>
      </c>
      <c r="N25" s="70">
        <v>4</v>
      </c>
      <c r="O25">
        <f t="shared" si="12"/>
        <v>38</v>
      </c>
      <c r="X25" t="s">
        <v>784</v>
      </c>
      <c r="Y25">
        <v>0</v>
      </c>
      <c r="Z25" t="s">
        <v>561</v>
      </c>
      <c r="AA25">
        <f t="shared" si="2"/>
        <v>24</v>
      </c>
      <c r="AB25" t="s">
        <v>786</v>
      </c>
      <c r="AC25" s="70" t="s">
        <v>785</v>
      </c>
      <c r="AD25">
        <f t="shared" si="3"/>
        <v>28</v>
      </c>
      <c r="AE25" t="s">
        <v>786</v>
      </c>
      <c r="AF25">
        <v>2</v>
      </c>
      <c r="AG25" t="s">
        <v>561</v>
      </c>
      <c r="AH25">
        <f t="shared" si="4"/>
        <v>6</v>
      </c>
      <c r="AI25" t="s">
        <v>786</v>
      </c>
      <c r="AJ25">
        <v>3</v>
      </c>
      <c r="AK25" t="s">
        <v>561</v>
      </c>
      <c r="AL25">
        <f t="shared" si="5"/>
        <v>7</v>
      </c>
      <c r="AM25" t="s">
        <v>786</v>
      </c>
      <c r="AN25">
        <v>4</v>
      </c>
      <c r="AO25" t="s">
        <v>561</v>
      </c>
      <c r="AP25">
        <f t="shared" si="6"/>
        <v>6</v>
      </c>
      <c r="AQ25" t="s">
        <v>786</v>
      </c>
      <c r="AR25" s="70">
        <v>5</v>
      </c>
      <c r="AS25" s="70" t="s">
        <v>561</v>
      </c>
      <c r="AT25">
        <f t="shared" si="7"/>
        <v>3</v>
      </c>
      <c r="AU25" t="s">
        <v>786</v>
      </c>
      <c r="AV25">
        <v>6</v>
      </c>
      <c r="AW25" t="s">
        <v>561</v>
      </c>
      <c r="AX25">
        <f t="shared" si="8"/>
        <v>12</v>
      </c>
      <c r="AY25" t="str">
        <f t="shared" si="9"/>
        <v>),(</v>
      </c>
      <c r="AZ25">
        <v>7</v>
      </c>
      <c r="BA25" t="s">
        <v>561</v>
      </c>
      <c r="BB25">
        <f t="shared" si="10"/>
        <v>4</v>
      </c>
      <c r="BC25" t="s">
        <v>787</v>
      </c>
    </row>
    <row r="26" spans="1:55" x14ac:dyDescent="0.25">
      <c r="A26" t="s">
        <v>833</v>
      </c>
      <c r="B26">
        <v>24</v>
      </c>
      <c r="C26" s="70" t="s">
        <v>792</v>
      </c>
      <c r="D26" t="s">
        <v>738</v>
      </c>
      <c r="E26">
        <v>168</v>
      </c>
      <c r="F26">
        <f t="shared" si="11"/>
        <v>91</v>
      </c>
      <c r="G26" s="70">
        <v>26</v>
      </c>
      <c r="H26" s="70">
        <v>24</v>
      </c>
      <c r="I26" s="70">
        <v>9</v>
      </c>
      <c r="J26" s="70">
        <v>4</v>
      </c>
      <c r="K26" s="70">
        <v>5</v>
      </c>
      <c r="L26" s="70">
        <v>10</v>
      </c>
      <c r="M26" s="70">
        <v>6</v>
      </c>
      <c r="N26" s="70">
        <v>7</v>
      </c>
      <c r="O26">
        <f t="shared" si="12"/>
        <v>41</v>
      </c>
      <c r="X26" t="s">
        <v>784</v>
      </c>
      <c r="Y26">
        <v>0</v>
      </c>
      <c r="Z26" t="s">
        <v>561</v>
      </c>
      <c r="AA26">
        <f t="shared" si="2"/>
        <v>26</v>
      </c>
      <c r="AB26" t="s">
        <v>786</v>
      </c>
      <c r="AC26" s="70" t="s">
        <v>785</v>
      </c>
      <c r="AD26">
        <f t="shared" si="3"/>
        <v>24</v>
      </c>
      <c r="AE26" t="s">
        <v>786</v>
      </c>
      <c r="AF26">
        <v>2</v>
      </c>
      <c r="AG26" t="s">
        <v>561</v>
      </c>
      <c r="AH26">
        <f t="shared" si="4"/>
        <v>9</v>
      </c>
      <c r="AI26" t="s">
        <v>786</v>
      </c>
      <c r="AJ26">
        <v>3</v>
      </c>
      <c r="AK26" t="s">
        <v>561</v>
      </c>
      <c r="AL26">
        <f t="shared" si="5"/>
        <v>4</v>
      </c>
      <c r="AM26" t="s">
        <v>786</v>
      </c>
      <c r="AN26">
        <v>4</v>
      </c>
      <c r="AO26" t="s">
        <v>561</v>
      </c>
      <c r="AP26">
        <f t="shared" si="6"/>
        <v>5</v>
      </c>
      <c r="AQ26" t="s">
        <v>786</v>
      </c>
      <c r="AR26" s="70">
        <v>5</v>
      </c>
      <c r="AS26" s="70" t="s">
        <v>561</v>
      </c>
      <c r="AT26">
        <f t="shared" si="7"/>
        <v>10</v>
      </c>
      <c r="AU26" t="s">
        <v>786</v>
      </c>
      <c r="AV26">
        <v>6</v>
      </c>
      <c r="AW26" t="s">
        <v>561</v>
      </c>
      <c r="AX26">
        <f t="shared" si="8"/>
        <v>6</v>
      </c>
      <c r="AY26" t="str">
        <f t="shared" si="9"/>
        <v>),(</v>
      </c>
      <c r="AZ26">
        <v>7</v>
      </c>
      <c r="BA26" t="s">
        <v>561</v>
      </c>
      <c r="BB26">
        <f t="shared" si="10"/>
        <v>7</v>
      </c>
      <c r="BC26" t="s">
        <v>787</v>
      </c>
    </row>
    <row r="27" spans="1:55" x14ac:dyDescent="0.25">
      <c r="A27" t="s">
        <v>833</v>
      </c>
      <c r="B27">
        <v>25</v>
      </c>
      <c r="C27" s="70" t="s">
        <v>792</v>
      </c>
      <c r="D27" t="s">
        <v>739</v>
      </c>
      <c r="E27">
        <v>168</v>
      </c>
      <c r="F27">
        <f t="shared" si="11"/>
        <v>94</v>
      </c>
      <c r="G27" s="70">
        <v>22</v>
      </c>
      <c r="H27" s="70">
        <v>28</v>
      </c>
      <c r="I27" s="70">
        <v>4</v>
      </c>
      <c r="J27" s="70">
        <v>10</v>
      </c>
      <c r="K27" s="70">
        <v>5</v>
      </c>
      <c r="L27" s="70">
        <v>9</v>
      </c>
      <c r="M27" s="70">
        <v>7</v>
      </c>
      <c r="N27" s="70">
        <v>9</v>
      </c>
      <c r="O27">
        <f t="shared" si="12"/>
        <v>44</v>
      </c>
      <c r="X27" t="s">
        <v>784</v>
      </c>
      <c r="Y27">
        <v>0</v>
      </c>
      <c r="Z27" t="s">
        <v>561</v>
      </c>
      <c r="AA27">
        <f t="shared" si="2"/>
        <v>22</v>
      </c>
      <c r="AB27" t="s">
        <v>786</v>
      </c>
      <c r="AC27" s="70" t="s">
        <v>785</v>
      </c>
      <c r="AD27">
        <f t="shared" si="3"/>
        <v>28</v>
      </c>
      <c r="AE27" t="s">
        <v>786</v>
      </c>
      <c r="AF27">
        <v>2</v>
      </c>
      <c r="AG27" t="s">
        <v>561</v>
      </c>
      <c r="AH27">
        <f t="shared" si="4"/>
        <v>4</v>
      </c>
      <c r="AI27" t="s">
        <v>786</v>
      </c>
      <c r="AJ27">
        <v>3</v>
      </c>
      <c r="AK27" t="s">
        <v>561</v>
      </c>
      <c r="AL27">
        <f t="shared" si="5"/>
        <v>10</v>
      </c>
      <c r="AM27" t="s">
        <v>786</v>
      </c>
      <c r="AN27">
        <v>4</v>
      </c>
      <c r="AO27" t="s">
        <v>561</v>
      </c>
      <c r="AP27">
        <f t="shared" si="6"/>
        <v>5</v>
      </c>
      <c r="AQ27" t="s">
        <v>786</v>
      </c>
      <c r="AR27" s="70">
        <v>5</v>
      </c>
      <c r="AS27" s="70" t="s">
        <v>561</v>
      </c>
      <c r="AT27">
        <f t="shared" si="7"/>
        <v>9</v>
      </c>
      <c r="AU27" t="s">
        <v>786</v>
      </c>
      <c r="AV27">
        <v>6</v>
      </c>
      <c r="AW27" t="s">
        <v>561</v>
      </c>
      <c r="AX27">
        <f t="shared" si="8"/>
        <v>7</v>
      </c>
      <c r="AY27" t="str">
        <f t="shared" si="9"/>
        <v>),(</v>
      </c>
      <c r="AZ27">
        <v>7</v>
      </c>
      <c r="BA27" t="s">
        <v>561</v>
      </c>
      <c r="BB27">
        <f t="shared" si="10"/>
        <v>9</v>
      </c>
      <c r="BC27" t="s">
        <v>787</v>
      </c>
    </row>
    <row r="28" spans="1:55" x14ac:dyDescent="0.25">
      <c r="A28" t="s">
        <v>833</v>
      </c>
      <c r="B28">
        <v>26</v>
      </c>
      <c r="C28" s="70" t="s">
        <v>792</v>
      </c>
      <c r="D28" t="s">
        <v>740</v>
      </c>
      <c r="E28">
        <v>168</v>
      </c>
      <c r="F28">
        <f t="shared" si="11"/>
        <v>97</v>
      </c>
      <c r="G28" s="70">
        <v>27</v>
      </c>
      <c r="H28" s="70">
        <v>26</v>
      </c>
      <c r="I28" s="70">
        <v>8</v>
      </c>
      <c r="J28" s="70">
        <v>14</v>
      </c>
      <c r="K28" s="70">
        <v>5</v>
      </c>
      <c r="L28" s="70">
        <v>6</v>
      </c>
      <c r="M28" s="70">
        <v>7</v>
      </c>
      <c r="N28" s="70">
        <v>4</v>
      </c>
      <c r="O28">
        <f t="shared" si="12"/>
        <v>44</v>
      </c>
      <c r="X28" t="s">
        <v>784</v>
      </c>
      <c r="Y28">
        <v>0</v>
      </c>
      <c r="Z28" t="s">
        <v>561</v>
      </c>
      <c r="AA28">
        <f t="shared" si="2"/>
        <v>27</v>
      </c>
      <c r="AB28" t="s">
        <v>786</v>
      </c>
      <c r="AC28" s="70" t="s">
        <v>785</v>
      </c>
      <c r="AD28">
        <f t="shared" si="3"/>
        <v>26</v>
      </c>
      <c r="AE28" t="s">
        <v>786</v>
      </c>
      <c r="AF28">
        <v>2</v>
      </c>
      <c r="AG28" t="s">
        <v>561</v>
      </c>
      <c r="AH28">
        <f t="shared" si="4"/>
        <v>8</v>
      </c>
      <c r="AI28" t="s">
        <v>786</v>
      </c>
      <c r="AJ28">
        <v>3</v>
      </c>
      <c r="AK28" t="s">
        <v>561</v>
      </c>
      <c r="AL28">
        <f t="shared" si="5"/>
        <v>14</v>
      </c>
      <c r="AM28" t="s">
        <v>786</v>
      </c>
      <c r="AN28">
        <v>4</v>
      </c>
      <c r="AO28" t="s">
        <v>561</v>
      </c>
      <c r="AP28">
        <f t="shared" si="6"/>
        <v>5</v>
      </c>
      <c r="AQ28" t="s">
        <v>786</v>
      </c>
      <c r="AR28" s="70">
        <v>5</v>
      </c>
      <c r="AS28" s="70" t="s">
        <v>561</v>
      </c>
      <c r="AT28">
        <f t="shared" si="7"/>
        <v>6</v>
      </c>
      <c r="AU28" t="s">
        <v>786</v>
      </c>
      <c r="AV28">
        <v>6</v>
      </c>
      <c r="AW28" t="s">
        <v>561</v>
      </c>
      <c r="AX28">
        <f t="shared" si="8"/>
        <v>7</v>
      </c>
      <c r="AY28" t="str">
        <f t="shared" si="9"/>
        <v>),(</v>
      </c>
      <c r="AZ28">
        <v>7</v>
      </c>
      <c r="BA28" t="s">
        <v>561</v>
      </c>
      <c r="BB28">
        <f t="shared" si="10"/>
        <v>4</v>
      </c>
      <c r="BC28" t="s">
        <v>787</v>
      </c>
    </row>
    <row r="29" spans="1:55" x14ac:dyDescent="0.25">
      <c r="A29" t="s">
        <v>833</v>
      </c>
      <c r="B29">
        <v>27</v>
      </c>
      <c r="C29" s="70" t="s">
        <v>792</v>
      </c>
      <c r="D29" t="s">
        <v>741</v>
      </c>
      <c r="E29">
        <v>168</v>
      </c>
      <c r="F29">
        <f t="shared" si="11"/>
        <v>98</v>
      </c>
      <c r="G29" s="70">
        <v>24</v>
      </c>
      <c r="H29" s="70">
        <v>30</v>
      </c>
      <c r="I29" s="70">
        <v>4</v>
      </c>
      <c r="J29" s="70">
        <v>8</v>
      </c>
      <c r="K29" s="70">
        <v>10</v>
      </c>
      <c r="L29" s="70">
        <v>7</v>
      </c>
      <c r="M29" s="70">
        <v>10</v>
      </c>
      <c r="N29" s="70">
        <v>5</v>
      </c>
      <c r="O29">
        <f t="shared" si="12"/>
        <v>44</v>
      </c>
      <c r="X29" t="s">
        <v>784</v>
      </c>
      <c r="Y29">
        <v>0</v>
      </c>
      <c r="Z29" t="s">
        <v>561</v>
      </c>
      <c r="AA29">
        <f t="shared" si="2"/>
        <v>24</v>
      </c>
      <c r="AB29" t="s">
        <v>786</v>
      </c>
      <c r="AC29" s="70" t="s">
        <v>785</v>
      </c>
      <c r="AD29">
        <f t="shared" si="3"/>
        <v>30</v>
      </c>
      <c r="AE29" t="s">
        <v>786</v>
      </c>
      <c r="AF29">
        <v>2</v>
      </c>
      <c r="AG29" t="s">
        <v>561</v>
      </c>
      <c r="AH29">
        <f t="shared" si="4"/>
        <v>4</v>
      </c>
      <c r="AI29" t="s">
        <v>786</v>
      </c>
      <c r="AJ29">
        <v>3</v>
      </c>
      <c r="AK29" t="s">
        <v>561</v>
      </c>
      <c r="AL29">
        <f t="shared" si="5"/>
        <v>8</v>
      </c>
      <c r="AM29" t="s">
        <v>786</v>
      </c>
      <c r="AN29">
        <v>4</v>
      </c>
      <c r="AO29" t="s">
        <v>561</v>
      </c>
      <c r="AP29">
        <f t="shared" si="6"/>
        <v>10</v>
      </c>
      <c r="AQ29" t="s">
        <v>786</v>
      </c>
      <c r="AR29" s="70">
        <v>5</v>
      </c>
      <c r="AS29" s="70" t="s">
        <v>561</v>
      </c>
      <c r="AT29">
        <f t="shared" si="7"/>
        <v>7</v>
      </c>
      <c r="AU29" t="s">
        <v>786</v>
      </c>
      <c r="AV29">
        <v>6</v>
      </c>
      <c r="AW29" t="s">
        <v>561</v>
      </c>
      <c r="AX29">
        <f t="shared" si="8"/>
        <v>10</v>
      </c>
      <c r="AY29" t="str">
        <f t="shared" si="9"/>
        <v>),(</v>
      </c>
      <c r="AZ29">
        <v>7</v>
      </c>
      <c r="BA29" t="s">
        <v>561</v>
      </c>
      <c r="BB29">
        <f t="shared" si="10"/>
        <v>5</v>
      </c>
      <c r="BC29" t="s">
        <v>787</v>
      </c>
    </row>
    <row r="30" spans="1:55" x14ac:dyDescent="0.25">
      <c r="A30" t="s">
        <v>833</v>
      </c>
      <c r="B30">
        <v>28</v>
      </c>
      <c r="C30" s="70" t="s">
        <v>792</v>
      </c>
      <c r="D30" t="s">
        <v>742</v>
      </c>
      <c r="E30">
        <v>168</v>
      </c>
      <c r="F30">
        <f t="shared" si="11"/>
        <v>102</v>
      </c>
      <c r="G30" s="70">
        <v>29</v>
      </c>
      <c r="H30" s="70">
        <v>28</v>
      </c>
      <c r="I30" s="70">
        <v>10</v>
      </c>
      <c r="J30" s="70">
        <v>6</v>
      </c>
      <c r="K30" s="70">
        <v>5</v>
      </c>
      <c r="L30" s="70">
        <v>9</v>
      </c>
      <c r="M30" s="70">
        <v>9</v>
      </c>
      <c r="N30" s="70">
        <v>6</v>
      </c>
      <c r="O30">
        <f t="shared" si="12"/>
        <v>45</v>
      </c>
      <c r="X30" t="s">
        <v>784</v>
      </c>
      <c r="Y30">
        <v>0</v>
      </c>
      <c r="Z30" t="s">
        <v>561</v>
      </c>
      <c r="AA30">
        <f t="shared" si="2"/>
        <v>29</v>
      </c>
      <c r="AB30" t="s">
        <v>786</v>
      </c>
      <c r="AC30" s="70" t="s">
        <v>785</v>
      </c>
      <c r="AD30">
        <f t="shared" si="3"/>
        <v>28</v>
      </c>
      <c r="AE30" t="s">
        <v>786</v>
      </c>
      <c r="AF30">
        <v>2</v>
      </c>
      <c r="AG30" t="s">
        <v>561</v>
      </c>
      <c r="AH30">
        <f t="shared" si="4"/>
        <v>10</v>
      </c>
      <c r="AI30" t="s">
        <v>786</v>
      </c>
      <c r="AJ30">
        <v>3</v>
      </c>
      <c r="AK30" t="s">
        <v>561</v>
      </c>
      <c r="AL30">
        <f t="shared" si="5"/>
        <v>6</v>
      </c>
      <c r="AM30" t="s">
        <v>786</v>
      </c>
      <c r="AN30">
        <v>4</v>
      </c>
      <c r="AO30" t="s">
        <v>561</v>
      </c>
      <c r="AP30">
        <f t="shared" si="6"/>
        <v>5</v>
      </c>
      <c r="AQ30" t="s">
        <v>786</v>
      </c>
      <c r="AR30" s="70">
        <v>5</v>
      </c>
      <c r="AS30" s="70" t="s">
        <v>561</v>
      </c>
      <c r="AT30">
        <f t="shared" si="7"/>
        <v>9</v>
      </c>
      <c r="AU30" t="s">
        <v>786</v>
      </c>
      <c r="AV30">
        <v>6</v>
      </c>
      <c r="AW30" t="s">
        <v>561</v>
      </c>
      <c r="AX30">
        <f t="shared" si="8"/>
        <v>9</v>
      </c>
      <c r="AY30" t="str">
        <f t="shared" si="9"/>
        <v>),(</v>
      </c>
      <c r="AZ30">
        <v>7</v>
      </c>
      <c r="BA30" t="s">
        <v>561</v>
      </c>
      <c r="BB30">
        <f t="shared" si="10"/>
        <v>6</v>
      </c>
      <c r="BC30" t="s">
        <v>787</v>
      </c>
    </row>
    <row r="31" spans="1:55" x14ac:dyDescent="0.25">
      <c r="A31" t="s">
        <v>833</v>
      </c>
      <c r="B31">
        <v>29</v>
      </c>
      <c r="C31" s="70" t="s">
        <v>792</v>
      </c>
      <c r="D31" t="s">
        <v>743</v>
      </c>
      <c r="E31">
        <v>168</v>
      </c>
      <c r="F31">
        <f t="shared" si="11"/>
        <v>104</v>
      </c>
      <c r="G31" s="70">
        <v>25</v>
      </c>
      <c r="H31" s="70">
        <v>32</v>
      </c>
      <c r="I31" s="70">
        <v>9</v>
      </c>
      <c r="J31" s="70">
        <v>0</v>
      </c>
      <c r="K31" s="70">
        <v>10</v>
      </c>
      <c r="L31" s="70">
        <v>11</v>
      </c>
      <c r="M31" s="70">
        <v>9</v>
      </c>
      <c r="N31" s="70">
        <v>8</v>
      </c>
      <c r="O31">
        <f t="shared" si="12"/>
        <v>47</v>
      </c>
      <c r="X31" t="s">
        <v>784</v>
      </c>
      <c r="Y31">
        <v>0</v>
      </c>
      <c r="Z31" t="s">
        <v>561</v>
      </c>
      <c r="AA31">
        <f t="shared" si="2"/>
        <v>25</v>
      </c>
      <c r="AB31" t="s">
        <v>786</v>
      </c>
      <c r="AC31" s="70" t="s">
        <v>785</v>
      </c>
      <c r="AD31">
        <f t="shared" si="3"/>
        <v>32</v>
      </c>
      <c r="AE31" t="s">
        <v>786</v>
      </c>
      <c r="AF31">
        <v>2</v>
      </c>
      <c r="AG31" t="s">
        <v>561</v>
      </c>
      <c r="AH31">
        <f t="shared" si="4"/>
        <v>9</v>
      </c>
      <c r="AI31" t="s">
        <v>786</v>
      </c>
      <c r="AJ31">
        <v>3</v>
      </c>
      <c r="AK31" t="s">
        <v>561</v>
      </c>
      <c r="AL31">
        <f t="shared" si="5"/>
        <v>0</v>
      </c>
      <c r="AM31" t="s">
        <v>786</v>
      </c>
      <c r="AN31">
        <v>4</v>
      </c>
      <c r="AO31" t="s">
        <v>561</v>
      </c>
      <c r="AP31">
        <f t="shared" si="6"/>
        <v>10</v>
      </c>
      <c r="AQ31" t="s">
        <v>786</v>
      </c>
      <c r="AR31" s="70">
        <v>5</v>
      </c>
      <c r="AS31" s="70" t="s">
        <v>561</v>
      </c>
      <c r="AT31">
        <f t="shared" si="7"/>
        <v>11</v>
      </c>
      <c r="AU31" t="s">
        <v>786</v>
      </c>
      <c r="AV31">
        <v>6</v>
      </c>
      <c r="AW31" t="s">
        <v>561</v>
      </c>
      <c r="AX31">
        <f t="shared" si="8"/>
        <v>9</v>
      </c>
      <c r="AY31" t="str">
        <f t="shared" si="9"/>
        <v>),(</v>
      </c>
      <c r="AZ31">
        <v>7</v>
      </c>
      <c r="BA31" t="s">
        <v>561</v>
      </c>
      <c r="BB31">
        <f t="shared" si="10"/>
        <v>8</v>
      </c>
      <c r="BC31" t="s">
        <v>787</v>
      </c>
    </row>
    <row r="32" spans="1:55" x14ac:dyDescent="0.25">
      <c r="A32" t="s">
        <v>833</v>
      </c>
      <c r="B32">
        <v>30</v>
      </c>
      <c r="C32" s="70" t="s">
        <v>792</v>
      </c>
      <c r="D32" t="s">
        <v>744</v>
      </c>
      <c r="E32">
        <v>168</v>
      </c>
      <c r="F32">
        <f t="shared" si="11"/>
        <v>106</v>
      </c>
      <c r="G32" s="70">
        <v>30</v>
      </c>
      <c r="H32" s="70">
        <v>29</v>
      </c>
      <c r="I32" s="70">
        <v>11</v>
      </c>
      <c r="J32" s="70">
        <v>9</v>
      </c>
      <c r="K32" s="70">
        <v>5</v>
      </c>
      <c r="L32" s="70">
        <v>2</v>
      </c>
      <c r="M32" s="70">
        <v>11</v>
      </c>
      <c r="N32" s="70">
        <v>9</v>
      </c>
      <c r="O32">
        <f t="shared" si="12"/>
        <v>47</v>
      </c>
      <c r="X32" t="s">
        <v>784</v>
      </c>
      <c r="Y32">
        <v>0</v>
      </c>
      <c r="Z32" t="s">
        <v>561</v>
      </c>
      <c r="AA32">
        <f t="shared" si="2"/>
        <v>30</v>
      </c>
      <c r="AB32" t="s">
        <v>786</v>
      </c>
      <c r="AC32" s="70" t="s">
        <v>785</v>
      </c>
      <c r="AD32">
        <f t="shared" si="3"/>
        <v>29</v>
      </c>
      <c r="AE32" t="s">
        <v>786</v>
      </c>
      <c r="AF32">
        <v>2</v>
      </c>
      <c r="AG32" t="s">
        <v>561</v>
      </c>
      <c r="AH32">
        <f t="shared" si="4"/>
        <v>11</v>
      </c>
      <c r="AI32" t="s">
        <v>786</v>
      </c>
      <c r="AJ32">
        <v>3</v>
      </c>
      <c r="AK32" t="s">
        <v>561</v>
      </c>
      <c r="AL32">
        <f t="shared" si="5"/>
        <v>9</v>
      </c>
      <c r="AM32" t="s">
        <v>786</v>
      </c>
      <c r="AN32">
        <v>4</v>
      </c>
      <c r="AO32" t="s">
        <v>561</v>
      </c>
      <c r="AP32">
        <f t="shared" si="6"/>
        <v>5</v>
      </c>
      <c r="AQ32" t="s">
        <v>786</v>
      </c>
      <c r="AR32" s="70">
        <v>5</v>
      </c>
      <c r="AS32" s="70" t="s">
        <v>561</v>
      </c>
      <c r="AT32">
        <f t="shared" si="7"/>
        <v>2</v>
      </c>
      <c r="AU32" t="s">
        <v>786</v>
      </c>
      <c r="AV32">
        <v>6</v>
      </c>
      <c r="AW32" t="s">
        <v>561</v>
      </c>
      <c r="AX32">
        <f t="shared" si="8"/>
        <v>11</v>
      </c>
      <c r="AY32" t="str">
        <f t="shared" si="9"/>
        <v>),(</v>
      </c>
      <c r="AZ32">
        <v>7</v>
      </c>
      <c r="BA32" t="s">
        <v>561</v>
      </c>
      <c r="BB32">
        <f t="shared" si="10"/>
        <v>9</v>
      </c>
      <c r="BC32" t="s">
        <v>787</v>
      </c>
    </row>
    <row r="33" spans="1:55" x14ac:dyDescent="0.25">
      <c r="A33" t="s">
        <v>833</v>
      </c>
      <c r="B33">
        <v>31</v>
      </c>
      <c r="C33" s="70" t="s">
        <v>792</v>
      </c>
      <c r="D33" t="s">
        <v>745</v>
      </c>
      <c r="E33">
        <v>168</v>
      </c>
      <c r="F33">
        <f t="shared" si="11"/>
        <v>109</v>
      </c>
      <c r="G33" s="70">
        <v>32</v>
      </c>
      <c r="H33" s="70">
        <v>34</v>
      </c>
      <c r="I33" s="70">
        <v>9</v>
      </c>
      <c r="J33" s="70">
        <v>7</v>
      </c>
      <c r="K33" s="70">
        <v>8</v>
      </c>
      <c r="L33" s="70">
        <v>9</v>
      </c>
      <c r="M33" s="70">
        <v>4</v>
      </c>
      <c r="N33" s="70">
        <v>6</v>
      </c>
      <c r="O33">
        <f t="shared" si="12"/>
        <v>43</v>
      </c>
      <c r="X33" t="s">
        <v>784</v>
      </c>
      <c r="Y33">
        <v>0</v>
      </c>
      <c r="Z33" t="s">
        <v>561</v>
      </c>
      <c r="AA33">
        <f t="shared" si="2"/>
        <v>32</v>
      </c>
      <c r="AB33" t="s">
        <v>786</v>
      </c>
      <c r="AC33" s="70" t="s">
        <v>785</v>
      </c>
      <c r="AD33">
        <f t="shared" si="3"/>
        <v>34</v>
      </c>
      <c r="AE33" t="s">
        <v>786</v>
      </c>
      <c r="AF33">
        <v>2</v>
      </c>
      <c r="AG33" t="s">
        <v>561</v>
      </c>
      <c r="AH33">
        <f t="shared" si="4"/>
        <v>9</v>
      </c>
      <c r="AI33" t="s">
        <v>786</v>
      </c>
      <c r="AJ33">
        <v>3</v>
      </c>
      <c r="AK33" t="s">
        <v>561</v>
      </c>
      <c r="AL33">
        <f t="shared" si="5"/>
        <v>7</v>
      </c>
      <c r="AM33" t="s">
        <v>786</v>
      </c>
      <c r="AN33">
        <v>4</v>
      </c>
      <c r="AO33" t="s">
        <v>561</v>
      </c>
      <c r="AP33">
        <f t="shared" si="6"/>
        <v>8</v>
      </c>
      <c r="AQ33" t="s">
        <v>786</v>
      </c>
      <c r="AR33" s="70">
        <v>5</v>
      </c>
      <c r="AS33" s="70" t="s">
        <v>561</v>
      </c>
      <c r="AT33">
        <f t="shared" si="7"/>
        <v>9</v>
      </c>
      <c r="AU33" t="s">
        <v>786</v>
      </c>
      <c r="AV33">
        <v>6</v>
      </c>
      <c r="AW33" t="s">
        <v>561</v>
      </c>
      <c r="AX33">
        <f t="shared" si="8"/>
        <v>4</v>
      </c>
      <c r="AY33" t="str">
        <f t="shared" si="9"/>
        <v>),(</v>
      </c>
      <c r="AZ33">
        <v>7</v>
      </c>
      <c r="BA33" t="s">
        <v>561</v>
      </c>
      <c r="BB33">
        <f t="shared" si="10"/>
        <v>6</v>
      </c>
      <c r="BC33" t="s">
        <v>787</v>
      </c>
    </row>
    <row r="34" spans="1:55" x14ac:dyDescent="0.25">
      <c r="A34" t="s">
        <v>833</v>
      </c>
      <c r="B34">
        <v>32</v>
      </c>
      <c r="C34" s="70" t="s">
        <v>792</v>
      </c>
      <c r="D34" t="s">
        <v>746</v>
      </c>
      <c r="E34">
        <v>168</v>
      </c>
      <c r="F34">
        <f t="shared" si="11"/>
        <v>111</v>
      </c>
      <c r="G34" s="70">
        <v>32</v>
      </c>
      <c r="H34" s="70">
        <v>36</v>
      </c>
      <c r="I34" s="70">
        <v>6</v>
      </c>
      <c r="J34" s="70">
        <v>4</v>
      </c>
      <c r="K34" s="70">
        <v>10</v>
      </c>
      <c r="L34" s="70">
        <v>7</v>
      </c>
      <c r="M34" s="70">
        <v>10</v>
      </c>
      <c r="N34" s="70">
        <v>6</v>
      </c>
      <c r="O34">
        <f t="shared" si="12"/>
        <v>43</v>
      </c>
      <c r="X34" t="s">
        <v>784</v>
      </c>
      <c r="Y34">
        <v>0</v>
      </c>
      <c r="Z34" t="s">
        <v>561</v>
      </c>
      <c r="AA34">
        <f t="shared" si="2"/>
        <v>32</v>
      </c>
      <c r="AB34" t="s">
        <v>786</v>
      </c>
      <c r="AC34" s="70" t="s">
        <v>785</v>
      </c>
      <c r="AD34">
        <f t="shared" si="3"/>
        <v>36</v>
      </c>
      <c r="AE34" t="s">
        <v>786</v>
      </c>
      <c r="AF34">
        <v>2</v>
      </c>
      <c r="AG34" t="s">
        <v>561</v>
      </c>
      <c r="AH34">
        <f t="shared" si="4"/>
        <v>6</v>
      </c>
      <c r="AI34" t="s">
        <v>786</v>
      </c>
      <c r="AJ34">
        <v>3</v>
      </c>
      <c r="AK34" t="s">
        <v>561</v>
      </c>
      <c r="AL34">
        <f t="shared" si="5"/>
        <v>4</v>
      </c>
      <c r="AM34" t="s">
        <v>786</v>
      </c>
      <c r="AN34">
        <v>4</v>
      </c>
      <c r="AO34" t="s">
        <v>561</v>
      </c>
      <c r="AP34">
        <f t="shared" si="6"/>
        <v>10</v>
      </c>
      <c r="AQ34" t="s">
        <v>786</v>
      </c>
      <c r="AR34" s="70">
        <v>5</v>
      </c>
      <c r="AS34" s="70" t="s">
        <v>561</v>
      </c>
      <c r="AT34">
        <f t="shared" si="7"/>
        <v>7</v>
      </c>
      <c r="AU34" t="s">
        <v>786</v>
      </c>
      <c r="AV34">
        <v>6</v>
      </c>
      <c r="AW34" t="s">
        <v>561</v>
      </c>
      <c r="AX34">
        <f t="shared" si="8"/>
        <v>10</v>
      </c>
      <c r="AY34" t="str">
        <f t="shared" si="9"/>
        <v>),(</v>
      </c>
      <c r="AZ34">
        <v>7</v>
      </c>
      <c r="BA34" t="s">
        <v>561</v>
      </c>
      <c r="BB34">
        <f t="shared" si="10"/>
        <v>6</v>
      </c>
      <c r="BC34" t="s">
        <v>787</v>
      </c>
    </row>
    <row r="35" spans="1:55" x14ac:dyDescent="0.25">
      <c r="A35" t="s">
        <v>833</v>
      </c>
      <c r="B35">
        <v>33</v>
      </c>
      <c r="C35" s="70" t="s">
        <v>792</v>
      </c>
      <c r="D35" t="s">
        <v>747</v>
      </c>
      <c r="E35">
        <v>168</v>
      </c>
      <c r="F35">
        <f t="shared" si="11"/>
        <v>114</v>
      </c>
      <c r="G35" s="70">
        <v>29</v>
      </c>
      <c r="H35" s="70">
        <v>36</v>
      </c>
      <c r="I35" s="70">
        <v>11</v>
      </c>
      <c r="J35" s="70">
        <v>10</v>
      </c>
      <c r="K35" s="70">
        <v>6</v>
      </c>
      <c r="L35" s="70">
        <v>5</v>
      </c>
      <c r="M35" s="70">
        <v>7</v>
      </c>
      <c r="N35" s="70">
        <v>10</v>
      </c>
      <c r="O35">
        <f t="shared" si="12"/>
        <v>49</v>
      </c>
      <c r="X35" t="s">
        <v>784</v>
      </c>
      <c r="Y35">
        <v>0</v>
      </c>
      <c r="Z35" t="s">
        <v>561</v>
      </c>
      <c r="AA35">
        <f t="shared" si="2"/>
        <v>29</v>
      </c>
      <c r="AB35" t="s">
        <v>786</v>
      </c>
      <c r="AC35" s="70" t="s">
        <v>785</v>
      </c>
      <c r="AD35">
        <f t="shared" si="3"/>
        <v>36</v>
      </c>
      <c r="AE35" t="s">
        <v>786</v>
      </c>
      <c r="AF35">
        <v>2</v>
      </c>
      <c r="AG35" t="s">
        <v>561</v>
      </c>
      <c r="AH35">
        <f t="shared" si="4"/>
        <v>11</v>
      </c>
      <c r="AI35" t="s">
        <v>786</v>
      </c>
      <c r="AJ35">
        <v>3</v>
      </c>
      <c r="AK35" t="s">
        <v>561</v>
      </c>
      <c r="AL35">
        <f t="shared" si="5"/>
        <v>10</v>
      </c>
      <c r="AM35" t="s">
        <v>786</v>
      </c>
      <c r="AN35">
        <v>4</v>
      </c>
      <c r="AO35" t="s">
        <v>561</v>
      </c>
      <c r="AP35">
        <f t="shared" si="6"/>
        <v>6</v>
      </c>
      <c r="AQ35" t="s">
        <v>786</v>
      </c>
      <c r="AR35" s="70">
        <v>5</v>
      </c>
      <c r="AS35" s="70" t="s">
        <v>561</v>
      </c>
      <c r="AT35">
        <f t="shared" si="7"/>
        <v>5</v>
      </c>
      <c r="AU35" t="s">
        <v>786</v>
      </c>
      <c r="AV35">
        <v>6</v>
      </c>
      <c r="AW35" t="s">
        <v>561</v>
      </c>
      <c r="AX35">
        <f t="shared" si="8"/>
        <v>7</v>
      </c>
      <c r="AY35" t="str">
        <f t="shared" si="9"/>
        <v>),(</v>
      </c>
      <c r="AZ35">
        <v>7</v>
      </c>
      <c r="BA35" t="s">
        <v>561</v>
      </c>
      <c r="BB35">
        <f t="shared" si="10"/>
        <v>10</v>
      </c>
      <c r="BC35" t="s">
        <v>787</v>
      </c>
    </row>
    <row r="36" spans="1:55" x14ac:dyDescent="0.25">
      <c r="A36" t="s">
        <v>833</v>
      </c>
      <c r="B36">
        <v>34</v>
      </c>
      <c r="C36" s="70" t="s">
        <v>792</v>
      </c>
      <c r="D36" t="s">
        <v>748</v>
      </c>
      <c r="E36">
        <v>168</v>
      </c>
      <c r="F36">
        <f t="shared" si="11"/>
        <v>116</v>
      </c>
      <c r="G36" s="70">
        <v>34</v>
      </c>
      <c r="H36" s="70">
        <v>32</v>
      </c>
      <c r="I36" s="70">
        <v>7</v>
      </c>
      <c r="J36" s="70">
        <v>5</v>
      </c>
      <c r="K36" s="70">
        <v>9</v>
      </c>
      <c r="L36" s="70">
        <v>9</v>
      </c>
      <c r="M36" s="70">
        <v>11</v>
      </c>
      <c r="N36" s="70">
        <v>9</v>
      </c>
      <c r="O36">
        <f t="shared" si="12"/>
        <v>50</v>
      </c>
      <c r="X36" t="s">
        <v>784</v>
      </c>
      <c r="Y36">
        <v>0</v>
      </c>
      <c r="Z36" t="s">
        <v>561</v>
      </c>
      <c r="AA36">
        <f t="shared" si="2"/>
        <v>34</v>
      </c>
      <c r="AB36" t="s">
        <v>786</v>
      </c>
      <c r="AC36" s="70" t="s">
        <v>785</v>
      </c>
      <c r="AD36">
        <f t="shared" si="3"/>
        <v>32</v>
      </c>
      <c r="AE36" t="s">
        <v>786</v>
      </c>
      <c r="AF36">
        <v>2</v>
      </c>
      <c r="AG36" t="s">
        <v>561</v>
      </c>
      <c r="AH36">
        <f t="shared" si="4"/>
        <v>7</v>
      </c>
      <c r="AI36" t="s">
        <v>786</v>
      </c>
      <c r="AJ36">
        <v>3</v>
      </c>
      <c r="AK36" t="s">
        <v>561</v>
      </c>
      <c r="AL36">
        <f t="shared" si="5"/>
        <v>5</v>
      </c>
      <c r="AM36" t="s">
        <v>786</v>
      </c>
      <c r="AN36">
        <v>4</v>
      </c>
      <c r="AO36" t="s">
        <v>561</v>
      </c>
      <c r="AP36">
        <f t="shared" si="6"/>
        <v>9</v>
      </c>
      <c r="AQ36" t="s">
        <v>786</v>
      </c>
      <c r="AR36" s="70">
        <v>5</v>
      </c>
      <c r="AS36" s="70" t="s">
        <v>561</v>
      </c>
      <c r="AT36">
        <f t="shared" si="7"/>
        <v>9</v>
      </c>
      <c r="AU36" t="s">
        <v>786</v>
      </c>
      <c r="AV36">
        <v>6</v>
      </c>
      <c r="AW36" t="s">
        <v>561</v>
      </c>
      <c r="AX36">
        <f t="shared" si="8"/>
        <v>11</v>
      </c>
      <c r="AY36" t="str">
        <f t="shared" si="9"/>
        <v>),(</v>
      </c>
      <c r="AZ36">
        <v>7</v>
      </c>
      <c r="BA36" t="s">
        <v>561</v>
      </c>
      <c r="BB36">
        <f t="shared" si="10"/>
        <v>9</v>
      </c>
      <c r="BC36" t="s">
        <v>787</v>
      </c>
    </row>
    <row r="37" spans="1:55" x14ac:dyDescent="0.25">
      <c r="A37" t="s">
        <v>833</v>
      </c>
      <c r="B37">
        <v>35</v>
      </c>
      <c r="C37" s="70" t="s">
        <v>792</v>
      </c>
      <c r="D37" t="s">
        <v>749</v>
      </c>
      <c r="E37">
        <v>168</v>
      </c>
      <c r="F37">
        <f t="shared" si="11"/>
        <v>119</v>
      </c>
      <c r="G37" s="70">
        <v>32</v>
      </c>
      <c r="H37" s="70">
        <v>37</v>
      </c>
      <c r="I37" s="70">
        <v>9</v>
      </c>
      <c r="J37" s="70">
        <v>5</v>
      </c>
      <c r="K37" s="70">
        <v>7</v>
      </c>
      <c r="L37" s="70">
        <v>11</v>
      </c>
      <c r="M37" s="70">
        <v>9</v>
      </c>
      <c r="N37" s="70">
        <v>9</v>
      </c>
      <c r="O37">
        <f t="shared" si="12"/>
        <v>50</v>
      </c>
      <c r="X37" t="s">
        <v>784</v>
      </c>
      <c r="Y37">
        <v>0</v>
      </c>
      <c r="Z37" t="s">
        <v>561</v>
      </c>
      <c r="AA37">
        <f t="shared" si="2"/>
        <v>32</v>
      </c>
      <c r="AB37" t="s">
        <v>786</v>
      </c>
      <c r="AC37" s="70" t="s">
        <v>785</v>
      </c>
      <c r="AD37">
        <f t="shared" si="3"/>
        <v>37</v>
      </c>
      <c r="AE37" t="s">
        <v>786</v>
      </c>
      <c r="AF37">
        <v>2</v>
      </c>
      <c r="AG37" t="s">
        <v>561</v>
      </c>
      <c r="AH37">
        <f t="shared" si="4"/>
        <v>9</v>
      </c>
      <c r="AI37" t="s">
        <v>786</v>
      </c>
      <c r="AJ37">
        <v>3</v>
      </c>
      <c r="AK37" t="s">
        <v>561</v>
      </c>
      <c r="AL37">
        <f t="shared" si="5"/>
        <v>5</v>
      </c>
      <c r="AM37" t="s">
        <v>786</v>
      </c>
      <c r="AN37">
        <v>4</v>
      </c>
      <c r="AO37" t="s">
        <v>561</v>
      </c>
      <c r="AP37">
        <f t="shared" si="6"/>
        <v>7</v>
      </c>
      <c r="AQ37" t="s">
        <v>786</v>
      </c>
      <c r="AR37" s="70">
        <v>5</v>
      </c>
      <c r="AS37" s="70" t="s">
        <v>561</v>
      </c>
      <c r="AT37">
        <f t="shared" si="7"/>
        <v>11</v>
      </c>
      <c r="AU37" t="s">
        <v>786</v>
      </c>
      <c r="AV37">
        <v>6</v>
      </c>
      <c r="AW37" t="s">
        <v>561</v>
      </c>
      <c r="AX37">
        <f t="shared" si="8"/>
        <v>9</v>
      </c>
      <c r="AY37" t="str">
        <f t="shared" si="9"/>
        <v>),(</v>
      </c>
      <c r="AZ37">
        <v>7</v>
      </c>
      <c r="BA37" t="s">
        <v>561</v>
      </c>
      <c r="BB37">
        <f t="shared" si="10"/>
        <v>9</v>
      </c>
      <c r="BC37" t="s">
        <v>787</v>
      </c>
    </row>
    <row r="38" spans="1:55" x14ac:dyDescent="0.25">
      <c r="A38" t="s">
        <v>833</v>
      </c>
      <c r="B38">
        <v>36</v>
      </c>
      <c r="C38" s="70" t="s">
        <v>792</v>
      </c>
      <c r="D38" t="s">
        <v>750</v>
      </c>
      <c r="E38">
        <v>168</v>
      </c>
      <c r="F38">
        <f t="shared" si="11"/>
        <v>121</v>
      </c>
      <c r="G38" s="70">
        <v>35</v>
      </c>
      <c r="H38" s="70">
        <v>34</v>
      </c>
      <c r="I38" s="70">
        <v>7</v>
      </c>
      <c r="J38" s="70">
        <v>11</v>
      </c>
      <c r="K38" s="70">
        <v>12</v>
      </c>
      <c r="L38" s="70">
        <v>4</v>
      </c>
      <c r="M38" s="70">
        <v>7</v>
      </c>
      <c r="N38" s="70">
        <v>11</v>
      </c>
      <c r="O38">
        <f t="shared" si="12"/>
        <v>52</v>
      </c>
      <c r="X38" t="s">
        <v>784</v>
      </c>
      <c r="Y38">
        <v>0</v>
      </c>
      <c r="Z38" t="s">
        <v>561</v>
      </c>
      <c r="AA38">
        <f t="shared" si="2"/>
        <v>35</v>
      </c>
      <c r="AB38" t="s">
        <v>786</v>
      </c>
      <c r="AC38" s="70" t="s">
        <v>785</v>
      </c>
      <c r="AD38">
        <f t="shared" si="3"/>
        <v>34</v>
      </c>
      <c r="AE38" t="s">
        <v>786</v>
      </c>
      <c r="AF38">
        <v>2</v>
      </c>
      <c r="AG38" t="s">
        <v>561</v>
      </c>
      <c r="AH38">
        <f t="shared" si="4"/>
        <v>7</v>
      </c>
      <c r="AI38" t="s">
        <v>786</v>
      </c>
      <c r="AJ38">
        <v>3</v>
      </c>
      <c r="AK38" t="s">
        <v>561</v>
      </c>
      <c r="AL38">
        <f t="shared" si="5"/>
        <v>11</v>
      </c>
      <c r="AM38" t="s">
        <v>786</v>
      </c>
      <c r="AN38">
        <v>4</v>
      </c>
      <c r="AO38" t="s">
        <v>561</v>
      </c>
      <c r="AP38">
        <f t="shared" si="6"/>
        <v>12</v>
      </c>
      <c r="AQ38" t="s">
        <v>786</v>
      </c>
      <c r="AR38" s="70">
        <v>5</v>
      </c>
      <c r="AS38" s="70" t="s">
        <v>561</v>
      </c>
      <c r="AT38">
        <f t="shared" si="7"/>
        <v>4</v>
      </c>
      <c r="AU38" t="s">
        <v>786</v>
      </c>
      <c r="AV38">
        <v>6</v>
      </c>
      <c r="AW38" t="s">
        <v>561</v>
      </c>
      <c r="AX38">
        <f t="shared" si="8"/>
        <v>7</v>
      </c>
      <c r="AY38" t="str">
        <f t="shared" si="9"/>
        <v>),(</v>
      </c>
      <c r="AZ38">
        <v>7</v>
      </c>
      <c r="BA38" t="s">
        <v>561</v>
      </c>
      <c r="BB38">
        <f t="shared" si="10"/>
        <v>11</v>
      </c>
      <c r="BC38" t="s">
        <v>787</v>
      </c>
    </row>
    <row r="39" spans="1:55" x14ac:dyDescent="0.25">
      <c r="A39" t="s">
        <v>833</v>
      </c>
      <c r="B39">
        <v>37</v>
      </c>
      <c r="C39" s="70" t="s">
        <v>792</v>
      </c>
      <c r="D39" t="s">
        <v>751</v>
      </c>
      <c r="E39">
        <v>168</v>
      </c>
      <c r="F39">
        <f t="shared" si="11"/>
        <v>125</v>
      </c>
      <c r="G39" s="70">
        <v>32</v>
      </c>
      <c r="H39" s="70">
        <v>39</v>
      </c>
      <c r="I39" s="70">
        <v>5</v>
      </c>
      <c r="J39" s="70">
        <v>8</v>
      </c>
      <c r="K39" s="70">
        <v>5</v>
      </c>
      <c r="L39" s="70">
        <v>15</v>
      </c>
      <c r="M39" s="70">
        <v>13</v>
      </c>
      <c r="N39" s="70">
        <v>8</v>
      </c>
      <c r="O39">
        <f t="shared" si="12"/>
        <v>54</v>
      </c>
      <c r="X39" t="s">
        <v>784</v>
      </c>
      <c r="Y39">
        <v>0</v>
      </c>
      <c r="Z39" t="s">
        <v>561</v>
      </c>
      <c r="AA39">
        <f t="shared" si="2"/>
        <v>32</v>
      </c>
      <c r="AB39" t="s">
        <v>786</v>
      </c>
      <c r="AC39" s="70" t="s">
        <v>785</v>
      </c>
      <c r="AD39">
        <f t="shared" si="3"/>
        <v>39</v>
      </c>
      <c r="AE39" t="s">
        <v>786</v>
      </c>
      <c r="AF39">
        <v>2</v>
      </c>
      <c r="AG39" t="s">
        <v>561</v>
      </c>
      <c r="AH39">
        <f t="shared" si="4"/>
        <v>5</v>
      </c>
      <c r="AI39" t="s">
        <v>786</v>
      </c>
      <c r="AJ39">
        <v>3</v>
      </c>
      <c r="AK39" t="s">
        <v>561</v>
      </c>
      <c r="AL39">
        <f t="shared" si="5"/>
        <v>8</v>
      </c>
      <c r="AM39" t="s">
        <v>786</v>
      </c>
      <c r="AN39">
        <v>4</v>
      </c>
      <c r="AO39" t="s">
        <v>561</v>
      </c>
      <c r="AP39">
        <f t="shared" si="6"/>
        <v>5</v>
      </c>
      <c r="AQ39" t="s">
        <v>786</v>
      </c>
      <c r="AR39" s="70">
        <v>5</v>
      </c>
      <c r="AS39" s="70" t="s">
        <v>561</v>
      </c>
      <c r="AT39">
        <f t="shared" si="7"/>
        <v>15</v>
      </c>
      <c r="AU39" t="s">
        <v>786</v>
      </c>
      <c r="AV39">
        <v>6</v>
      </c>
      <c r="AW39" t="s">
        <v>561</v>
      </c>
      <c r="AX39">
        <f t="shared" si="8"/>
        <v>13</v>
      </c>
      <c r="AY39" t="str">
        <f t="shared" si="9"/>
        <v>),(</v>
      </c>
      <c r="AZ39">
        <v>7</v>
      </c>
      <c r="BA39" t="s">
        <v>561</v>
      </c>
      <c r="BB39">
        <f t="shared" si="10"/>
        <v>8</v>
      </c>
      <c r="BC39" t="s">
        <v>787</v>
      </c>
    </row>
    <row r="40" spans="1:55" x14ac:dyDescent="0.25">
      <c r="A40" t="s">
        <v>833</v>
      </c>
      <c r="B40">
        <v>38</v>
      </c>
      <c r="C40" s="70" t="s">
        <v>792</v>
      </c>
      <c r="D40" t="s">
        <v>752</v>
      </c>
      <c r="E40">
        <v>168</v>
      </c>
      <c r="F40">
        <f t="shared" si="11"/>
        <v>126</v>
      </c>
      <c r="G40" s="70">
        <v>37</v>
      </c>
      <c r="H40" s="70">
        <v>36</v>
      </c>
      <c r="I40" s="70">
        <v>10</v>
      </c>
      <c r="J40" s="70">
        <v>12</v>
      </c>
      <c r="K40" s="70">
        <v>4</v>
      </c>
      <c r="L40" s="70">
        <v>12</v>
      </c>
      <c r="M40" s="70">
        <v>10</v>
      </c>
      <c r="N40" s="70">
        <v>5</v>
      </c>
      <c r="O40">
        <f t="shared" si="12"/>
        <v>53</v>
      </c>
      <c r="X40" t="s">
        <v>784</v>
      </c>
      <c r="Y40">
        <v>0</v>
      </c>
      <c r="Z40" t="s">
        <v>561</v>
      </c>
      <c r="AA40">
        <f t="shared" si="2"/>
        <v>37</v>
      </c>
      <c r="AB40" t="s">
        <v>786</v>
      </c>
      <c r="AC40" s="70" t="s">
        <v>785</v>
      </c>
      <c r="AD40">
        <f t="shared" si="3"/>
        <v>36</v>
      </c>
      <c r="AE40" t="s">
        <v>786</v>
      </c>
      <c r="AF40">
        <v>2</v>
      </c>
      <c r="AG40" t="s">
        <v>561</v>
      </c>
      <c r="AH40">
        <f t="shared" si="4"/>
        <v>10</v>
      </c>
      <c r="AI40" t="s">
        <v>786</v>
      </c>
      <c r="AJ40">
        <v>3</v>
      </c>
      <c r="AK40" t="s">
        <v>561</v>
      </c>
      <c r="AL40">
        <f t="shared" si="5"/>
        <v>12</v>
      </c>
      <c r="AM40" t="s">
        <v>786</v>
      </c>
      <c r="AN40">
        <v>4</v>
      </c>
      <c r="AO40" t="s">
        <v>561</v>
      </c>
      <c r="AP40">
        <f t="shared" si="6"/>
        <v>4</v>
      </c>
      <c r="AQ40" t="s">
        <v>786</v>
      </c>
      <c r="AR40" s="70">
        <v>5</v>
      </c>
      <c r="AS40" s="70" t="s">
        <v>561</v>
      </c>
      <c r="AT40">
        <f t="shared" si="7"/>
        <v>12</v>
      </c>
      <c r="AU40" t="s">
        <v>786</v>
      </c>
      <c r="AV40">
        <v>6</v>
      </c>
      <c r="AW40" t="s">
        <v>561</v>
      </c>
      <c r="AX40">
        <f t="shared" si="8"/>
        <v>10</v>
      </c>
      <c r="AY40" t="str">
        <f t="shared" si="9"/>
        <v>),(</v>
      </c>
      <c r="AZ40">
        <v>7</v>
      </c>
      <c r="BA40" t="s">
        <v>561</v>
      </c>
      <c r="BB40">
        <f t="shared" si="10"/>
        <v>5</v>
      </c>
      <c r="BC40" t="s">
        <v>787</v>
      </c>
    </row>
    <row r="41" spans="1:55" x14ac:dyDescent="0.25">
      <c r="A41" t="s">
        <v>833</v>
      </c>
      <c r="B41">
        <v>39</v>
      </c>
      <c r="C41" s="70" t="s">
        <v>792</v>
      </c>
      <c r="D41" t="s">
        <v>753</v>
      </c>
      <c r="E41">
        <v>168</v>
      </c>
      <c r="F41">
        <f t="shared" si="11"/>
        <v>129</v>
      </c>
      <c r="G41" s="70">
        <v>33</v>
      </c>
      <c r="H41" s="70">
        <v>40</v>
      </c>
      <c r="I41" s="70">
        <v>9</v>
      </c>
      <c r="J41" s="70">
        <v>7</v>
      </c>
      <c r="K41" s="70">
        <v>7</v>
      </c>
      <c r="L41" s="70">
        <v>14</v>
      </c>
      <c r="M41" s="70">
        <v>5</v>
      </c>
      <c r="N41" s="70">
        <v>14</v>
      </c>
      <c r="O41">
        <f t="shared" si="12"/>
        <v>56</v>
      </c>
      <c r="X41" t="s">
        <v>784</v>
      </c>
      <c r="Y41">
        <v>0</v>
      </c>
      <c r="Z41" t="s">
        <v>561</v>
      </c>
      <c r="AA41">
        <f t="shared" si="2"/>
        <v>33</v>
      </c>
      <c r="AB41" t="s">
        <v>786</v>
      </c>
      <c r="AC41" s="70" t="s">
        <v>785</v>
      </c>
      <c r="AD41">
        <f t="shared" si="3"/>
        <v>40</v>
      </c>
      <c r="AE41" t="s">
        <v>786</v>
      </c>
      <c r="AF41">
        <v>2</v>
      </c>
      <c r="AG41" t="s">
        <v>561</v>
      </c>
      <c r="AH41">
        <f t="shared" si="4"/>
        <v>9</v>
      </c>
      <c r="AI41" t="s">
        <v>786</v>
      </c>
      <c r="AJ41">
        <v>3</v>
      </c>
      <c r="AK41" t="s">
        <v>561</v>
      </c>
      <c r="AL41">
        <f t="shared" si="5"/>
        <v>7</v>
      </c>
      <c r="AM41" t="s">
        <v>786</v>
      </c>
      <c r="AN41">
        <v>4</v>
      </c>
      <c r="AO41" t="s">
        <v>561</v>
      </c>
      <c r="AP41">
        <f t="shared" si="6"/>
        <v>7</v>
      </c>
      <c r="AQ41" t="s">
        <v>786</v>
      </c>
      <c r="AR41" s="70">
        <v>5</v>
      </c>
      <c r="AS41" s="70" t="s">
        <v>561</v>
      </c>
      <c r="AT41">
        <f t="shared" si="7"/>
        <v>14</v>
      </c>
      <c r="AU41" t="s">
        <v>786</v>
      </c>
      <c r="AV41">
        <v>6</v>
      </c>
      <c r="AW41" t="s">
        <v>561</v>
      </c>
      <c r="AX41">
        <f t="shared" si="8"/>
        <v>5</v>
      </c>
      <c r="AY41" t="str">
        <f t="shared" si="9"/>
        <v>),(</v>
      </c>
      <c r="AZ41">
        <v>7</v>
      </c>
      <c r="BA41" t="s">
        <v>561</v>
      </c>
      <c r="BB41">
        <f t="shared" si="10"/>
        <v>14</v>
      </c>
      <c r="BC41" t="s">
        <v>787</v>
      </c>
    </row>
    <row r="42" spans="1:55" x14ac:dyDescent="0.25">
      <c r="A42" t="s">
        <v>833</v>
      </c>
      <c r="B42">
        <v>40</v>
      </c>
      <c r="C42" s="70" t="s">
        <v>792</v>
      </c>
      <c r="D42" t="s">
        <v>704</v>
      </c>
      <c r="E42">
        <v>168</v>
      </c>
      <c r="F42">
        <f t="shared" si="11"/>
        <v>131</v>
      </c>
      <c r="G42" s="70">
        <v>38</v>
      </c>
      <c r="H42" s="70">
        <v>37</v>
      </c>
      <c r="I42" s="70">
        <v>14</v>
      </c>
      <c r="J42" s="70">
        <v>10</v>
      </c>
      <c r="K42" s="70">
        <v>6</v>
      </c>
      <c r="L42" s="70">
        <v>7</v>
      </c>
      <c r="M42" s="70">
        <v>5</v>
      </c>
      <c r="N42" s="70">
        <v>14</v>
      </c>
      <c r="O42">
        <f t="shared" si="12"/>
        <v>56</v>
      </c>
      <c r="X42" t="s">
        <v>784</v>
      </c>
      <c r="Y42">
        <v>0</v>
      </c>
      <c r="Z42" t="s">
        <v>561</v>
      </c>
      <c r="AA42">
        <f t="shared" si="2"/>
        <v>38</v>
      </c>
      <c r="AB42" t="s">
        <v>786</v>
      </c>
      <c r="AC42" s="70" t="s">
        <v>785</v>
      </c>
      <c r="AD42">
        <f t="shared" si="3"/>
        <v>37</v>
      </c>
      <c r="AE42" t="s">
        <v>786</v>
      </c>
      <c r="AF42">
        <v>2</v>
      </c>
      <c r="AG42" t="s">
        <v>561</v>
      </c>
      <c r="AH42">
        <f t="shared" si="4"/>
        <v>14</v>
      </c>
      <c r="AI42" t="s">
        <v>786</v>
      </c>
      <c r="AJ42">
        <v>3</v>
      </c>
      <c r="AK42" t="s">
        <v>561</v>
      </c>
      <c r="AL42">
        <f t="shared" si="5"/>
        <v>10</v>
      </c>
      <c r="AM42" t="s">
        <v>786</v>
      </c>
      <c r="AN42">
        <v>4</v>
      </c>
      <c r="AO42" t="s">
        <v>561</v>
      </c>
      <c r="AP42">
        <f t="shared" si="6"/>
        <v>6</v>
      </c>
      <c r="AQ42" t="s">
        <v>786</v>
      </c>
      <c r="AR42" s="70">
        <v>5</v>
      </c>
      <c r="AS42" s="70" t="s">
        <v>561</v>
      </c>
      <c r="AT42">
        <f t="shared" si="7"/>
        <v>7</v>
      </c>
      <c r="AU42" t="s">
        <v>786</v>
      </c>
      <c r="AV42">
        <v>6</v>
      </c>
      <c r="AW42" t="s">
        <v>561</v>
      </c>
      <c r="AX42">
        <f t="shared" si="8"/>
        <v>5</v>
      </c>
      <c r="AY42" t="str">
        <f t="shared" si="9"/>
        <v>),(</v>
      </c>
      <c r="AZ42">
        <v>7</v>
      </c>
      <c r="BA42" t="s">
        <v>561</v>
      </c>
      <c r="BB42">
        <f t="shared" si="10"/>
        <v>14</v>
      </c>
      <c r="BC42" t="s">
        <v>787</v>
      </c>
    </row>
    <row r="43" spans="1:55" x14ac:dyDescent="0.25">
      <c r="A43" t="s">
        <v>833</v>
      </c>
      <c r="B43">
        <v>41</v>
      </c>
      <c r="C43" s="70" t="s">
        <v>792</v>
      </c>
      <c r="D43" t="s">
        <v>754</v>
      </c>
      <c r="E43">
        <v>168</v>
      </c>
      <c r="F43">
        <f t="shared" si="11"/>
        <v>132</v>
      </c>
      <c r="G43" s="70">
        <v>35</v>
      </c>
      <c r="H43" s="70">
        <v>42</v>
      </c>
      <c r="I43" s="70">
        <v>8</v>
      </c>
      <c r="J43" s="70">
        <v>8</v>
      </c>
      <c r="K43" s="70">
        <v>8</v>
      </c>
      <c r="L43" s="70">
        <v>11</v>
      </c>
      <c r="M43" s="70">
        <v>14</v>
      </c>
      <c r="N43" s="70">
        <v>6</v>
      </c>
      <c r="O43">
        <f t="shared" si="12"/>
        <v>55</v>
      </c>
      <c r="X43" t="s">
        <v>784</v>
      </c>
      <c r="Y43">
        <v>0</v>
      </c>
      <c r="Z43" t="s">
        <v>561</v>
      </c>
      <c r="AA43">
        <f t="shared" si="2"/>
        <v>35</v>
      </c>
      <c r="AB43" t="s">
        <v>786</v>
      </c>
      <c r="AC43" s="70" t="s">
        <v>785</v>
      </c>
      <c r="AD43">
        <f t="shared" si="3"/>
        <v>42</v>
      </c>
      <c r="AE43" t="s">
        <v>786</v>
      </c>
      <c r="AF43">
        <v>2</v>
      </c>
      <c r="AG43" t="s">
        <v>561</v>
      </c>
      <c r="AH43">
        <f t="shared" si="4"/>
        <v>8</v>
      </c>
      <c r="AI43" t="s">
        <v>786</v>
      </c>
      <c r="AJ43">
        <v>3</v>
      </c>
      <c r="AK43" t="s">
        <v>561</v>
      </c>
      <c r="AL43">
        <f t="shared" si="5"/>
        <v>8</v>
      </c>
      <c r="AM43" t="s">
        <v>786</v>
      </c>
      <c r="AN43">
        <v>4</v>
      </c>
      <c r="AO43" t="s">
        <v>561</v>
      </c>
      <c r="AP43">
        <f t="shared" si="6"/>
        <v>8</v>
      </c>
      <c r="AQ43" t="s">
        <v>786</v>
      </c>
      <c r="AR43" s="70">
        <v>5</v>
      </c>
      <c r="AS43" s="70" t="s">
        <v>561</v>
      </c>
      <c r="AT43">
        <f t="shared" si="7"/>
        <v>11</v>
      </c>
      <c r="AU43" t="s">
        <v>786</v>
      </c>
      <c r="AV43">
        <v>6</v>
      </c>
      <c r="AW43" t="s">
        <v>561</v>
      </c>
      <c r="AX43">
        <f t="shared" si="8"/>
        <v>14</v>
      </c>
      <c r="AY43" t="str">
        <f t="shared" si="9"/>
        <v>),(</v>
      </c>
      <c r="AZ43">
        <v>7</v>
      </c>
      <c r="BA43" t="s">
        <v>561</v>
      </c>
      <c r="BB43">
        <f t="shared" si="10"/>
        <v>6</v>
      </c>
      <c r="BC43" t="s">
        <v>787</v>
      </c>
    </row>
    <row r="44" spans="1:55" x14ac:dyDescent="0.25">
      <c r="A44" s="9" t="s">
        <v>562</v>
      </c>
      <c r="B44" s="9">
        <v>42</v>
      </c>
      <c r="C44" s="9" t="s">
        <v>675</v>
      </c>
      <c r="D44" s="9" t="s">
        <v>756</v>
      </c>
      <c r="E44" s="9">
        <v>168</v>
      </c>
      <c r="F44" s="74">
        <f t="shared" si="11"/>
        <v>132</v>
      </c>
      <c r="G44" s="74">
        <v>46</v>
      </c>
      <c r="H44" s="9">
        <v>45</v>
      </c>
      <c r="I44" s="9">
        <v>8</v>
      </c>
      <c r="J44" s="9">
        <v>0</v>
      </c>
      <c r="K44" s="9">
        <v>5</v>
      </c>
      <c r="L44" s="9">
        <v>0</v>
      </c>
      <c r="M44" s="9">
        <v>12</v>
      </c>
      <c r="N44" s="9">
        <v>16</v>
      </c>
      <c r="O44" s="9">
        <f t="shared" si="12"/>
        <v>41</v>
      </c>
      <c r="P44" s="9"/>
      <c r="Q44" s="9"/>
      <c r="R44" s="9"/>
      <c r="S44" s="9"/>
      <c r="T44" s="9"/>
      <c r="U44" s="9"/>
      <c r="V44" s="9"/>
      <c r="W44" s="9"/>
      <c r="X44" t="s">
        <v>784</v>
      </c>
      <c r="Y44">
        <v>0</v>
      </c>
      <c r="Z44" t="s">
        <v>561</v>
      </c>
      <c r="AA44">
        <f t="shared" si="2"/>
        <v>46</v>
      </c>
      <c r="AB44" t="s">
        <v>786</v>
      </c>
      <c r="AC44" s="70" t="s">
        <v>785</v>
      </c>
      <c r="AD44">
        <f t="shared" si="3"/>
        <v>45</v>
      </c>
      <c r="AE44" t="s">
        <v>786</v>
      </c>
      <c r="AF44">
        <v>2</v>
      </c>
      <c r="AG44" t="s">
        <v>561</v>
      </c>
      <c r="AH44">
        <f t="shared" si="4"/>
        <v>8</v>
      </c>
      <c r="AI44" t="s">
        <v>786</v>
      </c>
      <c r="AJ44">
        <v>3</v>
      </c>
      <c r="AK44" t="s">
        <v>561</v>
      </c>
      <c r="AL44">
        <f t="shared" si="5"/>
        <v>0</v>
      </c>
      <c r="AM44" t="s">
        <v>786</v>
      </c>
      <c r="AN44">
        <v>4</v>
      </c>
      <c r="AO44" t="s">
        <v>561</v>
      </c>
      <c r="AP44">
        <f t="shared" si="6"/>
        <v>5</v>
      </c>
      <c r="AQ44" t="s">
        <v>786</v>
      </c>
      <c r="AR44" s="70">
        <v>5</v>
      </c>
      <c r="AS44" s="70" t="s">
        <v>561</v>
      </c>
      <c r="AT44">
        <f t="shared" si="7"/>
        <v>0</v>
      </c>
      <c r="AU44" t="s">
        <v>786</v>
      </c>
      <c r="AV44">
        <v>6</v>
      </c>
      <c r="AW44" t="s">
        <v>561</v>
      </c>
      <c r="AX44">
        <f t="shared" si="8"/>
        <v>12</v>
      </c>
      <c r="AY44" t="str">
        <f t="shared" si="9"/>
        <v>),(</v>
      </c>
      <c r="AZ44">
        <v>7</v>
      </c>
      <c r="BA44" t="s">
        <v>561</v>
      </c>
      <c r="BB44">
        <f t="shared" si="10"/>
        <v>16</v>
      </c>
      <c r="BC44" t="s">
        <v>787</v>
      </c>
    </row>
    <row r="45" spans="1:55" x14ac:dyDescent="0.25">
      <c r="A45" t="s">
        <v>833</v>
      </c>
      <c r="B45">
        <v>43</v>
      </c>
      <c r="C45" s="70" t="s">
        <v>792</v>
      </c>
      <c r="D45" t="s">
        <v>757</v>
      </c>
      <c r="E45">
        <v>168</v>
      </c>
      <c r="F45">
        <f t="shared" si="11"/>
        <v>135</v>
      </c>
      <c r="G45" s="70">
        <v>37</v>
      </c>
      <c r="H45" s="70">
        <v>44</v>
      </c>
      <c r="I45" s="70">
        <v>8</v>
      </c>
      <c r="J45" s="70">
        <v>8</v>
      </c>
      <c r="K45" s="70">
        <v>9</v>
      </c>
      <c r="L45" s="70">
        <v>9</v>
      </c>
      <c r="M45" s="70">
        <v>13</v>
      </c>
      <c r="N45" s="70">
        <v>7</v>
      </c>
      <c r="O45">
        <f t="shared" si="12"/>
        <v>54</v>
      </c>
      <c r="X45" t="s">
        <v>784</v>
      </c>
      <c r="Y45">
        <v>0</v>
      </c>
      <c r="Z45" t="s">
        <v>561</v>
      </c>
      <c r="AA45">
        <f t="shared" si="2"/>
        <v>37</v>
      </c>
      <c r="AB45" t="s">
        <v>786</v>
      </c>
      <c r="AC45" s="70" t="s">
        <v>785</v>
      </c>
      <c r="AD45">
        <f t="shared" si="3"/>
        <v>44</v>
      </c>
      <c r="AE45" t="s">
        <v>786</v>
      </c>
      <c r="AF45">
        <v>2</v>
      </c>
      <c r="AG45" t="s">
        <v>561</v>
      </c>
      <c r="AH45">
        <f t="shared" si="4"/>
        <v>8</v>
      </c>
      <c r="AI45" t="s">
        <v>786</v>
      </c>
      <c r="AJ45">
        <v>3</v>
      </c>
      <c r="AK45" t="s">
        <v>561</v>
      </c>
      <c r="AL45">
        <f t="shared" si="5"/>
        <v>8</v>
      </c>
      <c r="AM45" t="s">
        <v>786</v>
      </c>
      <c r="AN45">
        <v>4</v>
      </c>
      <c r="AO45" t="s">
        <v>561</v>
      </c>
      <c r="AP45">
        <f t="shared" si="6"/>
        <v>9</v>
      </c>
      <c r="AQ45" t="s">
        <v>786</v>
      </c>
      <c r="AR45" s="70">
        <v>5</v>
      </c>
      <c r="AS45" s="70" t="s">
        <v>561</v>
      </c>
      <c r="AT45">
        <f t="shared" si="7"/>
        <v>9</v>
      </c>
      <c r="AU45" t="s">
        <v>786</v>
      </c>
      <c r="AV45">
        <v>6</v>
      </c>
      <c r="AW45" t="s">
        <v>561</v>
      </c>
      <c r="AX45">
        <f t="shared" si="8"/>
        <v>13</v>
      </c>
      <c r="AY45" t="str">
        <f t="shared" si="9"/>
        <v>),(</v>
      </c>
      <c r="AZ45">
        <v>7</v>
      </c>
      <c r="BA45" t="s">
        <v>561</v>
      </c>
      <c r="BB45">
        <f t="shared" si="10"/>
        <v>7</v>
      </c>
      <c r="BC45" t="s">
        <v>787</v>
      </c>
    </row>
    <row r="46" spans="1:55" x14ac:dyDescent="0.25">
      <c r="A46" t="s">
        <v>833</v>
      </c>
      <c r="B46">
        <v>44</v>
      </c>
      <c r="C46" s="70" t="s">
        <v>792</v>
      </c>
      <c r="D46" t="s">
        <v>758</v>
      </c>
      <c r="E46">
        <v>168</v>
      </c>
      <c r="F46">
        <f t="shared" si="11"/>
        <v>138</v>
      </c>
      <c r="G46" s="70">
        <v>42</v>
      </c>
      <c r="H46" s="70">
        <v>40</v>
      </c>
      <c r="I46" s="70">
        <v>7</v>
      </c>
      <c r="J46" s="70">
        <v>11</v>
      </c>
      <c r="K46" s="70">
        <v>9</v>
      </c>
      <c r="L46" s="70">
        <v>10</v>
      </c>
      <c r="M46" s="70">
        <v>6</v>
      </c>
      <c r="N46" s="70">
        <v>13</v>
      </c>
      <c r="O46">
        <f t="shared" si="12"/>
        <v>56</v>
      </c>
      <c r="X46" t="s">
        <v>784</v>
      </c>
      <c r="Y46">
        <v>0</v>
      </c>
      <c r="Z46" t="s">
        <v>561</v>
      </c>
      <c r="AA46">
        <f t="shared" si="2"/>
        <v>42</v>
      </c>
      <c r="AB46" t="s">
        <v>786</v>
      </c>
      <c r="AC46" s="70" t="s">
        <v>785</v>
      </c>
      <c r="AD46">
        <f t="shared" si="3"/>
        <v>40</v>
      </c>
      <c r="AE46" t="s">
        <v>786</v>
      </c>
      <c r="AF46">
        <v>2</v>
      </c>
      <c r="AG46" t="s">
        <v>561</v>
      </c>
      <c r="AH46">
        <f t="shared" si="4"/>
        <v>7</v>
      </c>
      <c r="AI46" t="s">
        <v>786</v>
      </c>
      <c r="AJ46">
        <v>3</v>
      </c>
      <c r="AK46" t="s">
        <v>561</v>
      </c>
      <c r="AL46">
        <f t="shared" si="5"/>
        <v>11</v>
      </c>
      <c r="AM46" t="s">
        <v>786</v>
      </c>
      <c r="AN46">
        <v>4</v>
      </c>
      <c r="AO46" t="s">
        <v>561</v>
      </c>
      <c r="AP46">
        <f t="shared" si="6"/>
        <v>9</v>
      </c>
      <c r="AQ46" t="s">
        <v>786</v>
      </c>
      <c r="AR46" s="70">
        <v>5</v>
      </c>
      <c r="AS46" s="70" t="s">
        <v>561</v>
      </c>
      <c r="AT46">
        <f t="shared" si="7"/>
        <v>10</v>
      </c>
      <c r="AU46" t="s">
        <v>786</v>
      </c>
      <c r="AV46">
        <v>6</v>
      </c>
      <c r="AW46" t="s">
        <v>561</v>
      </c>
      <c r="AX46">
        <f t="shared" si="8"/>
        <v>6</v>
      </c>
      <c r="AY46" t="str">
        <f t="shared" si="9"/>
        <v>),(</v>
      </c>
      <c r="AZ46">
        <v>7</v>
      </c>
      <c r="BA46" t="s">
        <v>561</v>
      </c>
      <c r="BB46">
        <f t="shared" si="10"/>
        <v>13</v>
      </c>
      <c r="BC46" t="s">
        <v>787</v>
      </c>
    </row>
    <row r="47" spans="1:55" x14ac:dyDescent="0.25">
      <c r="A47" t="s">
        <v>833</v>
      </c>
      <c r="B47">
        <v>45</v>
      </c>
      <c r="C47" s="70" t="s">
        <v>792</v>
      </c>
      <c r="D47" t="s">
        <v>759</v>
      </c>
      <c r="E47">
        <v>168</v>
      </c>
      <c r="F47">
        <f t="shared" si="11"/>
        <v>140</v>
      </c>
      <c r="G47" s="70">
        <v>38</v>
      </c>
      <c r="H47" s="70">
        <v>45</v>
      </c>
      <c r="I47" s="70">
        <v>8</v>
      </c>
      <c r="J47" s="70">
        <v>7</v>
      </c>
      <c r="K47" s="70">
        <v>10</v>
      </c>
      <c r="L47" s="70">
        <v>14</v>
      </c>
      <c r="M47" s="70">
        <v>10</v>
      </c>
      <c r="N47" s="70">
        <v>8</v>
      </c>
      <c r="O47">
        <f t="shared" si="12"/>
        <v>57</v>
      </c>
      <c r="X47" t="s">
        <v>784</v>
      </c>
      <c r="Y47">
        <v>0</v>
      </c>
      <c r="Z47" t="s">
        <v>561</v>
      </c>
      <c r="AA47">
        <f t="shared" si="2"/>
        <v>38</v>
      </c>
      <c r="AB47" t="s">
        <v>786</v>
      </c>
      <c r="AC47" s="70" t="s">
        <v>785</v>
      </c>
      <c r="AD47">
        <f t="shared" si="3"/>
        <v>45</v>
      </c>
      <c r="AE47" t="s">
        <v>786</v>
      </c>
      <c r="AF47">
        <v>2</v>
      </c>
      <c r="AG47" t="s">
        <v>561</v>
      </c>
      <c r="AH47">
        <f t="shared" si="4"/>
        <v>8</v>
      </c>
      <c r="AI47" t="s">
        <v>786</v>
      </c>
      <c r="AJ47">
        <v>3</v>
      </c>
      <c r="AK47" t="s">
        <v>561</v>
      </c>
      <c r="AL47">
        <f t="shared" si="5"/>
        <v>7</v>
      </c>
      <c r="AM47" t="s">
        <v>786</v>
      </c>
      <c r="AN47">
        <v>4</v>
      </c>
      <c r="AO47" t="s">
        <v>561</v>
      </c>
      <c r="AP47">
        <f t="shared" si="6"/>
        <v>10</v>
      </c>
      <c r="AQ47" t="s">
        <v>786</v>
      </c>
      <c r="AR47" s="70">
        <v>5</v>
      </c>
      <c r="AS47" s="70" t="s">
        <v>561</v>
      </c>
      <c r="AT47">
        <f t="shared" si="7"/>
        <v>14</v>
      </c>
      <c r="AU47" t="s">
        <v>786</v>
      </c>
      <c r="AV47">
        <v>6</v>
      </c>
      <c r="AW47" t="s">
        <v>561</v>
      </c>
      <c r="AX47">
        <f t="shared" si="8"/>
        <v>10</v>
      </c>
      <c r="AY47" t="str">
        <f t="shared" si="9"/>
        <v>),(</v>
      </c>
      <c r="AZ47">
        <v>7</v>
      </c>
      <c r="BA47" t="s">
        <v>561</v>
      </c>
      <c r="BB47">
        <f t="shared" si="10"/>
        <v>8</v>
      </c>
      <c r="BC47" t="s">
        <v>787</v>
      </c>
    </row>
    <row r="48" spans="1:55" x14ac:dyDescent="0.25">
      <c r="A48" t="s">
        <v>833</v>
      </c>
      <c r="B48">
        <v>46</v>
      </c>
      <c r="C48" s="70" t="s">
        <v>792</v>
      </c>
      <c r="D48" t="s">
        <v>760</v>
      </c>
      <c r="E48">
        <v>168</v>
      </c>
      <c r="F48">
        <f t="shared" si="11"/>
        <v>143</v>
      </c>
      <c r="G48" s="70">
        <v>43</v>
      </c>
      <c r="H48" s="70">
        <v>42</v>
      </c>
      <c r="I48" s="70">
        <v>7</v>
      </c>
      <c r="J48" s="70">
        <v>12</v>
      </c>
      <c r="K48" s="70">
        <v>7</v>
      </c>
      <c r="L48" s="70">
        <v>15</v>
      </c>
      <c r="M48" s="70">
        <v>10</v>
      </c>
      <c r="N48" s="70">
        <v>7</v>
      </c>
      <c r="O48">
        <f t="shared" si="12"/>
        <v>58</v>
      </c>
      <c r="X48" t="s">
        <v>784</v>
      </c>
      <c r="Y48">
        <v>0</v>
      </c>
      <c r="Z48" t="s">
        <v>561</v>
      </c>
      <c r="AA48">
        <f t="shared" si="2"/>
        <v>43</v>
      </c>
      <c r="AB48" t="s">
        <v>786</v>
      </c>
      <c r="AC48" s="70" t="s">
        <v>785</v>
      </c>
      <c r="AD48">
        <f t="shared" si="3"/>
        <v>42</v>
      </c>
      <c r="AE48" t="s">
        <v>786</v>
      </c>
      <c r="AF48">
        <v>2</v>
      </c>
      <c r="AG48" t="s">
        <v>561</v>
      </c>
      <c r="AH48">
        <f t="shared" si="4"/>
        <v>7</v>
      </c>
      <c r="AI48" t="s">
        <v>786</v>
      </c>
      <c r="AJ48">
        <v>3</v>
      </c>
      <c r="AK48" t="s">
        <v>561</v>
      </c>
      <c r="AL48">
        <f t="shared" si="5"/>
        <v>12</v>
      </c>
      <c r="AM48" t="s">
        <v>786</v>
      </c>
      <c r="AN48">
        <v>4</v>
      </c>
      <c r="AO48" t="s">
        <v>561</v>
      </c>
      <c r="AP48">
        <f t="shared" si="6"/>
        <v>7</v>
      </c>
      <c r="AQ48" t="s">
        <v>786</v>
      </c>
      <c r="AR48" s="70">
        <v>5</v>
      </c>
      <c r="AS48" s="70" t="s">
        <v>561</v>
      </c>
      <c r="AT48">
        <f t="shared" si="7"/>
        <v>15</v>
      </c>
      <c r="AU48" t="s">
        <v>786</v>
      </c>
      <c r="AV48">
        <v>6</v>
      </c>
      <c r="AW48" t="s">
        <v>561</v>
      </c>
      <c r="AX48">
        <f t="shared" si="8"/>
        <v>10</v>
      </c>
      <c r="AY48" t="str">
        <f t="shared" si="9"/>
        <v>),(</v>
      </c>
      <c r="AZ48">
        <v>7</v>
      </c>
      <c r="BA48" t="s">
        <v>561</v>
      </c>
      <c r="BB48">
        <f t="shared" si="10"/>
        <v>7</v>
      </c>
      <c r="BC48" t="s">
        <v>787</v>
      </c>
    </row>
    <row r="49" spans="1:55" x14ac:dyDescent="0.25">
      <c r="A49" t="s">
        <v>833</v>
      </c>
      <c r="B49">
        <v>47</v>
      </c>
      <c r="C49" s="70" t="s">
        <v>792</v>
      </c>
      <c r="D49" t="s">
        <v>761</v>
      </c>
      <c r="E49">
        <v>168</v>
      </c>
      <c r="F49">
        <f t="shared" si="11"/>
        <v>146</v>
      </c>
      <c r="G49" s="70">
        <v>40</v>
      </c>
      <c r="H49" s="70">
        <v>47</v>
      </c>
      <c r="I49" s="70">
        <v>9</v>
      </c>
      <c r="J49" s="70">
        <v>7</v>
      </c>
      <c r="K49" s="70">
        <v>15</v>
      </c>
      <c r="L49" s="70">
        <v>13</v>
      </c>
      <c r="M49" s="70">
        <v>7</v>
      </c>
      <c r="N49" s="70">
        <v>8</v>
      </c>
      <c r="O49">
        <f t="shared" si="12"/>
        <v>59</v>
      </c>
      <c r="X49" t="s">
        <v>784</v>
      </c>
      <c r="Y49">
        <v>0</v>
      </c>
      <c r="Z49" t="s">
        <v>561</v>
      </c>
      <c r="AA49">
        <f t="shared" si="2"/>
        <v>40</v>
      </c>
      <c r="AB49" t="s">
        <v>786</v>
      </c>
      <c r="AC49" s="70" t="s">
        <v>785</v>
      </c>
      <c r="AD49">
        <f t="shared" si="3"/>
        <v>47</v>
      </c>
      <c r="AE49" t="s">
        <v>786</v>
      </c>
      <c r="AF49">
        <v>2</v>
      </c>
      <c r="AG49" t="s">
        <v>561</v>
      </c>
      <c r="AH49">
        <f t="shared" si="4"/>
        <v>9</v>
      </c>
      <c r="AI49" t="s">
        <v>786</v>
      </c>
      <c r="AJ49">
        <v>3</v>
      </c>
      <c r="AK49" t="s">
        <v>561</v>
      </c>
      <c r="AL49">
        <f t="shared" si="5"/>
        <v>7</v>
      </c>
      <c r="AM49" t="s">
        <v>786</v>
      </c>
      <c r="AN49">
        <v>4</v>
      </c>
      <c r="AO49" t="s">
        <v>561</v>
      </c>
      <c r="AP49">
        <f t="shared" si="6"/>
        <v>15</v>
      </c>
      <c r="AQ49" t="s">
        <v>786</v>
      </c>
      <c r="AR49" s="70">
        <v>5</v>
      </c>
      <c r="AS49" s="70" t="s">
        <v>561</v>
      </c>
      <c r="AT49">
        <f t="shared" si="7"/>
        <v>13</v>
      </c>
      <c r="AU49" t="s">
        <v>786</v>
      </c>
      <c r="AV49">
        <v>6</v>
      </c>
      <c r="AW49" t="s">
        <v>561</v>
      </c>
      <c r="AX49">
        <f t="shared" si="8"/>
        <v>7</v>
      </c>
      <c r="AY49" t="str">
        <f t="shared" si="9"/>
        <v>),(</v>
      </c>
      <c r="AZ49">
        <v>7</v>
      </c>
      <c r="BA49" t="s">
        <v>561</v>
      </c>
      <c r="BB49">
        <f t="shared" si="10"/>
        <v>8</v>
      </c>
      <c r="BC49" t="s">
        <v>787</v>
      </c>
    </row>
    <row r="50" spans="1:55" x14ac:dyDescent="0.25">
      <c r="A50" t="s">
        <v>833</v>
      </c>
      <c r="B50">
        <v>48</v>
      </c>
      <c r="C50" s="70" t="s">
        <v>792</v>
      </c>
      <c r="D50" t="s">
        <v>762</v>
      </c>
      <c r="E50">
        <v>168</v>
      </c>
      <c r="F50">
        <f t="shared" si="11"/>
        <v>148</v>
      </c>
      <c r="G50" s="70">
        <v>45</v>
      </c>
      <c r="H50" s="70">
        <v>44</v>
      </c>
      <c r="I50" s="70">
        <v>7</v>
      </c>
      <c r="J50" s="70">
        <v>16</v>
      </c>
      <c r="K50" s="70">
        <v>9</v>
      </c>
      <c r="L50" s="70">
        <v>10</v>
      </c>
      <c r="M50" s="70">
        <v>10</v>
      </c>
      <c r="N50" s="70">
        <v>7</v>
      </c>
      <c r="O50">
        <f t="shared" si="12"/>
        <v>59</v>
      </c>
      <c r="X50" t="s">
        <v>784</v>
      </c>
      <c r="Y50">
        <v>0</v>
      </c>
      <c r="Z50" t="s">
        <v>561</v>
      </c>
      <c r="AA50">
        <f t="shared" si="2"/>
        <v>45</v>
      </c>
      <c r="AB50" t="s">
        <v>786</v>
      </c>
      <c r="AC50" s="70" t="s">
        <v>785</v>
      </c>
      <c r="AD50">
        <f t="shared" si="3"/>
        <v>44</v>
      </c>
      <c r="AE50" t="s">
        <v>786</v>
      </c>
      <c r="AF50">
        <v>2</v>
      </c>
      <c r="AG50" t="s">
        <v>561</v>
      </c>
      <c r="AH50">
        <f t="shared" si="4"/>
        <v>7</v>
      </c>
      <c r="AI50" t="s">
        <v>786</v>
      </c>
      <c r="AJ50">
        <v>3</v>
      </c>
      <c r="AK50" t="s">
        <v>561</v>
      </c>
      <c r="AL50">
        <f t="shared" si="5"/>
        <v>16</v>
      </c>
      <c r="AM50" t="s">
        <v>786</v>
      </c>
      <c r="AN50">
        <v>4</v>
      </c>
      <c r="AO50" t="s">
        <v>561</v>
      </c>
      <c r="AP50">
        <f t="shared" si="6"/>
        <v>9</v>
      </c>
      <c r="AQ50" t="s">
        <v>786</v>
      </c>
      <c r="AR50" s="70">
        <v>5</v>
      </c>
      <c r="AS50" s="70" t="s">
        <v>561</v>
      </c>
      <c r="AT50">
        <f t="shared" si="7"/>
        <v>10</v>
      </c>
      <c r="AU50" t="s">
        <v>786</v>
      </c>
      <c r="AV50">
        <v>6</v>
      </c>
      <c r="AW50" t="s">
        <v>561</v>
      </c>
      <c r="AX50">
        <f t="shared" si="8"/>
        <v>10</v>
      </c>
      <c r="AY50" t="str">
        <f t="shared" si="9"/>
        <v>),(</v>
      </c>
      <c r="AZ50">
        <v>7</v>
      </c>
      <c r="BA50" t="s">
        <v>561</v>
      </c>
      <c r="BB50">
        <f t="shared" si="10"/>
        <v>7</v>
      </c>
      <c r="BC50" t="s">
        <v>787</v>
      </c>
    </row>
    <row r="51" spans="1:55" x14ac:dyDescent="0.25">
      <c r="A51" t="s">
        <v>833</v>
      </c>
      <c r="B51">
        <v>49</v>
      </c>
      <c r="C51" s="70" t="s">
        <v>792</v>
      </c>
      <c r="D51" t="s">
        <v>763</v>
      </c>
      <c r="E51">
        <v>168</v>
      </c>
      <c r="F51">
        <f t="shared" si="11"/>
        <v>151</v>
      </c>
      <c r="G51" s="70">
        <v>41</v>
      </c>
      <c r="H51" s="70">
        <v>48</v>
      </c>
      <c r="I51" s="70">
        <v>9</v>
      </c>
      <c r="J51" s="70">
        <v>16</v>
      </c>
      <c r="K51" s="70">
        <v>11</v>
      </c>
      <c r="L51" s="70">
        <v>8</v>
      </c>
      <c r="M51" s="70">
        <v>9</v>
      </c>
      <c r="N51" s="70">
        <v>9</v>
      </c>
      <c r="O51">
        <f t="shared" si="12"/>
        <v>62</v>
      </c>
      <c r="X51" t="s">
        <v>784</v>
      </c>
      <c r="Y51">
        <v>0</v>
      </c>
      <c r="Z51" t="s">
        <v>561</v>
      </c>
      <c r="AA51">
        <f t="shared" si="2"/>
        <v>41</v>
      </c>
      <c r="AB51" t="s">
        <v>786</v>
      </c>
      <c r="AC51" s="70" t="s">
        <v>785</v>
      </c>
      <c r="AD51">
        <f t="shared" si="3"/>
        <v>48</v>
      </c>
      <c r="AE51" t="s">
        <v>786</v>
      </c>
      <c r="AF51">
        <v>2</v>
      </c>
      <c r="AG51" t="s">
        <v>561</v>
      </c>
      <c r="AH51">
        <f t="shared" si="4"/>
        <v>9</v>
      </c>
      <c r="AI51" t="s">
        <v>786</v>
      </c>
      <c r="AJ51">
        <v>3</v>
      </c>
      <c r="AK51" t="s">
        <v>561</v>
      </c>
      <c r="AL51">
        <f t="shared" si="5"/>
        <v>16</v>
      </c>
      <c r="AM51" t="s">
        <v>786</v>
      </c>
      <c r="AN51">
        <v>4</v>
      </c>
      <c r="AO51" t="s">
        <v>561</v>
      </c>
      <c r="AP51">
        <f t="shared" si="6"/>
        <v>11</v>
      </c>
      <c r="AQ51" t="s">
        <v>786</v>
      </c>
      <c r="AR51" s="70">
        <v>5</v>
      </c>
      <c r="AS51" s="70" t="s">
        <v>561</v>
      </c>
      <c r="AT51">
        <f t="shared" si="7"/>
        <v>8</v>
      </c>
      <c r="AU51" t="s">
        <v>786</v>
      </c>
      <c r="AV51">
        <v>6</v>
      </c>
      <c r="AW51" t="s">
        <v>561</v>
      </c>
      <c r="AX51">
        <f t="shared" si="8"/>
        <v>9</v>
      </c>
      <c r="AY51" t="str">
        <f t="shared" si="9"/>
        <v>),(</v>
      </c>
      <c r="AZ51">
        <v>7</v>
      </c>
      <c r="BA51" t="s">
        <v>561</v>
      </c>
      <c r="BB51">
        <f t="shared" si="10"/>
        <v>9</v>
      </c>
      <c r="BC51" t="s">
        <v>787</v>
      </c>
    </row>
    <row r="52" spans="1:55" x14ac:dyDescent="0.25">
      <c r="A52" t="s">
        <v>833</v>
      </c>
      <c r="B52">
        <v>50</v>
      </c>
      <c r="C52" s="70" t="s">
        <v>792</v>
      </c>
      <c r="D52" t="s">
        <v>764</v>
      </c>
      <c r="E52">
        <v>168</v>
      </c>
      <c r="F52">
        <f t="shared" si="11"/>
        <v>154</v>
      </c>
      <c r="G52" s="70">
        <v>46</v>
      </c>
      <c r="H52" s="70">
        <v>45</v>
      </c>
      <c r="I52" s="70">
        <v>10</v>
      </c>
      <c r="J52" s="70">
        <v>15</v>
      </c>
      <c r="K52" s="70">
        <v>10</v>
      </c>
      <c r="L52" s="70">
        <v>3</v>
      </c>
      <c r="M52" s="70">
        <v>15</v>
      </c>
      <c r="N52" s="70">
        <v>10</v>
      </c>
      <c r="O52">
        <f t="shared" si="12"/>
        <v>63</v>
      </c>
      <c r="X52" t="s">
        <v>784</v>
      </c>
      <c r="Y52">
        <v>0</v>
      </c>
      <c r="Z52" t="s">
        <v>561</v>
      </c>
      <c r="AA52">
        <f t="shared" si="2"/>
        <v>46</v>
      </c>
      <c r="AB52" t="s">
        <v>786</v>
      </c>
      <c r="AC52" s="70" t="s">
        <v>785</v>
      </c>
      <c r="AD52">
        <f t="shared" si="3"/>
        <v>45</v>
      </c>
      <c r="AE52" t="s">
        <v>786</v>
      </c>
      <c r="AF52">
        <v>2</v>
      </c>
      <c r="AG52" t="s">
        <v>561</v>
      </c>
      <c r="AH52">
        <f t="shared" si="4"/>
        <v>10</v>
      </c>
      <c r="AI52" t="s">
        <v>786</v>
      </c>
      <c r="AJ52">
        <v>3</v>
      </c>
      <c r="AK52" t="s">
        <v>561</v>
      </c>
      <c r="AL52">
        <f t="shared" si="5"/>
        <v>15</v>
      </c>
      <c r="AM52" t="s">
        <v>786</v>
      </c>
      <c r="AN52">
        <v>4</v>
      </c>
      <c r="AO52" t="s">
        <v>561</v>
      </c>
      <c r="AP52">
        <f t="shared" si="6"/>
        <v>10</v>
      </c>
      <c r="AQ52" t="s">
        <v>786</v>
      </c>
      <c r="AR52" s="70">
        <v>5</v>
      </c>
      <c r="AS52" s="70" t="s">
        <v>561</v>
      </c>
      <c r="AT52">
        <f t="shared" si="7"/>
        <v>3</v>
      </c>
      <c r="AU52" t="s">
        <v>786</v>
      </c>
      <c r="AV52">
        <v>6</v>
      </c>
      <c r="AW52" t="s">
        <v>561</v>
      </c>
      <c r="AX52">
        <f t="shared" si="8"/>
        <v>15</v>
      </c>
      <c r="AY52" t="str">
        <f t="shared" si="9"/>
        <v>),(</v>
      </c>
      <c r="AZ52">
        <v>7</v>
      </c>
      <c r="BA52" t="s">
        <v>561</v>
      </c>
      <c r="BB52">
        <f t="shared" si="10"/>
        <v>10</v>
      </c>
      <c r="BC52" t="s">
        <v>787</v>
      </c>
    </row>
    <row r="53" spans="1:55" x14ac:dyDescent="0.25">
      <c r="A53" t="s">
        <v>833</v>
      </c>
      <c r="B53">
        <v>51</v>
      </c>
      <c r="C53" s="70" t="s">
        <v>792</v>
      </c>
      <c r="D53" t="s">
        <v>765</v>
      </c>
      <c r="E53">
        <v>168</v>
      </c>
      <c r="F53">
        <f t="shared" si="11"/>
        <v>156</v>
      </c>
      <c r="G53" s="70">
        <v>43</v>
      </c>
      <c r="H53" s="70">
        <v>48</v>
      </c>
      <c r="I53" s="70">
        <v>16</v>
      </c>
      <c r="J53" s="70">
        <v>11</v>
      </c>
      <c r="K53" s="70">
        <v>9</v>
      </c>
      <c r="L53" s="70">
        <v>12</v>
      </c>
      <c r="M53" s="70">
        <v>9</v>
      </c>
      <c r="N53" s="70">
        <v>8</v>
      </c>
      <c r="O53">
        <f t="shared" si="12"/>
        <v>65</v>
      </c>
      <c r="X53" t="s">
        <v>784</v>
      </c>
      <c r="Y53">
        <v>0</v>
      </c>
      <c r="Z53" t="s">
        <v>561</v>
      </c>
      <c r="AA53">
        <f t="shared" si="2"/>
        <v>43</v>
      </c>
      <c r="AB53" t="s">
        <v>786</v>
      </c>
      <c r="AC53" s="70" t="s">
        <v>785</v>
      </c>
      <c r="AD53">
        <f t="shared" si="3"/>
        <v>48</v>
      </c>
      <c r="AE53" t="s">
        <v>786</v>
      </c>
      <c r="AF53">
        <v>2</v>
      </c>
      <c r="AG53" t="s">
        <v>561</v>
      </c>
      <c r="AH53">
        <f t="shared" si="4"/>
        <v>16</v>
      </c>
      <c r="AI53" t="s">
        <v>786</v>
      </c>
      <c r="AJ53">
        <v>3</v>
      </c>
      <c r="AK53" t="s">
        <v>561</v>
      </c>
      <c r="AL53">
        <f t="shared" si="5"/>
        <v>11</v>
      </c>
      <c r="AM53" t="s">
        <v>786</v>
      </c>
      <c r="AN53">
        <v>4</v>
      </c>
      <c r="AO53" t="s">
        <v>561</v>
      </c>
      <c r="AP53">
        <f t="shared" si="6"/>
        <v>9</v>
      </c>
      <c r="AQ53" t="s">
        <v>786</v>
      </c>
      <c r="AR53" s="70">
        <v>5</v>
      </c>
      <c r="AS53" s="70" t="s">
        <v>561</v>
      </c>
      <c r="AT53">
        <f t="shared" si="7"/>
        <v>12</v>
      </c>
      <c r="AU53" t="s">
        <v>786</v>
      </c>
      <c r="AV53">
        <v>6</v>
      </c>
      <c r="AW53" t="s">
        <v>561</v>
      </c>
      <c r="AX53">
        <f t="shared" si="8"/>
        <v>9</v>
      </c>
      <c r="AY53" t="str">
        <f t="shared" si="9"/>
        <v>),(</v>
      </c>
      <c r="AZ53">
        <v>7</v>
      </c>
      <c r="BA53" t="s">
        <v>561</v>
      </c>
      <c r="BB53">
        <f t="shared" si="10"/>
        <v>8</v>
      </c>
      <c r="BC53" t="s">
        <v>787</v>
      </c>
    </row>
    <row r="54" spans="1:55" x14ac:dyDescent="0.25">
      <c r="A54" s="9" t="s">
        <v>562</v>
      </c>
      <c r="B54" s="9">
        <v>52</v>
      </c>
      <c r="C54" s="9" t="s">
        <v>676</v>
      </c>
      <c r="D54" s="9" t="s">
        <v>766</v>
      </c>
      <c r="E54" s="9">
        <v>168</v>
      </c>
      <c r="F54" s="9">
        <v>156</v>
      </c>
      <c r="G54" s="9">
        <v>40</v>
      </c>
      <c r="H54" s="9">
        <v>54</v>
      </c>
      <c r="I54" s="74">
        <v>14</v>
      </c>
      <c r="J54" s="74">
        <v>8</v>
      </c>
      <c r="K54" s="74">
        <v>3</v>
      </c>
      <c r="L54" s="74">
        <v>15</v>
      </c>
      <c r="M54" s="74">
        <v>9</v>
      </c>
      <c r="N54" s="74">
        <v>13</v>
      </c>
      <c r="O54" s="9">
        <f>SUM(I54:N54)</f>
        <v>62</v>
      </c>
      <c r="P54" s="9"/>
      <c r="Q54" s="9"/>
      <c r="R54" s="9"/>
      <c r="S54" s="9"/>
      <c r="T54" s="9"/>
      <c r="U54" s="9"/>
      <c r="V54" s="9"/>
      <c r="W54" s="9"/>
      <c r="X54" t="s">
        <v>784</v>
      </c>
      <c r="Y54">
        <v>0</v>
      </c>
      <c r="Z54" t="s">
        <v>561</v>
      </c>
      <c r="AA54">
        <f t="shared" si="2"/>
        <v>40</v>
      </c>
      <c r="AB54" t="s">
        <v>786</v>
      </c>
      <c r="AC54" s="70" t="s">
        <v>785</v>
      </c>
      <c r="AD54">
        <f t="shared" si="3"/>
        <v>54</v>
      </c>
      <c r="AE54" t="s">
        <v>786</v>
      </c>
      <c r="AF54">
        <v>2</v>
      </c>
      <c r="AG54" t="s">
        <v>561</v>
      </c>
      <c r="AH54">
        <f t="shared" si="4"/>
        <v>14</v>
      </c>
      <c r="AI54" t="s">
        <v>786</v>
      </c>
      <c r="AJ54">
        <v>3</v>
      </c>
      <c r="AK54" t="s">
        <v>561</v>
      </c>
      <c r="AL54">
        <f t="shared" si="5"/>
        <v>8</v>
      </c>
      <c r="AM54" t="s">
        <v>786</v>
      </c>
      <c r="AN54">
        <v>4</v>
      </c>
      <c r="AO54" t="s">
        <v>561</v>
      </c>
      <c r="AP54">
        <f t="shared" si="6"/>
        <v>3</v>
      </c>
      <c r="AQ54" t="s">
        <v>786</v>
      </c>
      <c r="AR54" s="70">
        <v>5</v>
      </c>
      <c r="AS54" s="70" t="s">
        <v>561</v>
      </c>
      <c r="AT54">
        <f t="shared" si="7"/>
        <v>15</v>
      </c>
      <c r="AU54" t="s">
        <v>786</v>
      </c>
      <c r="AV54">
        <v>6</v>
      </c>
      <c r="AW54" t="s">
        <v>561</v>
      </c>
      <c r="AX54">
        <f t="shared" si="8"/>
        <v>9</v>
      </c>
      <c r="AY54" t="str">
        <f t="shared" si="9"/>
        <v>),(</v>
      </c>
      <c r="AZ54">
        <v>7</v>
      </c>
      <c r="BA54" t="s">
        <v>561</v>
      </c>
      <c r="BB54">
        <f t="shared" si="10"/>
        <v>13</v>
      </c>
      <c r="BC54" t="s">
        <v>787</v>
      </c>
    </row>
    <row r="55" spans="1:55" x14ac:dyDescent="0.25">
      <c r="A55" s="9" t="s">
        <v>562</v>
      </c>
      <c r="B55" s="9">
        <v>53</v>
      </c>
      <c r="C55" s="9" t="s">
        <v>677</v>
      </c>
      <c r="D55" s="9" t="s">
        <v>767</v>
      </c>
      <c r="E55" s="9">
        <v>168</v>
      </c>
      <c r="F55" s="9">
        <v>156</v>
      </c>
      <c r="G55" s="9">
        <v>50</v>
      </c>
      <c r="H55" s="9">
        <v>41</v>
      </c>
      <c r="I55" s="74">
        <v>19</v>
      </c>
      <c r="J55" s="74">
        <v>11</v>
      </c>
      <c r="K55" s="74">
        <v>4</v>
      </c>
      <c r="L55" s="74">
        <v>4</v>
      </c>
      <c r="M55" s="74">
        <v>12</v>
      </c>
      <c r="N55" s="74">
        <v>15</v>
      </c>
      <c r="O55" s="9">
        <f t="shared" ref="O55:O62" si="13">SUM(I55:N55)</f>
        <v>65</v>
      </c>
      <c r="P55" s="9"/>
      <c r="Q55" s="9"/>
      <c r="R55" s="9"/>
      <c r="S55" s="9"/>
      <c r="T55" s="9"/>
      <c r="U55" s="9"/>
      <c r="V55" s="9"/>
      <c r="W55" s="9"/>
      <c r="X55" t="s">
        <v>784</v>
      </c>
      <c r="Y55">
        <v>0</v>
      </c>
      <c r="Z55" t="s">
        <v>561</v>
      </c>
      <c r="AA55">
        <f t="shared" si="2"/>
        <v>50</v>
      </c>
      <c r="AB55" t="s">
        <v>786</v>
      </c>
      <c r="AC55" s="70" t="s">
        <v>785</v>
      </c>
      <c r="AD55">
        <f t="shared" si="3"/>
        <v>41</v>
      </c>
      <c r="AE55" t="s">
        <v>786</v>
      </c>
      <c r="AF55">
        <v>2</v>
      </c>
      <c r="AG55" t="s">
        <v>561</v>
      </c>
      <c r="AH55">
        <f t="shared" si="4"/>
        <v>19</v>
      </c>
      <c r="AI55" t="s">
        <v>786</v>
      </c>
      <c r="AJ55">
        <v>3</v>
      </c>
      <c r="AK55" t="s">
        <v>561</v>
      </c>
      <c r="AL55">
        <f t="shared" si="5"/>
        <v>11</v>
      </c>
      <c r="AM55" t="s">
        <v>786</v>
      </c>
      <c r="AN55">
        <v>4</v>
      </c>
      <c r="AO55" t="s">
        <v>561</v>
      </c>
      <c r="AP55">
        <f t="shared" si="6"/>
        <v>4</v>
      </c>
      <c r="AQ55" t="s">
        <v>786</v>
      </c>
      <c r="AR55" s="70">
        <v>5</v>
      </c>
      <c r="AS55" s="70" t="s">
        <v>561</v>
      </c>
      <c r="AT55">
        <f t="shared" si="7"/>
        <v>4</v>
      </c>
      <c r="AU55" t="s">
        <v>786</v>
      </c>
      <c r="AV55">
        <v>6</v>
      </c>
      <c r="AW55" t="s">
        <v>561</v>
      </c>
      <c r="AX55">
        <f t="shared" si="8"/>
        <v>12</v>
      </c>
      <c r="AY55" t="str">
        <f t="shared" si="9"/>
        <v>),(</v>
      </c>
      <c r="AZ55">
        <v>7</v>
      </c>
      <c r="BA55" t="s">
        <v>561</v>
      </c>
      <c r="BB55">
        <f t="shared" si="10"/>
        <v>15</v>
      </c>
      <c r="BC55" t="s">
        <v>787</v>
      </c>
    </row>
    <row r="56" spans="1:55" x14ac:dyDescent="0.25">
      <c r="A56" s="9" t="s">
        <v>562</v>
      </c>
      <c r="B56" s="9">
        <v>54</v>
      </c>
      <c r="C56" s="9" t="s">
        <v>678</v>
      </c>
      <c r="D56" s="9" t="s">
        <v>768</v>
      </c>
      <c r="E56" s="9">
        <v>168</v>
      </c>
      <c r="F56" s="9">
        <v>165</v>
      </c>
      <c r="G56" s="9">
        <v>51</v>
      </c>
      <c r="H56" s="9">
        <v>58</v>
      </c>
      <c r="I56" s="74">
        <v>17</v>
      </c>
      <c r="J56" s="74">
        <v>19</v>
      </c>
      <c r="K56" s="74">
        <v>16</v>
      </c>
      <c r="L56" s="74">
        <v>1</v>
      </c>
      <c r="M56" s="74">
        <v>2</v>
      </c>
      <c r="N56" s="74">
        <v>1</v>
      </c>
      <c r="O56" s="9">
        <f t="shared" si="13"/>
        <v>56</v>
      </c>
      <c r="P56" s="9"/>
      <c r="Q56" s="9"/>
      <c r="R56" s="9"/>
      <c r="S56" s="9"/>
      <c r="T56" s="9"/>
      <c r="U56" s="9"/>
      <c r="V56" s="9"/>
      <c r="W56" s="9"/>
      <c r="X56" t="s">
        <v>784</v>
      </c>
      <c r="Y56">
        <v>0</v>
      </c>
      <c r="Z56" t="s">
        <v>561</v>
      </c>
      <c r="AA56">
        <f t="shared" si="2"/>
        <v>51</v>
      </c>
      <c r="AB56" t="s">
        <v>786</v>
      </c>
      <c r="AC56" s="70" t="s">
        <v>785</v>
      </c>
      <c r="AD56">
        <f t="shared" si="3"/>
        <v>58</v>
      </c>
      <c r="AE56" t="s">
        <v>786</v>
      </c>
      <c r="AF56">
        <v>2</v>
      </c>
      <c r="AG56" t="s">
        <v>561</v>
      </c>
      <c r="AH56">
        <f t="shared" si="4"/>
        <v>17</v>
      </c>
      <c r="AI56" t="s">
        <v>786</v>
      </c>
      <c r="AJ56">
        <v>3</v>
      </c>
      <c r="AK56" t="s">
        <v>561</v>
      </c>
      <c r="AL56">
        <f t="shared" si="5"/>
        <v>19</v>
      </c>
      <c r="AM56" t="s">
        <v>786</v>
      </c>
      <c r="AN56">
        <v>4</v>
      </c>
      <c r="AO56" t="s">
        <v>561</v>
      </c>
      <c r="AP56">
        <f t="shared" si="6"/>
        <v>16</v>
      </c>
      <c r="AQ56" t="s">
        <v>786</v>
      </c>
      <c r="AR56" s="70">
        <v>5</v>
      </c>
      <c r="AS56" s="70" t="s">
        <v>561</v>
      </c>
      <c r="AT56">
        <f t="shared" si="7"/>
        <v>1</v>
      </c>
      <c r="AU56" t="s">
        <v>786</v>
      </c>
      <c r="AV56">
        <v>6</v>
      </c>
      <c r="AW56" t="s">
        <v>561</v>
      </c>
      <c r="AX56">
        <f t="shared" si="8"/>
        <v>2</v>
      </c>
      <c r="AY56" t="str">
        <f t="shared" si="9"/>
        <v>),(</v>
      </c>
      <c r="AZ56">
        <v>7</v>
      </c>
      <c r="BA56" t="s">
        <v>561</v>
      </c>
      <c r="BB56">
        <f t="shared" si="10"/>
        <v>1</v>
      </c>
      <c r="BC56" t="s">
        <v>787</v>
      </c>
    </row>
    <row r="57" spans="1:55" x14ac:dyDescent="0.25">
      <c r="A57" s="9" t="s">
        <v>562</v>
      </c>
      <c r="B57" s="9">
        <v>55</v>
      </c>
      <c r="C57" s="9" t="s">
        <v>679</v>
      </c>
      <c r="D57" s="9" t="s">
        <v>769</v>
      </c>
      <c r="E57" s="9">
        <v>168</v>
      </c>
      <c r="F57" s="9">
        <v>167</v>
      </c>
      <c r="G57" s="9">
        <v>43</v>
      </c>
      <c r="H57" s="9">
        <v>46</v>
      </c>
      <c r="I57" s="74">
        <v>17</v>
      </c>
      <c r="J57" s="74">
        <v>15</v>
      </c>
      <c r="K57" s="74">
        <v>13</v>
      </c>
      <c r="L57" s="74">
        <v>15</v>
      </c>
      <c r="M57" s="74">
        <v>6</v>
      </c>
      <c r="N57" s="74">
        <v>12</v>
      </c>
      <c r="O57" s="9">
        <f t="shared" si="13"/>
        <v>78</v>
      </c>
      <c r="P57" s="9"/>
      <c r="Q57" s="9"/>
      <c r="R57" s="9"/>
      <c r="S57" s="9"/>
      <c r="T57" s="9"/>
      <c r="U57" s="9"/>
      <c r="V57" s="9"/>
      <c r="W57" s="9"/>
      <c r="X57" t="s">
        <v>784</v>
      </c>
      <c r="Y57">
        <v>0</v>
      </c>
      <c r="Z57" t="s">
        <v>561</v>
      </c>
      <c r="AA57">
        <f t="shared" si="2"/>
        <v>43</v>
      </c>
      <c r="AB57" t="s">
        <v>786</v>
      </c>
      <c r="AC57" s="70" t="s">
        <v>785</v>
      </c>
      <c r="AD57">
        <f t="shared" si="3"/>
        <v>46</v>
      </c>
      <c r="AE57" t="s">
        <v>786</v>
      </c>
      <c r="AF57">
        <v>2</v>
      </c>
      <c r="AG57" t="s">
        <v>561</v>
      </c>
      <c r="AH57">
        <f t="shared" si="4"/>
        <v>17</v>
      </c>
      <c r="AI57" t="s">
        <v>786</v>
      </c>
      <c r="AJ57">
        <v>3</v>
      </c>
      <c r="AK57" t="s">
        <v>561</v>
      </c>
      <c r="AL57">
        <f t="shared" si="5"/>
        <v>15</v>
      </c>
      <c r="AM57" t="s">
        <v>786</v>
      </c>
      <c r="AN57">
        <v>4</v>
      </c>
      <c r="AO57" t="s">
        <v>561</v>
      </c>
      <c r="AP57">
        <f t="shared" si="6"/>
        <v>13</v>
      </c>
      <c r="AQ57" t="s">
        <v>786</v>
      </c>
      <c r="AR57" s="70">
        <v>5</v>
      </c>
      <c r="AS57" s="70" t="s">
        <v>561</v>
      </c>
      <c r="AT57">
        <f t="shared" si="7"/>
        <v>15</v>
      </c>
      <c r="AU57" t="s">
        <v>786</v>
      </c>
      <c r="AV57">
        <v>6</v>
      </c>
      <c r="AW57" t="s">
        <v>561</v>
      </c>
      <c r="AX57">
        <f t="shared" si="8"/>
        <v>6</v>
      </c>
      <c r="AY57" t="str">
        <f t="shared" si="9"/>
        <v>),(</v>
      </c>
      <c r="AZ57">
        <v>7</v>
      </c>
      <c r="BA57" t="s">
        <v>561</v>
      </c>
      <c r="BB57">
        <f t="shared" si="10"/>
        <v>12</v>
      </c>
      <c r="BC57" t="s">
        <v>787</v>
      </c>
    </row>
    <row r="58" spans="1:55" x14ac:dyDescent="0.25">
      <c r="A58" s="9" t="s">
        <v>562</v>
      </c>
      <c r="B58" s="9">
        <v>56</v>
      </c>
      <c r="C58" s="9" t="s">
        <v>680</v>
      </c>
      <c r="D58" s="9" t="s">
        <v>770</v>
      </c>
      <c r="E58" s="9">
        <v>168</v>
      </c>
      <c r="F58" s="9">
        <v>172</v>
      </c>
      <c r="G58" s="9">
        <v>50</v>
      </c>
      <c r="H58" s="9">
        <v>59</v>
      </c>
      <c r="I58" s="74">
        <v>8</v>
      </c>
      <c r="J58" s="74">
        <v>15</v>
      </c>
      <c r="K58" s="74">
        <v>1</v>
      </c>
      <c r="L58" s="74">
        <v>18</v>
      </c>
      <c r="M58" s="74">
        <v>4</v>
      </c>
      <c r="N58" s="74">
        <v>17</v>
      </c>
      <c r="O58" s="9">
        <f t="shared" si="13"/>
        <v>63</v>
      </c>
      <c r="P58" s="9"/>
      <c r="Q58" s="9"/>
      <c r="R58" s="9"/>
      <c r="S58" s="9"/>
      <c r="T58" s="9"/>
      <c r="U58" s="9"/>
      <c r="V58" s="9"/>
      <c r="W58" s="9"/>
      <c r="X58" t="s">
        <v>784</v>
      </c>
      <c r="Y58">
        <v>0</v>
      </c>
      <c r="Z58" t="s">
        <v>561</v>
      </c>
      <c r="AA58">
        <f t="shared" si="2"/>
        <v>50</v>
      </c>
      <c r="AB58" t="s">
        <v>786</v>
      </c>
      <c r="AC58" s="70" t="s">
        <v>785</v>
      </c>
      <c r="AD58">
        <f t="shared" si="3"/>
        <v>59</v>
      </c>
      <c r="AE58" t="s">
        <v>786</v>
      </c>
      <c r="AF58">
        <v>2</v>
      </c>
      <c r="AG58" t="s">
        <v>561</v>
      </c>
      <c r="AH58">
        <f t="shared" si="4"/>
        <v>8</v>
      </c>
      <c r="AI58" t="s">
        <v>786</v>
      </c>
      <c r="AJ58">
        <v>3</v>
      </c>
      <c r="AK58" t="s">
        <v>561</v>
      </c>
      <c r="AL58">
        <f t="shared" si="5"/>
        <v>15</v>
      </c>
      <c r="AM58" t="s">
        <v>786</v>
      </c>
      <c r="AN58">
        <v>4</v>
      </c>
      <c r="AO58" t="s">
        <v>561</v>
      </c>
      <c r="AP58">
        <f t="shared" si="6"/>
        <v>1</v>
      </c>
      <c r="AQ58" t="s">
        <v>786</v>
      </c>
      <c r="AR58" s="70">
        <v>5</v>
      </c>
      <c r="AS58" s="70" t="s">
        <v>561</v>
      </c>
      <c r="AT58">
        <f t="shared" si="7"/>
        <v>18</v>
      </c>
      <c r="AU58" t="s">
        <v>786</v>
      </c>
      <c r="AV58">
        <v>6</v>
      </c>
      <c r="AW58" t="s">
        <v>561</v>
      </c>
      <c r="AX58">
        <f t="shared" si="8"/>
        <v>4</v>
      </c>
      <c r="AY58" t="str">
        <f t="shared" si="9"/>
        <v>),(</v>
      </c>
      <c r="AZ58">
        <v>7</v>
      </c>
      <c r="BA58" t="s">
        <v>561</v>
      </c>
      <c r="BB58">
        <f t="shared" si="10"/>
        <v>17</v>
      </c>
      <c r="BC58" t="s">
        <v>787</v>
      </c>
    </row>
    <row r="59" spans="1:55" x14ac:dyDescent="0.25">
      <c r="A59" s="9" t="s">
        <v>562</v>
      </c>
      <c r="B59" s="9">
        <v>57</v>
      </c>
      <c r="C59" s="9" t="s">
        <v>681</v>
      </c>
      <c r="D59" s="9" t="s">
        <v>771</v>
      </c>
      <c r="E59" s="9">
        <v>168</v>
      </c>
      <c r="F59" s="9">
        <v>182</v>
      </c>
      <c r="G59" s="9">
        <v>53</v>
      </c>
      <c r="H59" s="9">
        <v>50</v>
      </c>
      <c r="I59" s="74">
        <v>17</v>
      </c>
      <c r="J59" s="74">
        <v>15</v>
      </c>
      <c r="K59" s="74">
        <v>16</v>
      </c>
      <c r="L59" s="74">
        <v>5</v>
      </c>
      <c r="M59" s="74">
        <v>14</v>
      </c>
      <c r="N59" s="74">
        <v>12</v>
      </c>
      <c r="O59" s="9">
        <f t="shared" si="13"/>
        <v>79</v>
      </c>
      <c r="P59" s="9"/>
      <c r="Q59" s="9"/>
      <c r="R59" s="9"/>
      <c r="S59" s="9"/>
      <c r="T59" s="9"/>
      <c r="U59" s="9"/>
      <c r="V59" s="9"/>
      <c r="W59" s="9"/>
      <c r="X59" t="s">
        <v>784</v>
      </c>
      <c r="Y59">
        <v>0</v>
      </c>
      <c r="Z59" t="s">
        <v>561</v>
      </c>
      <c r="AA59">
        <f t="shared" si="2"/>
        <v>53</v>
      </c>
      <c r="AB59" t="s">
        <v>786</v>
      </c>
      <c r="AC59" s="70" t="s">
        <v>785</v>
      </c>
      <c r="AD59">
        <f t="shared" si="3"/>
        <v>50</v>
      </c>
      <c r="AE59" t="s">
        <v>786</v>
      </c>
      <c r="AF59">
        <v>2</v>
      </c>
      <c r="AG59" t="s">
        <v>561</v>
      </c>
      <c r="AH59">
        <f t="shared" si="4"/>
        <v>17</v>
      </c>
      <c r="AI59" t="s">
        <v>786</v>
      </c>
      <c r="AJ59">
        <v>3</v>
      </c>
      <c r="AK59" t="s">
        <v>561</v>
      </c>
      <c r="AL59">
        <f t="shared" si="5"/>
        <v>15</v>
      </c>
      <c r="AM59" t="s">
        <v>786</v>
      </c>
      <c r="AN59">
        <v>4</v>
      </c>
      <c r="AO59" t="s">
        <v>561</v>
      </c>
      <c r="AP59">
        <f t="shared" si="6"/>
        <v>16</v>
      </c>
      <c r="AQ59" t="s">
        <v>786</v>
      </c>
      <c r="AR59" s="70">
        <v>5</v>
      </c>
      <c r="AS59" s="70" t="s">
        <v>561</v>
      </c>
      <c r="AT59">
        <f t="shared" si="7"/>
        <v>5</v>
      </c>
      <c r="AU59" t="s">
        <v>786</v>
      </c>
      <c r="AV59">
        <v>6</v>
      </c>
      <c r="AW59" t="s">
        <v>561</v>
      </c>
      <c r="AX59">
        <f t="shared" si="8"/>
        <v>14</v>
      </c>
      <c r="AY59" t="str">
        <f t="shared" si="9"/>
        <v>),(</v>
      </c>
      <c r="AZ59">
        <v>7</v>
      </c>
      <c r="BA59" t="s">
        <v>561</v>
      </c>
      <c r="BB59">
        <f t="shared" si="10"/>
        <v>12</v>
      </c>
      <c r="BC59" t="s">
        <v>787</v>
      </c>
    </row>
    <row r="60" spans="1:55" x14ac:dyDescent="0.25">
      <c r="A60" s="9" t="s">
        <v>562</v>
      </c>
      <c r="B60" s="9">
        <v>58</v>
      </c>
      <c r="C60" s="9" t="s">
        <v>682</v>
      </c>
      <c r="D60" s="9" t="s">
        <v>772</v>
      </c>
      <c r="E60" s="9">
        <v>168</v>
      </c>
      <c r="F60" s="9">
        <v>182</v>
      </c>
      <c r="G60" s="9">
        <v>45</v>
      </c>
      <c r="H60" s="9">
        <v>57</v>
      </c>
      <c r="I60" s="74">
        <v>19</v>
      </c>
      <c r="J60" s="74">
        <v>7</v>
      </c>
      <c r="K60" s="74">
        <v>19</v>
      </c>
      <c r="L60" s="74">
        <v>19</v>
      </c>
      <c r="M60" s="74">
        <v>5</v>
      </c>
      <c r="N60" s="74">
        <v>11</v>
      </c>
      <c r="O60" s="9">
        <f t="shared" si="13"/>
        <v>80</v>
      </c>
      <c r="P60" s="9"/>
      <c r="Q60" s="9"/>
      <c r="R60" s="9"/>
      <c r="S60" s="9"/>
      <c r="T60" s="9"/>
      <c r="U60" s="9"/>
      <c r="V60" s="9"/>
      <c r="W60" s="9"/>
      <c r="X60" t="s">
        <v>784</v>
      </c>
      <c r="Y60">
        <v>0</v>
      </c>
      <c r="Z60" t="s">
        <v>561</v>
      </c>
      <c r="AA60">
        <f t="shared" si="2"/>
        <v>45</v>
      </c>
      <c r="AB60" t="s">
        <v>786</v>
      </c>
      <c r="AC60" s="70" t="s">
        <v>785</v>
      </c>
      <c r="AD60">
        <f t="shared" si="3"/>
        <v>57</v>
      </c>
      <c r="AE60" t="s">
        <v>786</v>
      </c>
      <c r="AF60">
        <v>2</v>
      </c>
      <c r="AG60" t="s">
        <v>561</v>
      </c>
      <c r="AH60">
        <f t="shared" si="4"/>
        <v>19</v>
      </c>
      <c r="AI60" t="s">
        <v>786</v>
      </c>
      <c r="AJ60">
        <v>3</v>
      </c>
      <c r="AK60" t="s">
        <v>561</v>
      </c>
      <c r="AL60">
        <f t="shared" si="5"/>
        <v>7</v>
      </c>
      <c r="AM60" t="s">
        <v>786</v>
      </c>
      <c r="AN60">
        <v>4</v>
      </c>
      <c r="AO60" t="s">
        <v>561</v>
      </c>
      <c r="AP60">
        <f t="shared" si="6"/>
        <v>19</v>
      </c>
      <c r="AQ60" t="s">
        <v>786</v>
      </c>
      <c r="AR60" s="70">
        <v>5</v>
      </c>
      <c r="AS60" s="70" t="s">
        <v>561</v>
      </c>
      <c r="AT60">
        <f t="shared" si="7"/>
        <v>19</v>
      </c>
      <c r="AU60" t="s">
        <v>786</v>
      </c>
      <c r="AV60">
        <v>6</v>
      </c>
      <c r="AW60" t="s">
        <v>561</v>
      </c>
      <c r="AX60">
        <f t="shared" si="8"/>
        <v>5</v>
      </c>
      <c r="AY60" t="str">
        <f t="shared" si="9"/>
        <v>),(</v>
      </c>
      <c r="AZ60">
        <v>7</v>
      </c>
      <c r="BA60" t="s">
        <v>561</v>
      </c>
      <c r="BB60">
        <f t="shared" si="10"/>
        <v>11</v>
      </c>
      <c r="BC60" t="s">
        <v>787</v>
      </c>
    </row>
    <row r="61" spans="1:55" x14ac:dyDescent="0.25">
      <c r="A61" s="9" t="s">
        <v>562</v>
      </c>
      <c r="B61" s="9">
        <v>59</v>
      </c>
      <c r="C61" s="9" t="s">
        <v>683</v>
      </c>
      <c r="D61" s="9" t="s">
        <v>773</v>
      </c>
      <c r="E61" s="9">
        <v>168</v>
      </c>
      <c r="F61" s="9">
        <v>183</v>
      </c>
      <c r="G61" s="9">
        <v>58</v>
      </c>
      <c r="H61" s="9">
        <v>50</v>
      </c>
      <c r="I61" s="74">
        <v>15</v>
      </c>
      <c r="J61" s="74">
        <v>7</v>
      </c>
      <c r="K61" s="74">
        <v>16</v>
      </c>
      <c r="L61" s="74">
        <v>18</v>
      </c>
      <c r="M61" s="74">
        <v>7</v>
      </c>
      <c r="N61" s="74">
        <v>12</v>
      </c>
      <c r="O61" s="9">
        <f t="shared" si="13"/>
        <v>75</v>
      </c>
      <c r="P61" s="9"/>
      <c r="Q61" s="9"/>
      <c r="R61" s="9"/>
      <c r="S61" s="9"/>
      <c r="T61" s="9"/>
      <c r="U61" s="9"/>
      <c r="V61" s="9"/>
      <c r="W61" s="9"/>
      <c r="X61" t="s">
        <v>784</v>
      </c>
      <c r="Y61">
        <v>0</v>
      </c>
      <c r="Z61" t="s">
        <v>561</v>
      </c>
      <c r="AA61">
        <f t="shared" si="2"/>
        <v>58</v>
      </c>
      <c r="AB61" t="s">
        <v>786</v>
      </c>
      <c r="AC61" s="70" t="s">
        <v>785</v>
      </c>
      <c r="AD61">
        <f t="shared" si="3"/>
        <v>50</v>
      </c>
      <c r="AE61" t="s">
        <v>786</v>
      </c>
      <c r="AF61">
        <v>2</v>
      </c>
      <c r="AG61" t="s">
        <v>561</v>
      </c>
      <c r="AH61">
        <f t="shared" si="4"/>
        <v>15</v>
      </c>
      <c r="AI61" t="s">
        <v>786</v>
      </c>
      <c r="AJ61">
        <v>3</v>
      </c>
      <c r="AK61" t="s">
        <v>561</v>
      </c>
      <c r="AL61">
        <f t="shared" si="5"/>
        <v>7</v>
      </c>
      <c r="AM61" t="s">
        <v>786</v>
      </c>
      <c r="AN61">
        <v>4</v>
      </c>
      <c r="AO61" t="s">
        <v>561</v>
      </c>
      <c r="AP61">
        <f t="shared" si="6"/>
        <v>16</v>
      </c>
      <c r="AQ61" t="s">
        <v>786</v>
      </c>
      <c r="AR61" s="70">
        <v>5</v>
      </c>
      <c r="AS61" s="70" t="s">
        <v>561</v>
      </c>
      <c r="AT61">
        <f t="shared" si="7"/>
        <v>18</v>
      </c>
      <c r="AU61" t="s">
        <v>786</v>
      </c>
      <c r="AV61">
        <v>6</v>
      </c>
      <c r="AW61" t="s">
        <v>561</v>
      </c>
      <c r="AX61">
        <f t="shared" si="8"/>
        <v>7</v>
      </c>
      <c r="AY61" t="str">
        <f t="shared" si="9"/>
        <v>),(</v>
      </c>
      <c r="AZ61">
        <v>7</v>
      </c>
      <c r="BA61" t="s">
        <v>561</v>
      </c>
      <c r="BB61">
        <f t="shared" si="10"/>
        <v>12</v>
      </c>
      <c r="BC61" t="s">
        <v>787</v>
      </c>
    </row>
    <row r="62" spans="1:55" x14ac:dyDescent="0.25">
      <c r="A62" s="9" t="s">
        <v>562</v>
      </c>
      <c r="B62" s="9">
        <v>60</v>
      </c>
      <c r="C62" s="9" t="s">
        <v>684</v>
      </c>
      <c r="D62" s="9" t="s">
        <v>774</v>
      </c>
      <c r="E62" s="9">
        <v>168</v>
      </c>
      <c r="F62" s="9">
        <v>187</v>
      </c>
      <c r="G62" s="9">
        <v>55</v>
      </c>
      <c r="H62" s="9">
        <v>48</v>
      </c>
      <c r="I62" s="74">
        <v>18</v>
      </c>
      <c r="J62" s="74">
        <v>5</v>
      </c>
      <c r="K62" s="74">
        <v>18</v>
      </c>
      <c r="L62" s="74">
        <v>17</v>
      </c>
      <c r="M62" s="74">
        <v>15</v>
      </c>
      <c r="N62" s="74">
        <v>11</v>
      </c>
      <c r="O62" s="9">
        <f t="shared" si="13"/>
        <v>84</v>
      </c>
      <c r="P62" s="9"/>
      <c r="Q62" s="9"/>
      <c r="R62" s="9"/>
      <c r="S62" s="9"/>
      <c r="T62" s="9"/>
      <c r="U62" s="9"/>
      <c r="V62" s="9"/>
      <c r="W62" s="9"/>
      <c r="X62" t="s">
        <v>784</v>
      </c>
      <c r="Y62">
        <v>0</v>
      </c>
      <c r="Z62" t="s">
        <v>561</v>
      </c>
      <c r="AA62">
        <f t="shared" si="2"/>
        <v>55</v>
      </c>
      <c r="AB62" t="s">
        <v>786</v>
      </c>
      <c r="AC62" s="70" t="s">
        <v>785</v>
      </c>
      <c r="AD62">
        <f t="shared" si="3"/>
        <v>48</v>
      </c>
      <c r="AE62" t="s">
        <v>786</v>
      </c>
      <c r="AF62">
        <v>2</v>
      </c>
      <c r="AG62" t="s">
        <v>561</v>
      </c>
      <c r="AH62">
        <f t="shared" si="4"/>
        <v>18</v>
      </c>
      <c r="AI62" t="s">
        <v>786</v>
      </c>
      <c r="AJ62">
        <v>3</v>
      </c>
      <c r="AK62" t="s">
        <v>561</v>
      </c>
      <c r="AL62">
        <f t="shared" si="5"/>
        <v>5</v>
      </c>
      <c r="AM62" t="s">
        <v>786</v>
      </c>
      <c r="AN62">
        <v>4</v>
      </c>
      <c r="AO62" t="s">
        <v>561</v>
      </c>
      <c r="AP62">
        <f t="shared" si="6"/>
        <v>18</v>
      </c>
      <c r="AQ62" t="s">
        <v>786</v>
      </c>
      <c r="AR62" s="70">
        <v>5</v>
      </c>
      <c r="AS62" s="70" t="s">
        <v>561</v>
      </c>
      <c r="AT62">
        <f t="shared" si="7"/>
        <v>17</v>
      </c>
      <c r="AU62" t="s">
        <v>786</v>
      </c>
      <c r="AV62">
        <v>6</v>
      </c>
      <c r="AW62" t="s">
        <v>561</v>
      </c>
      <c r="AX62">
        <f t="shared" si="8"/>
        <v>15</v>
      </c>
      <c r="AY62" t="str">
        <f t="shared" si="9"/>
        <v>),(</v>
      </c>
      <c r="AZ62">
        <v>7</v>
      </c>
      <c r="BA62" t="s">
        <v>561</v>
      </c>
      <c r="BB62">
        <f t="shared" si="10"/>
        <v>11</v>
      </c>
      <c r="BC62" t="s">
        <v>787</v>
      </c>
    </row>
    <row r="63" spans="1:55" x14ac:dyDescent="0.25">
      <c r="A63" s="9" t="s">
        <v>660</v>
      </c>
      <c r="B63" s="9">
        <v>61</v>
      </c>
      <c r="C63" t="s">
        <v>685</v>
      </c>
      <c r="E63">
        <v>24</v>
      </c>
      <c r="F63">
        <v>280</v>
      </c>
      <c r="X63" t="s">
        <v>784</v>
      </c>
      <c r="Y63">
        <v>1</v>
      </c>
      <c r="Z63" t="s">
        <v>561</v>
      </c>
      <c r="AA63">
        <f t="shared" ref="AA63:AA83" si="14">G63</f>
        <v>0</v>
      </c>
      <c r="AB63" t="s">
        <v>786</v>
      </c>
      <c r="AC63" s="70" t="s">
        <v>785</v>
      </c>
      <c r="AD63">
        <f t="shared" ref="AD63:AD83" si="15">H63</f>
        <v>0</v>
      </c>
      <c r="AE63" t="s">
        <v>786</v>
      </c>
      <c r="AF63">
        <v>3</v>
      </c>
      <c r="AG63" t="s">
        <v>561</v>
      </c>
      <c r="AH63">
        <f t="shared" ref="AH63:AH83" si="16">I63</f>
        <v>0</v>
      </c>
      <c r="AI63" t="s">
        <v>786</v>
      </c>
      <c r="AJ63">
        <v>4</v>
      </c>
      <c r="AK63" t="s">
        <v>561</v>
      </c>
      <c r="AL63">
        <f t="shared" ref="AL63:AL83" si="17">J63</f>
        <v>0</v>
      </c>
      <c r="AM63" t="s">
        <v>786</v>
      </c>
      <c r="AN63">
        <v>5</v>
      </c>
      <c r="AO63" t="s">
        <v>561</v>
      </c>
      <c r="AP63">
        <f t="shared" ref="AP63:AP83" si="18">K63</f>
        <v>0</v>
      </c>
      <c r="AQ63" t="s">
        <v>786</v>
      </c>
      <c r="AR63" s="70">
        <v>6</v>
      </c>
      <c r="AS63" s="70" t="s">
        <v>561</v>
      </c>
      <c r="AT63">
        <f t="shared" ref="AT63:AT83" si="19">L63</f>
        <v>0</v>
      </c>
      <c r="AU63" t="s">
        <v>786</v>
      </c>
      <c r="AV63">
        <v>7</v>
      </c>
      <c r="AW63" t="s">
        <v>561</v>
      </c>
      <c r="AX63">
        <f t="shared" ref="AX63:AX83" si="20">M63</f>
        <v>0</v>
      </c>
      <c r="AY63" t="str">
        <f t="shared" ref="AY63:AY83" si="21">AI63</f>
        <v>),(</v>
      </c>
      <c r="AZ63">
        <v>8</v>
      </c>
      <c r="BA63" t="s">
        <v>561</v>
      </c>
      <c r="BB63">
        <f t="shared" ref="BB63:BB83" si="22">N63</f>
        <v>0</v>
      </c>
      <c r="BC63" t="s">
        <v>787</v>
      </c>
    </row>
    <row r="64" spans="1:55" x14ac:dyDescent="0.25">
      <c r="A64" s="9" t="s">
        <v>660</v>
      </c>
      <c r="B64" s="9">
        <v>62</v>
      </c>
      <c r="C64" t="s">
        <v>686</v>
      </c>
      <c r="E64">
        <v>24</v>
      </c>
      <c r="F64">
        <v>350</v>
      </c>
      <c r="X64" t="s">
        <v>784</v>
      </c>
      <c r="Y64">
        <v>2</v>
      </c>
      <c r="Z64" t="s">
        <v>561</v>
      </c>
      <c r="AA64">
        <f t="shared" si="14"/>
        <v>0</v>
      </c>
      <c r="AB64" t="s">
        <v>786</v>
      </c>
      <c r="AC64" s="70" t="s">
        <v>785</v>
      </c>
      <c r="AD64">
        <f t="shared" si="15"/>
        <v>0</v>
      </c>
      <c r="AE64" t="s">
        <v>786</v>
      </c>
      <c r="AF64">
        <v>4</v>
      </c>
      <c r="AG64" t="s">
        <v>561</v>
      </c>
      <c r="AH64">
        <f t="shared" si="16"/>
        <v>0</v>
      </c>
      <c r="AI64" t="s">
        <v>786</v>
      </c>
      <c r="AJ64">
        <v>5</v>
      </c>
      <c r="AK64" t="s">
        <v>561</v>
      </c>
      <c r="AL64">
        <f t="shared" si="17"/>
        <v>0</v>
      </c>
      <c r="AM64" t="s">
        <v>786</v>
      </c>
      <c r="AN64">
        <v>6</v>
      </c>
      <c r="AO64" t="s">
        <v>561</v>
      </c>
      <c r="AP64">
        <f t="shared" si="18"/>
        <v>0</v>
      </c>
      <c r="AQ64" t="s">
        <v>786</v>
      </c>
      <c r="AR64" s="70">
        <v>7</v>
      </c>
      <c r="AS64" s="70" t="s">
        <v>561</v>
      </c>
      <c r="AT64">
        <f t="shared" si="19"/>
        <v>0</v>
      </c>
      <c r="AU64" t="s">
        <v>786</v>
      </c>
      <c r="AV64">
        <v>8</v>
      </c>
      <c r="AW64" t="s">
        <v>561</v>
      </c>
      <c r="AX64">
        <f t="shared" si="20"/>
        <v>0</v>
      </c>
      <c r="AY64" t="str">
        <f t="shared" si="21"/>
        <v>),(</v>
      </c>
      <c r="AZ64">
        <v>9</v>
      </c>
      <c r="BA64" t="s">
        <v>561</v>
      </c>
      <c r="BB64">
        <f t="shared" si="22"/>
        <v>0</v>
      </c>
      <c r="BC64" t="s">
        <v>787</v>
      </c>
    </row>
    <row r="65" spans="1:55" x14ac:dyDescent="0.25">
      <c r="A65" s="9" t="s">
        <v>660</v>
      </c>
      <c r="B65" s="9">
        <v>63</v>
      </c>
      <c r="C65" t="s">
        <v>687</v>
      </c>
      <c r="E65">
        <v>24</v>
      </c>
      <c r="F65">
        <v>440</v>
      </c>
      <c r="X65" t="s">
        <v>784</v>
      </c>
      <c r="Y65">
        <v>3</v>
      </c>
      <c r="Z65" t="s">
        <v>561</v>
      </c>
      <c r="AA65">
        <f t="shared" si="14"/>
        <v>0</v>
      </c>
      <c r="AB65" t="s">
        <v>786</v>
      </c>
      <c r="AC65" s="70" t="s">
        <v>785</v>
      </c>
      <c r="AD65">
        <f t="shared" si="15"/>
        <v>0</v>
      </c>
      <c r="AE65" t="s">
        <v>786</v>
      </c>
      <c r="AF65">
        <v>5</v>
      </c>
      <c r="AG65" t="s">
        <v>561</v>
      </c>
      <c r="AH65">
        <f t="shared" si="16"/>
        <v>0</v>
      </c>
      <c r="AI65" t="s">
        <v>786</v>
      </c>
      <c r="AJ65">
        <v>6</v>
      </c>
      <c r="AK65" t="s">
        <v>561</v>
      </c>
      <c r="AL65">
        <f t="shared" si="17"/>
        <v>0</v>
      </c>
      <c r="AM65" t="s">
        <v>786</v>
      </c>
      <c r="AN65">
        <v>7</v>
      </c>
      <c r="AO65" t="s">
        <v>561</v>
      </c>
      <c r="AP65">
        <f t="shared" si="18"/>
        <v>0</v>
      </c>
      <c r="AQ65" t="s">
        <v>786</v>
      </c>
      <c r="AR65" s="70">
        <v>8</v>
      </c>
      <c r="AS65" s="70" t="s">
        <v>561</v>
      </c>
      <c r="AT65">
        <f t="shared" si="19"/>
        <v>0</v>
      </c>
      <c r="AU65" t="s">
        <v>786</v>
      </c>
      <c r="AV65">
        <v>9</v>
      </c>
      <c r="AW65" t="s">
        <v>561</v>
      </c>
      <c r="AX65">
        <f t="shared" si="20"/>
        <v>0</v>
      </c>
      <c r="AY65" t="str">
        <f t="shared" si="21"/>
        <v>),(</v>
      </c>
      <c r="AZ65">
        <v>10</v>
      </c>
      <c r="BA65" t="s">
        <v>561</v>
      </c>
      <c r="BB65">
        <f t="shared" si="22"/>
        <v>0</v>
      </c>
      <c r="BC65" t="s">
        <v>787</v>
      </c>
    </row>
    <row r="66" spans="1:55" x14ac:dyDescent="0.25">
      <c r="A66" s="9" t="s">
        <v>660</v>
      </c>
      <c r="B66" s="9">
        <v>64</v>
      </c>
      <c r="C66" t="s">
        <v>688</v>
      </c>
      <c r="E66">
        <v>24</v>
      </c>
      <c r="F66">
        <v>450</v>
      </c>
      <c r="X66" t="s">
        <v>784</v>
      </c>
      <c r="Y66">
        <v>4</v>
      </c>
      <c r="Z66" t="s">
        <v>561</v>
      </c>
      <c r="AA66">
        <f t="shared" si="14"/>
        <v>0</v>
      </c>
      <c r="AB66" t="s">
        <v>786</v>
      </c>
      <c r="AC66" s="70" t="s">
        <v>785</v>
      </c>
      <c r="AD66">
        <f t="shared" si="15"/>
        <v>0</v>
      </c>
      <c r="AE66" t="s">
        <v>786</v>
      </c>
      <c r="AF66">
        <v>6</v>
      </c>
      <c r="AG66" t="s">
        <v>561</v>
      </c>
      <c r="AH66">
        <f t="shared" si="16"/>
        <v>0</v>
      </c>
      <c r="AI66" t="s">
        <v>786</v>
      </c>
      <c r="AJ66">
        <v>7</v>
      </c>
      <c r="AK66" t="s">
        <v>561</v>
      </c>
      <c r="AL66">
        <f t="shared" si="17"/>
        <v>0</v>
      </c>
      <c r="AM66" t="s">
        <v>786</v>
      </c>
      <c r="AN66">
        <v>8</v>
      </c>
      <c r="AO66" t="s">
        <v>561</v>
      </c>
      <c r="AP66">
        <f t="shared" si="18"/>
        <v>0</v>
      </c>
      <c r="AQ66" t="s">
        <v>786</v>
      </c>
      <c r="AR66" s="70">
        <v>9</v>
      </c>
      <c r="AS66" s="70" t="s">
        <v>561</v>
      </c>
      <c r="AT66">
        <f t="shared" si="19"/>
        <v>0</v>
      </c>
      <c r="AU66" t="s">
        <v>786</v>
      </c>
      <c r="AV66">
        <v>10</v>
      </c>
      <c r="AW66" t="s">
        <v>561</v>
      </c>
      <c r="AX66">
        <f t="shared" si="20"/>
        <v>0</v>
      </c>
      <c r="AY66" t="str">
        <f t="shared" si="21"/>
        <v>),(</v>
      </c>
      <c r="AZ66">
        <v>11</v>
      </c>
      <c r="BA66" t="s">
        <v>561</v>
      </c>
      <c r="BB66">
        <f t="shared" si="22"/>
        <v>0</v>
      </c>
      <c r="BC66" t="s">
        <v>787</v>
      </c>
    </row>
    <row r="67" spans="1:55" x14ac:dyDescent="0.25">
      <c r="A67" s="9" t="s">
        <v>660</v>
      </c>
      <c r="B67" s="9">
        <v>65</v>
      </c>
      <c r="C67" t="s">
        <v>689</v>
      </c>
      <c r="E67">
        <v>24</v>
      </c>
      <c r="F67">
        <v>490</v>
      </c>
      <c r="X67" t="s">
        <v>784</v>
      </c>
      <c r="Y67">
        <v>5</v>
      </c>
      <c r="Z67" t="s">
        <v>561</v>
      </c>
      <c r="AA67">
        <f t="shared" si="14"/>
        <v>0</v>
      </c>
      <c r="AB67" t="s">
        <v>786</v>
      </c>
      <c r="AC67" s="70" t="s">
        <v>785</v>
      </c>
      <c r="AD67">
        <f t="shared" si="15"/>
        <v>0</v>
      </c>
      <c r="AE67" t="s">
        <v>786</v>
      </c>
      <c r="AF67">
        <v>7</v>
      </c>
      <c r="AG67" t="s">
        <v>561</v>
      </c>
      <c r="AH67">
        <f t="shared" si="16"/>
        <v>0</v>
      </c>
      <c r="AI67" t="s">
        <v>786</v>
      </c>
      <c r="AJ67">
        <v>8</v>
      </c>
      <c r="AK67" t="s">
        <v>561</v>
      </c>
      <c r="AL67">
        <f t="shared" si="17"/>
        <v>0</v>
      </c>
      <c r="AM67" t="s">
        <v>786</v>
      </c>
      <c r="AN67">
        <v>9</v>
      </c>
      <c r="AO67" t="s">
        <v>561</v>
      </c>
      <c r="AP67">
        <f t="shared" si="18"/>
        <v>0</v>
      </c>
      <c r="AQ67" t="s">
        <v>786</v>
      </c>
      <c r="AR67" s="70">
        <v>10</v>
      </c>
      <c r="AS67" s="70" t="s">
        <v>561</v>
      </c>
      <c r="AT67">
        <f t="shared" si="19"/>
        <v>0</v>
      </c>
      <c r="AU67" t="s">
        <v>786</v>
      </c>
      <c r="AV67">
        <v>11</v>
      </c>
      <c r="AW67" t="s">
        <v>561</v>
      </c>
      <c r="AX67">
        <f t="shared" si="20"/>
        <v>0</v>
      </c>
      <c r="AY67" t="str">
        <f t="shared" si="21"/>
        <v>),(</v>
      </c>
      <c r="AZ67">
        <v>12</v>
      </c>
      <c r="BA67" t="s">
        <v>561</v>
      </c>
      <c r="BB67">
        <f t="shared" si="22"/>
        <v>0</v>
      </c>
      <c r="BC67" t="s">
        <v>787</v>
      </c>
    </row>
    <row r="68" spans="1:55" x14ac:dyDescent="0.25">
      <c r="A68" s="9" t="s">
        <v>660</v>
      </c>
      <c r="B68" s="9">
        <v>66</v>
      </c>
      <c r="C68" t="s">
        <v>690</v>
      </c>
      <c r="E68">
        <v>24</v>
      </c>
      <c r="F68">
        <v>500</v>
      </c>
      <c r="X68" t="s">
        <v>784</v>
      </c>
      <c r="Y68">
        <v>6</v>
      </c>
      <c r="Z68" t="s">
        <v>561</v>
      </c>
      <c r="AA68">
        <f t="shared" si="14"/>
        <v>0</v>
      </c>
      <c r="AB68" t="s">
        <v>786</v>
      </c>
      <c r="AC68" s="70" t="s">
        <v>785</v>
      </c>
      <c r="AD68">
        <f t="shared" si="15"/>
        <v>0</v>
      </c>
      <c r="AE68" t="s">
        <v>786</v>
      </c>
      <c r="AF68">
        <v>8</v>
      </c>
      <c r="AG68" t="s">
        <v>561</v>
      </c>
      <c r="AH68">
        <f t="shared" si="16"/>
        <v>0</v>
      </c>
      <c r="AI68" t="s">
        <v>786</v>
      </c>
      <c r="AJ68">
        <v>9</v>
      </c>
      <c r="AK68" t="s">
        <v>561</v>
      </c>
      <c r="AL68">
        <f t="shared" si="17"/>
        <v>0</v>
      </c>
      <c r="AM68" t="s">
        <v>786</v>
      </c>
      <c r="AN68">
        <v>10</v>
      </c>
      <c r="AO68" t="s">
        <v>561</v>
      </c>
      <c r="AP68">
        <f t="shared" si="18"/>
        <v>0</v>
      </c>
      <c r="AQ68" t="s">
        <v>786</v>
      </c>
      <c r="AR68" s="70">
        <v>11</v>
      </c>
      <c r="AS68" s="70" t="s">
        <v>561</v>
      </c>
      <c r="AT68">
        <f t="shared" si="19"/>
        <v>0</v>
      </c>
      <c r="AU68" t="s">
        <v>786</v>
      </c>
      <c r="AV68">
        <v>12</v>
      </c>
      <c r="AW68" t="s">
        <v>561</v>
      </c>
      <c r="AX68">
        <f t="shared" si="20"/>
        <v>0</v>
      </c>
      <c r="AY68" t="str">
        <f t="shared" si="21"/>
        <v>),(</v>
      </c>
      <c r="AZ68">
        <v>13</v>
      </c>
      <c r="BA68" t="s">
        <v>561</v>
      </c>
      <c r="BB68">
        <f t="shared" si="22"/>
        <v>0</v>
      </c>
      <c r="BC68" t="s">
        <v>787</v>
      </c>
    </row>
    <row r="69" spans="1:55" x14ac:dyDescent="0.25">
      <c r="A69" s="9" t="s">
        <v>660</v>
      </c>
      <c r="B69" s="9">
        <v>67</v>
      </c>
      <c r="C69" t="s">
        <v>691</v>
      </c>
      <c r="E69">
        <v>24</v>
      </c>
      <c r="F69">
        <v>510</v>
      </c>
      <c r="X69" t="s">
        <v>784</v>
      </c>
      <c r="Y69">
        <v>7</v>
      </c>
      <c r="Z69" t="s">
        <v>561</v>
      </c>
      <c r="AA69">
        <f t="shared" si="14"/>
        <v>0</v>
      </c>
      <c r="AB69" t="s">
        <v>786</v>
      </c>
      <c r="AC69" s="70" t="s">
        <v>785</v>
      </c>
      <c r="AD69">
        <f t="shared" si="15"/>
        <v>0</v>
      </c>
      <c r="AE69" t="s">
        <v>786</v>
      </c>
      <c r="AF69">
        <v>9</v>
      </c>
      <c r="AG69" t="s">
        <v>561</v>
      </c>
      <c r="AH69">
        <f t="shared" si="16"/>
        <v>0</v>
      </c>
      <c r="AI69" t="s">
        <v>786</v>
      </c>
      <c r="AJ69">
        <v>10</v>
      </c>
      <c r="AK69" t="s">
        <v>561</v>
      </c>
      <c r="AL69">
        <f t="shared" si="17"/>
        <v>0</v>
      </c>
      <c r="AM69" t="s">
        <v>786</v>
      </c>
      <c r="AN69">
        <v>11</v>
      </c>
      <c r="AO69" t="s">
        <v>561</v>
      </c>
      <c r="AP69">
        <f t="shared" si="18"/>
        <v>0</v>
      </c>
      <c r="AQ69" t="s">
        <v>786</v>
      </c>
      <c r="AR69" s="70">
        <v>12</v>
      </c>
      <c r="AS69" s="70" t="s">
        <v>561</v>
      </c>
      <c r="AT69">
        <f t="shared" si="19"/>
        <v>0</v>
      </c>
      <c r="AU69" t="s">
        <v>786</v>
      </c>
      <c r="AV69">
        <v>13</v>
      </c>
      <c r="AW69" t="s">
        <v>561</v>
      </c>
      <c r="AX69">
        <f t="shared" si="20"/>
        <v>0</v>
      </c>
      <c r="AY69" t="str">
        <f t="shared" si="21"/>
        <v>),(</v>
      </c>
      <c r="AZ69">
        <v>14</v>
      </c>
      <c r="BA69" t="s">
        <v>561</v>
      </c>
      <c r="BB69">
        <f t="shared" si="22"/>
        <v>0</v>
      </c>
      <c r="BC69" t="s">
        <v>787</v>
      </c>
    </row>
    <row r="70" spans="1:55" x14ac:dyDescent="0.25">
      <c r="A70" s="9" t="s">
        <v>660</v>
      </c>
      <c r="B70" s="9">
        <v>68</v>
      </c>
      <c r="C70" t="s">
        <v>692</v>
      </c>
      <c r="E70">
        <v>24</v>
      </c>
      <c r="F70">
        <v>510</v>
      </c>
      <c r="X70" t="s">
        <v>784</v>
      </c>
      <c r="Y70">
        <v>8</v>
      </c>
      <c r="Z70" t="s">
        <v>561</v>
      </c>
      <c r="AA70">
        <f t="shared" si="14"/>
        <v>0</v>
      </c>
      <c r="AB70" t="s">
        <v>786</v>
      </c>
      <c r="AC70" s="70" t="s">
        <v>785</v>
      </c>
      <c r="AD70">
        <f t="shared" si="15"/>
        <v>0</v>
      </c>
      <c r="AE70" t="s">
        <v>786</v>
      </c>
      <c r="AF70">
        <v>10</v>
      </c>
      <c r="AG70" t="s">
        <v>561</v>
      </c>
      <c r="AH70">
        <f t="shared" si="16"/>
        <v>0</v>
      </c>
      <c r="AI70" t="s">
        <v>786</v>
      </c>
      <c r="AJ70">
        <v>11</v>
      </c>
      <c r="AK70" t="s">
        <v>561</v>
      </c>
      <c r="AL70">
        <f t="shared" si="17"/>
        <v>0</v>
      </c>
      <c r="AM70" t="s">
        <v>786</v>
      </c>
      <c r="AN70">
        <v>12</v>
      </c>
      <c r="AO70" t="s">
        <v>561</v>
      </c>
      <c r="AP70">
        <f t="shared" si="18"/>
        <v>0</v>
      </c>
      <c r="AQ70" t="s">
        <v>786</v>
      </c>
      <c r="AR70" s="70">
        <v>13</v>
      </c>
      <c r="AS70" s="70" t="s">
        <v>561</v>
      </c>
      <c r="AT70">
        <f t="shared" si="19"/>
        <v>0</v>
      </c>
      <c r="AU70" t="s">
        <v>786</v>
      </c>
      <c r="AV70">
        <v>14</v>
      </c>
      <c r="AW70" t="s">
        <v>561</v>
      </c>
      <c r="AX70">
        <f t="shared" si="20"/>
        <v>0</v>
      </c>
      <c r="AY70" t="str">
        <f t="shared" si="21"/>
        <v>),(</v>
      </c>
      <c r="AZ70">
        <v>15</v>
      </c>
      <c r="BA70" t="s">
        <v>561</v>
      </c>
      <c r="BB70">
        <f t="shared" si="22"/>
        <v>0</v>
      </c>
      <c r="BC70" t="s">
        <v>787</v>
      </c>
    </row>
    <row r="71" spans="1:55" x14ac:dyDescent="0.25">
      <c r="A71" s="9" t="s">
        <v>660</v>
      </c>
      <c r="B71" s="9">
        <v>69</v>
      </c>
      <c r="C71" t="s">
        <v>693</v>
      </c>
      <c r="E71">
        <v>24</v>
      </c>
      <c r="F71">
        <v>520</v>
      </c>
      <c r="X71" t="s">
        <v>784</v>
      </c>
      <c r="Y71">
        <v>9</v>
      </c>
      <c r="Z71" t="s">
        <v>561</v>
      </c>
      <c r="AA71">
        <f t="shared" si="14"/>
        <v>0</v>
      </c>
      <c r="AB71" t="s">
        <v>786</v>
      </c>
      <c r="AC71" s="70" t="s">
        <v>785</v>
      </c>
      <c r="AD71">
        <f t="shared" si="15"/>
        <v>0</v>
      </c>
      <c r="AE71" t="s">
        <v>786</v>
      </c>
      <c r="AF71">
        <v>11</v>
      </c>
      <c r="AG71" t="s">
        <v>561</v>
      </c>
      <c r="AH71">
        <f t="shared" si="16"/>
        <v>0</v>
      </c>
      <c r="AI71" t="s">
        <v>786</v>
      </c>
      <c r="AJ71">
        <v>12</v>
      </c>
      <c r="AK71" t="s">
        <v>561</v>
      </c>
      <c r="AL71">
        <f t="shared" si="17"/>
        <v>0</v>
      </c>
      <c r="AM71" t="s">
        <v>786</v>
      </c>
      <c r="AN71">
        <v>13</v>
      </c>
      <c r="AO71" t="s">
        <v>561</v>
      </c>
      <c r="AP71">
        <f t="shared" si="18"/>
        <v>0</v>
      </c>
      <c r="AQ71" t="s">
        <v>786</v>
      </c>
      <c r="AR71" s="70">
        <v>14</v>
      </c>
      <c r="AS71" s="70" t="s">
        <v>561</v>
      </c>
      <c r="AT71">
        <f t="shared" si="19"/>
        <v>0</v>
      </c>
      <c r="AU71" t="s">
        <v>786</v>
      </c>
      <c r="AV71">
        <v>15</v>
      </c>
      <c r="AW71" t="s">
        <v>561</v>
      </c>
      <c r="AX71">
        <f t="shared" si="20"/>
        <v>0</v>
      </c>
      <c r="AY71" t="str">
        <f t="shared" si="21"/>
        <v>),(</v>
      </c>
      <c r="AZ71">
        <v>16</v>
      </c>
      <c r="BA71" t="s">
        <v>561</v>
      </c>
      <c r="BB71">
        <f t="shared" si="22"/>
        <v>0</v>
      </c>
      <c r="BC71" t="s">
        <v>787</v>
      </c>
    </row>
    <row r="72" spans="1:55" x14ac:dyDescent="0.25">
      <c r="A72" s="9" t="s">
        <v>660</v>
      </c>
      <c r="B72" s="9">
        <v>70</v>
      </c>
      <c r="C72" t="s">
        <v>694</v>
      </c>
      <c r="E72">
        <v>24</v>
      </c>
      <c r="F72">
        <v>540</v>
      </c>
      <c r="X72" t="s">
        <v>784</v>
      </c>
      <c r="Y72">
        <v>10</v>
      </c>
      <c r="Z72" t="s">
        <v>561</v>
      </c>
      <c r="AA72">
        <f t="shared" si="14"/>
        <v>0</v>
      </c>
      <c r="AB72" t="s">
        <v>786</v>
      </c>
      <c r="AC72" s="70" t="s">
        <v>785</v>
      </c>
      <c r="AD72">
        <f t="shared" si="15"/>
        <v>0</v>
      </c>
      <c r="AE72" t="s">
        <v>786</v>
      </c>
      <c r="AF72">
        <v>12</v>
      </c>
      <c r="AG72" t="s">
        <v>561</v>
      </c>
      <c r="AH72">
        <f t="shared" si="16"/>
        <v>0</v>
      </c>
      <c r="AI72" t="s">
        <v>786</v>
      </c>
      <c r="AJ72">
        <v>13</v>
      </c>
      <c r="AK72" t="s">
        <v>561</v>
      </c>
      <c r="AL72">
        <f t="shared" si="17"/>
        <v>0</v>
      </c>
      <c r="AM72" t="s">
        <v>786</v>
      </c>
      <c r="AN72">
        <v>14</v>
      </c>
      <c r="AO72" t="s">
        <v>561</v>
      </c>
      <c r="AP72">
        <f t="shared" si="18"/>
        <v>0</v>
      </c>
      <c r="AQ72" t="s">
        <v>786</v>
      </c>
      <c r="AR72" s="70">
        <v>15</v>
      </c>
      <c r="AS72" s="70" t="s">
        <v>561</v>
      </c>
      <c r="AT72">
        <f t="shared" si="19"/>
        <v>0</v>
      </c>
      <c r="AU72" t="s">
        <v>786</v>
      </c>
      <c r="AV72">
        <v>16</v>
      </c>
      <c r="AW72" t="s">
        <v>561</v>
      </c>
      <c r="AX72">
        <f t="shared" si="20"/>
        <v>0</v>
      </c>
      <c r="AY72" t="str">
        <f t="shared" si="21"/>
        <v>),(</v>
      </c>
      <c r="AZ72">
        <v>17</v>
      </c>
      <c r="BA72" t="s">
        <v>561</v>
      </c>
      <c r="BB72">
        <f t="shared" si="22"/>
        <v>0</v>
      </c>
      <c r="BC72" t="s">
        <v>787</v>
      </c>
    </row>
    <row r="73" spans="1:55" x14ac:dyDescent="0.25">
      <c r="A73" s="9" t="s">
        <v>661</v>
      </c>
      <c r="B73" s="9">
        <v>71</v>
      </c>
      <c r="C73" t="s">
        <v>695</v>
      </c>
      <c r="E73">
        <v>24</v>
      </c>
      <c r="F73">
        <v>1320</v>
      </c>
      <c r="X73" t="s">
        <v>784</v>
      </c>
      <c r="Y73">
        <v>11</v>
      </c>
      <c r="Z73" t="s">
        <v>561</v>
      </c>
      <c r="AA73">
        <f t="shared" si="14"/>
        <v>0</v>
      </c>
      <c r="AB73" t="s">
        <v>786</v>
      </c>
      <c r="AC73" s="70" t="s">
        <v>785</v>
      </c>
      <c r="AD73">
        <f t="shared" si="15"/>
        <v>0</v>
      </c>
      <c r="AE73" t="s">
        <v>786</v>
      </c>
      <c r="AF73">
        <v>13</v>
      </c>
      <c r="AG73" t="s">
        <v>561</v>
      </c>
      <c r="AH73">
        <f t="shared" si="16"/>
        <v>0</v>
      </c>
      <c r="AI73" t="s">
        <v>786</v>
      </c>
      <c r="AJ73">
        <v>14</v>
      </c>
      <c r="AK73" t="s">
        <v>561</v>
      </c>
      <c r="AL73">
        <f t="shared" si="17"/>
        <v>0</v>
      </c>
      <c r="AM73" t="s">
        <v>786</v>
      </c>
      <c r="AN73">
        <v>15</v>
      </c>
      <c r="AO73" t="s">
        <v>561</v>
      </c>
      <c r="AP73">
        <f t="shared" si="18"/>
        <v>0</v>
      </c>
      <c r="AQ73" t="s">
        <v>786</v>
      </c>
      <c r="AR73" s="70">
        <v>16</v>
      </c>
      <c r="AS73" s="70" t="s">
        <v>561</v>
      </c>
      <c r="AT73">
        <f t="shared" si="19"/>
        <v>0</v>
      </c>
      <c r="AU73" t="s">
        <v>786</v>
      </c>
      <c r="AV73">
        <v>17</v>
      </c>
      <c r="AW73" t="s">
        <v>561</v>
      </c>
      <c r="AX73">
        <f t="shared" si="20"/>
        <v>0</v>
      </c>
      <c r="AY73" t="str">
        <f t="shared" si="21"/>
        <v>),(</v>
      </c>
      <c r="AZ73">
        <v>18</v>
      </c>
      <c r="BA73" t="s">
        <v>561</v>
      </c>
      <c r="BB73">
        <f t="shared" si="22"/>
        <v>0</v>
      </c>
      <c r="BC73" t="s">
        <v>787</v>
      </c>
    </row>
    <row r="74" spans="1:55" x14ac:dyDescent="0.25">
      <c r="A74" s="9" t="s">
        <v>661</v>
      </c>
      <c r="B74" s="9">
        <v>72</v>
      </c>
      <c r="C74" t="s">
        <v>696</v>
      </c>
      <c r="E74">
        <v>24</v>
      </c>
      <c r="F74">
        <v>1560</v>
      </c>
      <c r="X74" t="s">
        <v>784</v>
      </c>
      <c r="Y74">
        <v>12</v>
      </c>
      <c r="Z74" t="s">
        <v>561</v>
      </c>
      <c r="AA74">
        <f t="shared" si="14"/>
        <v>0</v>
      </c>
      <c r="AB74" t="s">
        <v>786</v>
      </c>
      <c r="AC74" s="70" t="s">
        <v>785</v>
      </c>
      <c r="AD74">
        <f t="shared" si="15"/>
        <v>0</v>
      </c>
      <c r="AE74" t="s">
        <v>786</v>
      </c>
      <c r="AF74">
        <v>14</v>
      </c>
      <c r="AG74" t="s">
        <v>561</v>
      </c>
      <c r="AH74">
        <f t="shared" si="16"/>
        <v>0</v>
      </c>
      <c r="AI74" t="s">
        <v>786</v>
      </c>
      <c r="AJ74">
        <v>15</v>
      </c>
      <c r="AK74" t="s">
        <v>561</v>
      </c>
      <c r="AL74">
        <f t="shared" si="17"/>
        <v>0</v>
      </c>
      <c r="AM74" t="s">
        <v>786</v>
      </c>
      <c r="AN74">
        <v>16</v>
      </c>
      <c r="AO74" t="s">
        <v>561</v>
      </c>
      <c r="AP74">
        <f t="shared" si="18"/>
        <v>0</v>
      </c>
      <c r="AQ74" t="s">
        <v>786</v>
      </c>
      <c r="AR74" s="70">
        <v>17</v>
      </c>
      <c r="AS74" s="70" t="s">
        <v>561</v>
      </c>
      <c r="AT74">
        <f t="shared" si="19"/>
        <v>0</v>
      </c>
      <c r="AU74" t="s">
        <v>786</v>
      </c>
      <c r="AV74">
        <v>18</v>
      </c>
      <c r="AW74" t="s">
        <v>561</v>
      </c>
      <c r="AX74">
        <f t="shared" si="20"/>
        <v>0</v>
      </c>
      <c r="AY74" t="str">
        <f t="shared" si="21"/>
        <v>),(</v>
      </c>
      <c r="AZ74">
        <v>19</v>
      </c>
      <c r="BA74" t="s">
        <v>561</v>
      </c>
      <c r="BB74">
        <f t="shared" si="22"/>
        <v>0</v>
      </c>
      <c r="BC74" t="s">
        <v>787</v>
      </c>
    </row>
    <row r="75" spans="1:55" x14ac:dyDescent="0.25">
      <c r="A75" s="9" t="s">
        <v>661</v>
      </c>
      <c r="B75" s="9">
        <v>73</v>
      </c>
      <c r="C75" t="s">
        <v>697</v>
      </c>
      <c r="E75">
        <v>24</v>
      </c>
      <c r="F75">
        <v>1560</v>
      </c>
      <c r="X75" t="s">
        <v>784</v>
      </c>
      <c r="Y75">
        <v>13</v>
      </c>
      <c r="Z75" t="s">
        <v>561</v>
      </c>
      <c r="AA75">
        <f t="shared" si="14"/>
        <v>0</v>
      </c>
      <c r="AB75" t="s">
        <v>786</v>
      </c>
      <c r="AC75" s="70" t="s">
        <v>785</v>
      </c>
      <c r="AD75">
        <f t="shared" si="15"/>
        <v>0</v>
      </c>
      <c r="AE75" t="s">
        <v>786</v>
      </c>
      <c r="AF75">
        <v>15</v>
      </c>
      <c r="AG75" t="s">
        <v>561</v>
      </c>
      <c r="AH75">
        <f t="shared" si="16"/>
        <v>0</v>
      </c>
      <c r="AI75" t="s">
        <v>786</v>
      </c>
      <c r="AJ75">
        <v>16</v>
      </c>
      <c r="AK75" t="s">
        <v>561</v>
      </c>
      <c r="AL75">
        <f t="shared" si="17"/>
        <v>0</v>
      </c>
      <c r="AM75" t="s">
        <v>786</v>
      </c>
      <c r="AN75">
        <v>17</v>
      </c>
      <c r="AO75" t="s">
        <v>561</v>
      </c>
      <c r="AP75">
        <f t="shared" si="18"/>
        <v>0</v>
      </c>
      <c r="AQ75" t="s">
        <v>786</v>
      </c>
      <c r="AR75" s="70">
        <v>18</v>
      </c>
      <c r="AS75" s="70" t="s">
        <v>561</v>
      </c>
      <c r="AT75">
        <f t="shared" si="19"/>
        <v>0</v>
      </c>
      <c r="AU75" t="s">
        <v>786</v>
      </c>
      <c r="AV75">
        <v>19</v>
      </c>
      <c r="AW75" t="s">
        <v>561</v>
      </c>
      <c r="AX75">
        <f t="shared" si="20"/>
        <v>0</v>
      </c>
      <c r="AY75" t="str">
        <f t="shared" si="21"/>
        <v>),(</v>
      </c>
      <c r="AZ75">
        <v>20</v>
      </c>
      <c r="BA75" t="s">
        <v>561</v>
      </c>
      <c r="BB75">
        <f t="shared" si="22"/>
        <v>0</v>
      </c>
      <c r="BC75" t="s">
        <v>787</v>
      </c>
    </row>
    <row r="76" spans="1:55" x14ac:dyDescent="0.25">
      <c r="A76" s="9" t="s">
        <v>661</v>
      </c>
      <c r="B76" s="9">
        <v>74</v>
      </c>
      <c r="C76" t="s">
        <v>698</v>
      </c>
      <c r="E76">
        <v>24</v>
      </c>
      <c r="F76">
        <v>1650</v>
      </c>
      <c r="X76" t="s">
        <v>784</v>
      </c>
      <c r="Y76">
        <v>14</v>
      </c>
      <c r="Z76" t="s">
        <v>561</v>
      </c>
      <c r="AA76">
        <f t="shared" si="14"/>
        <v>0</v>
      </c>
      <c r="AB76" t="s">
        <v>786</v>
      </c>
      <c r="AC76" s="70" t="s">
        <v>785</v>
      </c>
      <c r="AD76">
        <f t="shared" si="15"/>
        <v>0</v>
      </c>
      <c r="AE76" t="s">
        <v>786</v>
      </c>
      <c r="AF76">
        <v>16</v>
      </c>
      <c r="AG76" t="s">
        <v>561</v>
      </c>
      <c r="AH76">
        <f t="shared" si="16"/>
        <v>0</v>
      </c>
      <c r="AI76" t="s">
        <v>786</v>
      </c>
      <c r="AJ76">
        <v>17</v>
      </c>
      <c r="AK76" t="s">
        <v>561</v>
      </c>
      <c r="AL76">
        <f t="shared" si="17"/>
        <v>0</v>
      </c>
      <c r="AM76" t="s">
        <v>786</v>
      </c>
      <c r="AN76">
        <v>18</v>
      </c>
      <c r="AO76" t="s">
        <v>561</v>
      </c>
      <c r="AP76">
        <f t="shared" si="18"/>
        <v>0</v>
      </c>
      <c r="AQ76" t="s">
        <v>786</v>
      </c>
      <c r="AR76" s="70">
        <v>19</v>
      </c>
      <c r="AS76" s="70" t="s">
        <v>561</v>
      </c>
      <c r="AT76">
        <f t="shared" si="19"/>
        <v>0</v>
      </c>
      <c r="AU76" t="s">
        <v>786</v>
      </c>
      <c r="AV76">
        <v>20</v>
      </c>
      <c r="AW76" t="s">
        <v>561</v>
      </c>
      <c r="AX76">
        <f t="shared" si="20"/>
        <v>0</v>
      </c>
      <c r="AY76" t="str">
        <f t="shared" si="21"/>
        <v>),(</v>
      </c>
      <c r="AZ76">
        <v>21</v>
      </c>
      <c r="BA76" t="s">
        <v>561</v>
      </c>
      <c r="BB76">
        <f t="shared" si="22"/>
        <v>0</v>
      </c>
      <c r="BC76" t="s">
        <v>787</v>
      </c>
    </row>
    <row r="77" spans="1:55" x14ac:dyDescent="0.25">
      <c r="A77" s="9" t="s">
        <v>661</v>
      </c>
      <c r="B77" s="9">
        <v>75</v>
      </c>
      <c r="C77" t="s">
        <v>699</v>
      </c>
      <c r="E77">
        <v>24</v>
      </c>
      <c r="F77">
        <v>1670</v>
      </c>
      <c r="X77" t="s">
        <v>784</v>
      </c>
      <c r="Y77">
        <v>15</v>
      </c>
      <c r="Z77" t="s">
        <v>561</v>
      </c>
      <c r="AA77">
        <f t="shared" si="14"/>
        <v>0</v>
      </c>
      <c r="AB77" t="s">
        <v>786</v>
      </c>
      <c r="AC77" s="70" t="s">
        <v>785</v>
      </c>
      <c r="AD77">
        <f t="shared" si="15"/>
        <v>0</v>
      </c>
      <c r="AE77" t="s">
        <v>786</v>
      </c>
      <c r="AF77">
        <v>17</v>
      </c>
      <c r="AG77" t="s">
        <v>561</v>
      </c>
      <c r="AH77">
        <f t="shared" si="16"/>
        <v>0</v>
      </c>
      <c r="AI77" t="s">
        <v>786</v>
      </c>
      <c r="AJ77">
        <v>18</v>
      </c>
      <c r="AK77" t="s">
        <v>561</v>
      </c>
      <c r="AL77">
        <f t="shared" si="17"/>
        <v>0</v>
      </c>
      <c r="AM77" t="s">
        <v>786</v>
      </c>
      <c r="AN77">
        <v>19</v>
      </c>
      <c r="AO77" t="s">
        <v>561</v>
      </c>
      <c r="AP77">
        <f t="shared" si="18"/>
        <v>0</v>
      </c>
      <c r="AQ77" t="s">
        <v>786</v>
      </c>
      <c r="AR77" s="70">
        <v>20</v>
      </c>
      <c r="AS77" s="70" t="s">
        <v>561</v>
      </c>
      <c r="AT77">
        <f t="shared" si="19"/>
        <v>0</v>
      </c>
      <c r="AU77" t="s">
        <v>786</v>
      </c>
      <c r="AV77">
        <v>21</v>
      </c>
      <c r="AW77" t="s">
        <v>561</v>
      </c>
      <c r="AX77">
        <f t="shared" si="20"/>
        <v>0</v>
      </c>
      <c r="AY77" t="str">
        <f t="shared" si="21"/>
        <v>),(</v>
      </c>
      <c r="AZ77">
        <v>22</v>
      </c>
      <c r="BA77" t="s">
        <v>561</v>
      </c>
      <c r="BB77">
        <f t="shared" si="22"/>
        <v>0</v>
      </c>
      <c r="BC77" t="s">
        <v>787</v>
      </c>
    </row>
    <row r="78" spans="1:55" x14ac:dyDescent="0.25">
      <c r="A78" s="9" t="s">
        <v>661</v>
      </c>
      <c r="B78" s="9">
        <v>76</v>
      </c>
      <c r="C78" t="s">
        <v>700</v>
      </c>
      <c r="E78">
        <v>24</v>
      </c>
      <c r="F78">
        <v>1720</v>
      </c>
      <c r="X78" t="s">
        <v>784</v>
      </c>
      <c r="Y78">
        <v>16</v>
      </c>
      <c r="Z78" t="s">
        <v>561</v>
      </c>
      <c r="AA78">
        <f t="shared" si="14"/>
        <v>0</v>
      </c>
      <c r="AB78" t="s">
        <v>786</v>
      </c>
      <c r="AC78" s="70" t="s">
        <v>785</v>
      </c>
      <c r="AD78">
        <f t="shared" si="15"/>
        <v>0</v>
      </c>
      <c r="AE78" t="s">
        <v>786</v>
      </c>
      <c r="AF78">
        <v>18</v>
      </c>
      <c r="AG78" t="s">
        <v>561</v>
      </c>
      <c r="AH78">
        <f t="shared" si="16"/>
        <v>0</v>
      </c>
      <c r="AI78" t="s">
        <v>786</v>
      </c>
      <c r="AJ78">
        <v>19</v>
      </c>
      <c r="AK78" t="s">
        <v>561</v>
      </c>
      <c r="AL78">
        <f t="shared" si="17"/>
        <v>0</v>
      </c>
      <c r="AM78" t="s">
        <v>786</v>
      </c>
      <c r="AN78">
        <v>20</v>
      </c>
      <c r="AO78" t="s">
        <v>561</v>
      </c>
      <c r="AP78">
        <f t="shared" si="18"/>
        <v>0</v>
      </c>
      <c r="AQ78" t="s">
        <v>786</v>
      </c>
      <c r="AR78" s="70">
        <v>21</v>
      </c>
      <c r="AS78" s="70" t="s">
        <v>561</v>
      </c>
      <c r="AT78">
        <f t="shared" si="19"/>
        <v>0</v>
      </c>
      <c r="AU78" t="s">
        <v>786</v>
      </c>
      <c r="AV78">
        <v>22</v>
      </c>
      <c r="AW78" t="s">
        <v>561</v>
      </c>
      <c r="AX78">
        <f t="shared" si="20"/>
        <v>0</v>
      </c>
      <c r="AY78" t="str">
        <f t="shared" si="21"/>
        <v>),(</v>
      </c>
      <c r="AZ78">
        <v>23</v>
      </c>
      <c r="BA78" t="s">
        <v>561</v>
      </c>
      <c r="BB78">
        <f t="shared" si="22"/>
        <v>0</v>
      </c>
      <c r="BC78" t="s">
        <v>787</v>
      </c>
    </row>
    <row r="79" spans="1:55" x14ac:dyDescent="0.25">
      <c r="A79" s="9" t="s">
        <v>661</v>
      </c>
      <c r="B79" s="9">
        <v>77</v>
      </c>
      <c r="C79" t="s">
        <v>701</v>
      </c>
      <c r="E79">
        <v>24</v>
      </c>
      <c r="F79">
        <v>1820</v>
      </c>
      <c r="X79" t="s">
        <v>784</v>
      </c>
      <c r="Y79">
        <v>17</v>
      </c>
      <c r="Z79" t="s">
        <v>561</v>
      </c>
      <c r="AA79">
        <f t="shared" si="14"/>
        <v>0</v>
      </c>
      <c r="AB79" t="s">
        <v>786</v>
      </c>
      <c r="AC79" s="70" t="s">
        <v>785</v>
      </c>
      <c r="AD79">
        <f t="shared" si="15"/>
        <v>0</v>
      </c>
      <c r="AE79" t="s">
        <v>786</v>
      </c>
      <c r="AF79">
        <v>19</v>
      </c>
      <c r="AG79" t="s">
        <v>561</v>
      </c>
      <c r="AH79">
        <f t="shared" si="16"/>
        <v>0</v>
      </c>
      <c r="AI79" t="s">
        <v>786</v>
      </c>
      <c r="AJ79">
        <v>20</v>
      </c>
      <c r="AK79" t="s">
        <v>561</v>
      </c>
      <c r="AL79">
        <f t="shared" si="17"/>
        <v>0</v>
      </c>
      <c r="AM79" t="s">
        <v>786</v>
      </c>
      <c r="AN79">
        <v>21</v>
      </c>
      <c r="AO79" t="s">
        <v>561</v>
      </c>
      <c r="AP79">
        <f t="shared" si="18"/>
        <v>0</v>
      </c>
      <c r="AQ79" t="s">
        <v>786</v>
      </c>
      <c r="AR79" s="70">
        <v>22</v>
      </c>
      <c r="AS79" s="70" t="s">
        <v>561</v>
      </c>
      <c r="AT79">
        <f t="shared" si="19"/>
        <v>0</v>
      </c>
      <c r="AU79" t="s">
        <v>786</v>
      </c>
      <c r="AV79">
        <v>23</v>
      </c>
      <c r="AW79" t="s">
        <v>561</v>
      </c>
      <c r="AX79">
        <f t="shared" si="20"/>
        <v>0</v>
      </c>
      <c r="AY79" t="str">
        <f t="shared" si="21"/>
        <v>),(</v>
      </c>
      <c r="AZ79">
        <v>24</v>
      </c>
      <c r="BA79" t="s">
        <v>561</v>
      </c>
      <c r="BB79">
        <f t="shared" si="22"/>
        <v>0</v>
      </c>
      <c r="BC79" t="s">
        <v>787</v>
      </c>
    </row>
    <row r="80" spans="1:55" x14ac:dyDescent="0.25">
      <c r="A80" s="9" t="s">
        <v>661</v>
      </c>
      <c r="B80" s="9">
        <v>78</v>
      </c>
      <c r="C80" t="s">
        <v>702</v>
      </c>
      <c r="E80">
        <v>24</v>
      </c>
      <c r="F80">
        <v>1820</v>
      </c>
      <c r="X80" t="s">
        <v>784</v>
      </c>
      <c r="Y80">
        <v>18</v>
      </c>
      <c r="Z80" t="s">
        <v>561</v>
      </c>
      <c r="AA80">
        <f t="shared" si="14"/>
        <v>0</v>
      </c>
      <c r="AB80" t="s">
        <v>786</v>
      </c>
      <c r="AC80" s="70" t="s">
        <v>785</v>
      </c>
      <c r="AD80">
        <f t="shared" si="15"/>
        <v>0</v>
      </c>
      <c r="AE80" t="s">
        <v>786</v>
      </c>
      <c r="AF80">
        <v>20</v>
      </c>
      <c r="AG80" t="s">
        <v>561</v>
      </c>
      <c r="AH80">
        <f t="shared" si="16"/>
        <v>0</v>
      </c>
      <c r="AI80" t="s">
        <v>786</v>
      </c>
      <c r="AJ80">
        <v>21</v>
      </c>
      <c r="AK80" t="s">
        <v>561</v>
      </c>
      <c r="AL80">
        <f t="shared" si="17"/>
        <v>0</v>
      </c>
      <c r="AM80" t="s">
        <v>786</v>
      </c>
      <c r="AN80">
        <v>22</v>
      </c>
      <c r="AO80" t="s">
        <v>561</v>
      </c>
      <c r="AP80">
        <f t="shared" si="18"/>
        <v>0</v>
      </c>
      <c r="AQ80" t="s">
        <v>786</v>
      </c>
      <c r="AR80" s="70">
        <v>23</v>
      </c>
      <c r="AS80" s="70" t="s">
        <v>561</v>
      </c>
      <c r="AT80">
        <f t="shared" si="19"/>
        <v>0</v>
      </c>
      <c r="AU80" t="s">
        <v>786</v>
      </c>
      <c r="AV80">
        <v>24</v>
      </c>
      <c r="AW80" t="s">
        <v>561</v>
      </c>
      <c r="AX80">
        <f t="shared" si="20"/>
        <v>0</v>
      </c>
      <c r="AY80" t="str">
        <f t="shared" si="21"/>
        <v>),(</v>
      </c>
      <c r="AZ80">
        <v>25</v>
      </c>
      <c r="BA80" t="s">
        <v>561</v>
      </c>
      <c r="BB80">
        <f t="shared" si="22"/>
        <v>0</v>
      </c>
      <c r="BC80" t="s">
        <v>787</v>
      </c>
    </row>
    <row r="81" spans="1:55" x14ac:dyDescent="0.25">
      <c r="A81" s="9" t="s">
        <v>661</v>
      </c>
      <c r="B81" s="9">
        <v>79</v>
      </c>
      <c r="C81" t="s">
        <v>703</v>
      </c>
      <c r="E81">
        <v>24</v>
      </c>
      <c r="F81">
        <v>1830</v>
      </c>
      <c r="X81" t="s">
        <v>784</v>
      </c>
      <c r="Y81">
        <v>19</v>
      </c>
      <c r="Z81" t="s">
        <v>561</v>
      </c>
      <c r="AA81">
        <f t="shared" si="14"/>
        <v>0</v>
      </c>
      <c r="AB81" t="s">
        <v>786</v>
      </c>
      <c r="AC81" s="70" t="s">
        <v>785</v>
      </c>
      <c r="AD81">
        <f t="shared" si="15"/>
        <v>0</v>
      </c>
      <c r="AE81" t="s">
        <v>786</v>
      </c>
      <c r="AF81">
        <v>21</v>
      </c>
      <c r="AG81" t="s">
        <v>561</v>
      </c>
      <c r="AH81">
        <f t="shared" si="16"/>
        <v>0</v>
      </c>
      <c r="AI81" t="s">
        <v>786</v>
      </c>
      <c r="AJ81">
        <v>22</v>
      </c>
      <c r="AK81" t="s">
        <v>561</v>
      </c>
      <c r="AL81">
        <f t="shared" si="17"/>
        <v>0</v>
      </c>
      <c r="AM81" t="s">
        <v>786</v>
      </c>
      <c r="AN81">
        <v>23</v>
      </c>
      <c r="AO81" t="s">
        <v>561</v>
      </c>
      <c r="AP81">
        <f t="shared" si="18"/>
        <v>0</v>
      </c>
      <c r="AQ81" t="s">
        <v>786</v>
      </c>
      <c r="AR81" s="70">
        <v>24</v>
      </c>
      <c r="AS81" s="70" t="s">
        <v>561</v>
      </c>
      <c r="AT81">
        <f t="shared" si="19"/>
        <v>0</v>
      </c>
      <c r="AU81" t="s">
        <v>786</v>
      </c>
      <c r="AV81">
        <v>25</v>
      </c>
      <c r="AW81" t="s">
        <v>561</v>
      </c>
      <c r="AX81">
        <f t="shared" si="20"/>
        <v>0</v>
      </c>
      <c r="AY81" t="str">
        <f t="shared" si="21"/>
        <v>),(</v>
      </c>
      <c r="AZ81">
        <v>26</v>
      </c>
      <c r="BA81" t="s">
        <v>561</v>
      </c>
      <c r="BB81">
        <f t="shared" si="22"/>
        <v>0</v>
      </c>
      <c r="BC81" t="s">
        <v>787</v>
      </c>
    </row>
    <row r="82" spans="1:55" x14ac:dyDescent="0.25">
      <c r="A82" s="9" t="s">
        <v>661</v>
      </c>
      <c r="B82" s="9">
        <v>80</v>
      </c>
      <c r="C82" t="s">
        <v>704</v>
      </c>
      <c r="E82">
        <v>24</v>
      </c>
      <c r="F82">
        <v>1870</v>
      </c>
      <c r="X82" t="s">
        <v>784</v>
      </c>
      <c r="Y82">
        <v>20</v>
      </c>
      <c r="Z82" t="s">
        <v>561</v>
      </c>
      <c r="AA82">
        <f t="shared" si="14"/>
        <v>0</v>
      </c>
      <c r="AB82" t="s">
        <v>786</v>
      </c>
      <c r="AC82" s="70" t="s">
        <v>785</v>
      </c>
      <c r="AD82">
        <f t="shared" si="15"/>
        <v>0</v>
      </c>
      <c r="AE82" t="s">
        <v>786</v>
      </c>
      <c r="AF82">
        <v>22</v>
      </c>
      <c r="AG82" t="s">
        <v>561</v>
      </c>
      <c r="AH82">
        <f t="shared" si="16"/>
        <v>0</v>
      </c>
      <c r="AI82" t="s">
        <v>786</v>
      </c>
      <c r="AJ82">
        <v>23</v>
      </c>
      <c r="AK82" t="s">
        <v>561</v>
      </c>
      <c r="AL82">
        <f t="shared" si="17"/>
        <v>0</v>
      </c>
      <c r="AM82" t="s">
        <v>786</v>
      </c>
      <c r="AN82">
        <v>24</v>
      </c>
      <c r="AO82" t="s">
        <v>561</v>
      </c>
      <c r="AP82">
        <f t="shared" si="18"/>
        <v>0</v>
      </c>
      <c r="AQ82" t="s">
        <v>786</v>
      </c>
      <c r="AR82" s="70">
        <v>25</v>
      </c>
      <c r="AS82" s="70" t="s">
        <v>561</v>
      </c>
      <c r="AT82">
        <f t="shared" si="19"/>
        <v>0</v>
      </c>
      <c r="AU82" t="s">
        <v>786</v>
      </c>
      <c r="AV82">
        <v>26</v>
      </c>
      <c r="AW82" t="s">
        <v>561</v>
      </c>
      <c r="AX82">
        <f t="shared" si="20"/>
        <v>0</v>
      </c>
      <c r="AY82" t="str">
        <f t="shared" si="21"/>
        <v>),(</v>
      </c>
      <c r="AZ82">
        <v>27</v>
      </c>
      <c r="BA82" t="s">
        <v>561</v>
      </c>
      <c r="BB82">
        <f t="shared" si="22"/>
        <v>0</v>
      </c>
      <c r="BC82" t="s">
        <v>787</v>
      </c>
    </row>
    <row r="83" spans="1:55" x14ac:dyDescent="0.25">
      <c r="X83" t="s">
        <v>784</v>
      </c>
      <c r="Y83">
        <v>21</v>
      </c>
      <c r="Z83" t="s">
        <v>561</v>
      </c>
      <c r="AA83">
        <f t="shared" si="14"/>
        <v>0</v>
      </c>
      <c r="AB83" t="s">
        <v>786</v>
      </c>
      <c r="AC83" s="70" t="s">
        <v>785</v>
      </c>
      <c r="AD83">
        <f t="shared" si="15"/>
        <v>0</v>
      </c>
      <c r="AE83" t="s">
        <v>786</v>
      </c>
      <c r="AF83">
        <v>23</v>
      </c>
      <c r="AG83" t="s">
        <v>561</v>
      </c>
      <c r="AH83">
        <f t="shared" si="16"/>
        <v>0</v>
      </c>
      <c r="AI83" t="s">
        <v>786</v>
      </c>
      <c r="AJ83">
        <v>24</v>
      </c>
      <c r="AK83" t="s">
        <v>561</v>
      </c>
      <c r="AL83">
        <f t="shared" si="17"/>
        <v>0</v>
      </c>
      <c r="AM83" t="s">
        <v>786</v>
      </c>
      <c r="AN83">
        <v>25</v>
      </c>
      <c r="AO83" t="s">
        <v>561</v>
      </c>
      <c r="AP83">
        <f t="shared" si="18"/>
        <v>0</v>
      </c>
      <c r="AQ83" t="s">
        <v>786</v>
      </c>
      <c r="AR83" s="70">
        <v>26</v>
      </c>
      <c r="AS83" s="70" t="s">
        <v>561</v>
      </c>
      <c r="AT83">
        <f t="shared" si="19"/>
        <v>0</v>
      </c>
      <c r="AU83" t="s">
        <v>786</v>
      </c>
      <c r="AV83">
        <v>27</v>
      </c>
      <c r="AW83" t="s">
        <v>561</v>
      </c>
      <c r="AX83">
        <f t="shared" si="20"/>
        <v>0</v>
      </c>
      <c r="AY83" t="str">
        <f t="shared" si="21"/>
        <v>),(</v>
      </c>
      <c r="AZ83">
        <v>28</v>
      </c>
      <c r="BA83" t="s">
        <v>561</v>
      </c>
      <c r="BB83">
        <f t="shared" si="22"/>
        <v>0</v>
      </c>
      <c r="BC83" t="s">
        <v>787</v>
      </c>
    </row>
    <row r="84" spans="1:55" x14ac:dyDescent="0.25">
      <c r="Y84" s="70"/>
    </row>
  </sheetData>
  <mergeCells count="1">
    <mergeCell ref="G1:N1"/>
  </mergeCell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BEA3-1D61-451F-BD71-B1633867572A}">
  <dimension ref="A1:V84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6.85546875" customWidth="1"/>
    <col min="7" max="7" width="5.5703125" bestFit="1" customWidth="1"/>
    <col min="8" max="8" width="4.42578125" bestFit="1" customWidth="1"/>
    <col min="9" max="9" width="3.42578125" bestFit="1" customWidth="1"/>
    <col min="10" max="10" width="3.5703125" bestFit="1" customWidth="1"/>
    <col min="11" max="15" width="3.42578125" bestFit="1" customWidth="1"/>
    <col min="16" max="16" width="11.5703125" bestFit="1" customWidth="1"/>
    <col min="17" max="17" width="8" customWidth="1"/>
    <col min="18" max="18" width="7.85546875" bestFit="1" customWidth="1"/>
    <col min="19" max="19" width="6.7109375" bestFit="1" customWidth="1"/>
    <col min="20" max="20" width="3.28515625" customWidth="1"/>
    <col min="21" max="21" width="7.85546875" bestFit="1" customWidth="1"/>
    <col min="22" max="22" width="6.7109375" bestFit="1" customWidth="1"/>
  </cols>
  <sheetData>
    <row r="1" spans="1:22" s="1" customFormat="1" x14ac:dyDescent="0.25">
      <c r="E1" s="1">
        <f ca="1">SUM(E13:E53)</f>
        <v>118.09999999999931</v>
      </c>
      <c r="H1" s="81" t="s">
        <v>705</v>
      </c>
      <c r="I1" s="81"/>
      <c r="J1" s="81"/>
      <c r="K1" s="81"/>
      <c r="L1" s="81"/>
      <c r="M1" s="81"/>
      <c r="N1" s="81"/>
      <c r="O1" s="81"/>
      <c r="S1"/>
    </row>
    <row r="2" spans="1:22" s="1" customFormat="1" x14ac:dyDescent="0.25">
      <c r="B2" s="1" t="s">
        <v>662</v>
      </c>
      <c r="C2" s="1" t="s">
        <v>755</v>
      </c>
      <c r="D2" s="1" t="s">
        <v>665</v>
      </c>
      <c r="E2" s="1" t="s">
        <v>664</v>
      </c>
      <c r="G2" s="1" t="s">
        <v>663</v>
      </c>
      <c r="H2" s="71" t="s">
        <v>775</v>
      </c>
      <c r="I2" s="71" t="s">
        <v>776</v>
      </c>
      <c r="J2" s="71" t="s">
        <v>777</v>
      </c>
      <c r="K2" s="71" t="s">
        <v>778</v>
      </c>
      <c r="L2" s="71" t="s">
        <v>779</v>
      </c>
      <c r="M2" s="71" t="s">
        <v>780</v>
      </c>
      <c r="N2" s="71" t="s">
        <v>781</v>
      </c>
      <c r="O2" s="71" t="s">
        <v>782</v>
      </c>
      <c r="P2" s="1" t="s">
        <v>783</v>
      </c>
      <c r="S2"/>
    </row>
    <row r="3" spans="1:22" x14ac:dyDescent="0.25">
      <c r="A3" s="3" t="s">
        <v>563</v>
      </c>
      <c r="B3" s="3">
        <v>1</v>
      </c>
      <c r="C3" s="3" t="s">
        <v>666</v>
      </c>
      <c r="D3" s="3" t="s">
        <v>715</v>
      </c>
      <c r="E3" s="3">
        <v>168</v>
      </c>
      <c r="F3" s="3"/>
      <c r="G3" s="3">
        <f>SUM(H3:O3)</f>
        <v>28</v>
      </c>
      <c r="H3" s="76">
        <v>12</v>
      </c>
      <c r="I3" s="76">
        <v>11</v>
      </c>
      <c r="J3" s="75">
        <v>0</v>
      </c>
      <c r="K3" s="75">
        <v>0</v>
      </c>
      <c r="L3" s="75">
        <v>1</v>
      </c>
      <c r="M3" s="75">
        <v>4</v>
      </c>
      <c r="N3" s="75">
        <v>0</v>
      </c>
      <c r="O3" s="75">
        <v>0</v>
      </c>
      <c r="P3">
        <f>SUM(J3:O3)</f>
        <v>5</v>
      </c>
      <c r="Q3" s="70">
        <v>2</v>
      </c>
      <c r="R3" s="75"/>
      <c r="S3">
        <v>13</v>
      </c>
      <c r="V3">
        <v>16</v>
      </c>
    </row>
    <row r="4" spans="1:22" x14ac:dyDescent="0.25">
      <c r="A4" s="3" t="s">
        <v>563</v>
      </c>
      <c r="B4" s="3">
        <v>2</v>
      </c>
      <c r="C4" s="3" t="s">
        <v>667</v>
      </c>
      <c r="D4" s="3" t="s">
        <v>716</v>
      </c>
      <c r="E4" s="3">
        <v>168</v>
      </c>
      <c r="F4" s="3"/>
      <c r="G4" s="3">
        <f t="shared" ref="G4:G53" si="0">SUM(H4:O4)</f>
        <v>35</v>
      </c>
      <c r="H4" s="26">
        <v>13</v>
      </c>
      <c r="I4" s="26">
        <v>15</v>
      </c>
      <c r="J4" s="3">
        <v>2</v>
      </c>
      <c r="K4" s="3">
        <v>0</v>
      </c>
      <c r="L4" s="3">
        <v>4</v>
      </c>
      <c r="M4" s="3">
        <v>0</v>
      </c>
      <c r="N4" s="3">
        <v>0</v>
      </c>
      <c r="O4" s="3">
        <v>1</v>
      </c>
      <c r="P4">
        <f t="shared" ref="P4:P12" si="1">SUM(J4:O4)</f>
        <v>7</v>
      </c>
      <c r="Q4" s="70">
        <v>2.2000000000000002</v>
      </c>
      <c r="R4" s="75"/>
      <c r="S4">
        <f t="shared" ref="S4:S53" si="2">S3+0.8</f>
        <v>13.8</v>
      </c>
      <c r="V4">
        <f t="shared" ref="V4:V53" si="3">V3+0.8</f>
        <v>16.8</v>
      </c>
    </row>
    <row r="5" spans="1:22" x14ac:dyDescent="0.25">
      <c r="A5" s="3" t="s">
        <v>563</v>
      </c>
      <c r="B5" s="3">
        <v>3</v>
      </c>
      <c r="C5" s="3" t="s">
        <v>668</v>
      </c>
      <c r="D5" s="3" t="s">
        <v>717</v>
      </c>
      <c r="E5" s="3">
        <v>168</v>
      </c>
      <c r="F5" s="3"/>
      <c r="G5" s="3">
        <f t="shared" si="0"/>
        <v>44</v>
      </c>
      <c r="H5" s="26">
        <v>15</v>
      </c>
      <c r="I5" s="26">
        <v>13</v>
      </c>
      <c r="J5" s="3">
        <v>2</v>
      </c>
      <c r="K5" s="3">
        <v>6</v>
      </c>
      <c r="L5" s="3">
        <v>3</v>
      </c>
      <c r="M5" s="3">
        <v>1</v>
      </c>
      <c r="N5" s="3">
        <v>1</v>
      </c>
      <c r="O5" s="3">
        <v>3</v>
      </c>
      <c r="P5">
        <f t="shared" si="1"/>
        <v>16</v>
      </c>
      <c r="Q5" s="70">
        <v>2.4</v>
      </c>
      <c r="R5" s="75"/>
      <c r="S5">
        <f t="shared" si="2"/>
        <v>14.600000000000001</v>
      </c>
      <c r="V5">
        <f t="shared" si="3"/>
        <v>17.600000000000001</v>
      </c>
    </row>
    <row r="6" spans="1:22" x14ac:dyDescent="0.25">
      <c r="A6" s="3" t="s">
        <v>563</v>
      </c>
      <c r="B6" s="3">
        <v>4</v>
      </c>
      <c r="C6" s="3" t="s">
        <v>669</v>
      </c>
      <c r="D6" s="3" t="s">
        <v>718</v>
      </c>
      <c r="E6" s="3">
        <v>168</v>
      </c>
      <c r="F6" s="3"/>
      <c r="G6" s="3">
        <f t="shared" si="0"/>
        <v>45</v>
      </c>
      <c r="H6" s="26">
        <v>15</v>
      </c>
      <c r="I6" s="26">
        <v>11</v>
      </c>
      <c r="J6" s="3">
        <v>0</v>
      </c>
      <c r="K6" s="3">
        <v>1</v>
      </c>
      <c r="L6" s="3">
        <v>4</v>
      </c>
      <c r="M6" s="3">
        <v>5</v>
      </c>
      <c r="N6" s="3">
        <v>6</v>
      </c>
      <c r="O6" s="3">
        <v>3</v>
      </c>
      <c r="P6">
        <f t="shared" si="1"/>
        <v>19</v>
      </c>
      <c r="Q6" s="70">
        <v>2.6</v>
      </c>
      <c r="R6" s="75"/>
      <c r="S6">
        <f t="shared" si="2"/>
        <v>15.400000000000002</v>
      </c>
      <c r="V6">
        <f t="shared" si="3"/>
        <v>18.400000000000002</v>
      </c>
    </row>
    <row r="7" spans="1:22" x14ac:dyDescent="0.25">
      <c r="A7" s="3" t="s">
        <v>563</v>
      </c>
      <c r="B7" s="3">
        <v>5</v>
      </c>
      <c r="C7" s="3" t="s">
        <v>670</v>
      </c>
      <c r="D7" s="3" t="s">
        <v>719</v>
      </c>
      <c r="E7" s="3">
        <v>168</v>
      </c>
      <c r="F7" s="3"/>
      <c r="G7" s="3">
        <f t="shared" si="0"/>
        <v>49</v>
      </c>
      <c r="H7" s="26">
        <v>15</v>
      </c>
      <c r="I7" s="26">
        <v>13</v>
      </c>
      <c r="J7" s="3">
        <v>3</v>
      </c>
      <c r="K7" s="3">
        <v>7</v>
      </c>
      <c r="L7" s="3">
        <v>5</v>
      </c>
      <c r="M7" s="3">
        <v>3</v>
      </c>
      <c r="N7" s="3">
        <v>2</v>
      </c>
      <c r="O7" s="3">
        <v>1</v>
      </c>
      <c r="P7">
        <f t="shared" si="1"/>
        <v>21</v>
      </c>
      <c r="Q7" s="70">
        <v>2.8</v>
      </c>
      <c r="R7" s="75"/>
      <c r="S7">
        <f t="shared" si="2"/>
        <v>16.200000000000003</v>
      </c>
      <c r="V7">
        <f t="shared" si="3"/>
        <v>19.200000000000003</v>
      </c>
    </row>
    <row r="8" spans="1:22" x14ac:dyDescent="0.25">
      <c r="A8" s="3" t="s">
        <v>563</v>
      </c>
      <c r="B8" s="3">
        <v>6</v>
      </c>
      <c r="C8" s="3" t="s">
        <v>671</v>
      </c>
      <c r="D8" s="3" t="s">
        <v>720</v>
      </c>
      <c r="E8" s="3">
        <v>168</v>
      </c>
      <c r="F8" s="3"/>
      <c r="G8" s="3">
        <f t="shared" si="0"/>
        <v>50</v>
      </c>
      <c r="H8" s="26">
        <v>10</v>
      </c>
      <c r="I8" s="26">
        <v>10</v>
      </c>
      <c r="J8" s="3">
        <v>2</v>
      </c>
      <c r="K8" s="3">
        <v>5</v>
      </c>
      <c r="L8" s="3">
        <v>7</v>
      </c>
      <c r="M8" s="3">
        <v>5</v>
      </c>
      <c r="N8" s="3">
        <v>6</v>
      </c>
      <c r="O8" s="3">
        <v>5</v>
      </c>
      <c r="P8">
        <f t="shared" si="1"/>
        <v>30</v>
      </c>
      <c r="Q8" s="70">
        <v>3</v>
      </c>
      <c r="R8" s="75"/>
      <c r="S8">
        <f t="shared" si="2"/>
        <v>17.000000000000004</v>
      </c>
      <c r="V8">
        <f t="shared" si="3"/>
        <v>20.000000000000004</v>
      </c>
    </row>
    <row r="9" spans="1:22" x14ac:dyDescent="0.25">
      <c r="A9" s="3" t="s">
        <v>563</v>
      </c>
      <c r="B9" s="3">
        <v>7</v>
      </c>
      <c r="C9" s="3" t="s">
        <v>672</v>
      </c>
      <c r="D9" s="3" t="s">
        <v>721</v>
      </c>
      <c r="E9" s="3">
        <v>168</v>
      </c>
      <c r="F9" s="3"/>
      <c r="G9" s="3">
        <f t="shared" si="0"/>
        <v>51</v>
      </c>
      <c r="H9" s="26">
        <v>17</v>
      </c>
      <c r="I9" s="26">
        <v>16</v>
      </c>
      <c r="J9" s="3">
        <v>1</v>
      </c>
      <c r="K9" s="3">
        <v>3</v>
      </c>
      <c r="L9" s="3">
        <v>1</v>
      </c>
      <c r="M9" s="3">
        <v>7</v>
      </c>
      <c r="N9" s="3">
        <v>2</v>
      </c>
      <c r="O9" s="3">
        <v>4</v>
      </c>
      <c r="P9">
        <f t="shared" si="1"/>
        <v>18</v>
      </c>
      <c r="Q9" s="70">
        <v>3.2</v>
      </c>
      <c r="R9" s="75"/>
      <c r="S9">
        <f t="shared" si="2"/>
        <v>17.800000000000004</v>
      </c>
      <c r="V9">
        <f t="shared" si="3"/>
        <v>20.800000000000004</v>
      </c>
    </row>
    <row r="10" spans="1:22" x14ac:dyDescent="0.25">
      <c r="A10" s="3" t="s">
        <v>563</v>
      </c>
      <c r="B10" s="3">
        <v>8</v>
      </c>
      <c r="C10" s="3" t="s">
        <v>673</v>
      </c>
      <c r="D10" s="3" t="s">
        <v>722</v>
      </c>
      <c r="E10" s="3">
        <v>168</v>
      </c>
      <c r="F10" s="3"/>
      <c r="G10" s="3">
        <f t="shared" si="0"/>
        <v>51</v>
      </c>
      <c r="H10" s="26">
        <v>17</v>
      </c>
      <c r="I10" s="26">
        <v>10</v>
      </c>
      <c r="J10" s="3">
        <v>6</v>
      </c>
      <c r="K10" s="3">
        <v>5</v>
      </c>
      <c r="L10" s="3">
        <v>2</v>
      </c>
      <c r="M10" s="3">
        <v>1</v>
      </c>
      <c r="N10" s="3">
        <v>3</v>
      </c>
      <c r="O10" s="3">
        <v>7</v>
      </c>
      <c r="P10">
        <f t="shared" si="1"/>
        <v>24</v>
      </c>
      <c r="Q10" s="70">
        <v>3.4</v>
      </c>
      <c r="R10" s="75"/>
      <c r="S10">
        <f t="shared" si="2"/>
        <v>18.600000000000005</v>
      </c>
      <c r="V10">
        <f t="shared" si="3"/>
        <v>21.600000000000005</v>
      </c>
    </row>
    <row r="11" spans="1:22" x14ac:dyDescent="0.25">
      <c r="A11" s="3" t="s">
        <v>563</v>
      </c>
      <c r="B11" s="3">
        <v>9</v>
      </c>
      <c r="C11" s="3" t="s">
        <v>674</v>
      </c>
      <c r="D11" s="3" t="s">
        <v>723</v>
      </c>
      <c r="E11" s="3">
        <v>168</v>
      </c>
      <c r="F11" s="3"/>
      <c r="G11" s="3">
        <f t="shared" si="0"/>
        <v>52</v>
      </c>
      <c r="H11" s="26">
        <v>12</v>
      </c>
      <c r="I11" s="26">
        <v>17</v>
      </c>
      <c r="J11" s="3">
        <v>4</v>
      </c>
      <c r="K11" s="3">
        <v>7</v>
      </c>
      <c r="L11" s="3">
        <v>5</v>
      </c>
      <c r="M11" s="3">
        <v>2</v>
      </c>
      <c r="N11" s="3">
        <v>0</v>
      </c>
      <c r="O11" s="3">
        <v>5</v>
      </c>
      <c r="P11">
        <f t="shared" si="1"/>
        <v>23</v>
      </c>
      <c r="Q11" s="70">
        <v>3.6</v>
      </c>
      <c r="R11" s="75"/>
      <c r="S11">
        <f t="shared" si="2"/>
        <v>19.400000000000006</v>
      </c>
      <c r="V11">
        <f t="shared" si="3"/>
        <v>22.400000000000006</v>
      </c>
    </row>
    <row r="12" spans="1:22" x14ac:dyDescent="0.25">
      <c r="A12" s="3" t="s">
        <v>563</v>
      </c>
      <c r="B12" s="3">
        <v>10</v>
      </c>
      <c r="C12" s="3" t="s">
        <v>496</v>
      </c>
      <c r="D12" s="3" t="s">
        <v>724</v>
      </c>
      <c r="E12" s="3">
        <v>168</v>
      </c>
      <c r="F12" s="3"/>
      <c r="G12" s="3">
        <f t="shared" si="0"/>
        <v>54</v>
      </c>
      <c r="H12" s="26">
        <v>13</v>
      </c>
      <c r="I12" s="26">
        <v>12</v>
      </c>
      <c r="J12" s="3">
        <v>5</v>
      </c>
      <c r="K12" s="3">
        <v>7</v>
      </c>
      <c r="L12" s="3">
        <v>2</v>
      </c>
      <c r="M12" s="3">
        <v>5</v>
      </c>
      <c r="N12" s="3">
        <v>4</v>
      </c>
      <c r="O12" s="3">
        <v>6</v>
      </c>
      <c r="P12">
        <f t="shared" si="1"/>
        <v>29</v>
      </c>
      <c r="Q12" s="70">
        <v>3.8</v>
      </c>
      <c r="R12" s="3">
        <v>2</v>
      </c>
      <c r="S12">
        <f t="shared" si="2"/>
        <v>20.200000000000006</v>
      </c>
      <c r="U12">
        <v>2</v>
      </c>
      <c r="V12">
        <f t="shared" si="3"/>
        <v>23.200000000000006</v>
      </c>
    </row>
    <row r="13" spans="1:22" x14ac:dyDescent="0.25">
      <c r="B13" s="3">
        <v>11</v>
      </c>
      <c r="D13" t="s">
        <v>725</v>
      </c>
      <c r="E13">
        <f ca="1">F13-G13</f>
        <v>8</v>
      </c>
      <c r="F13">
        <v>60</v>
      </c>
      <c r="G13" s="11">
        <f ca="1">SUM(H13:O13)+R13</f>
        <v>52</v>
      </c>
      <c r="H13" s="70">
        <f t="shared" ref="H13:H43" si="4">S3+R13</f>
        <v>11</v>
      </c>
      <c r="I13" s="70">
        <f>V3+U12</f>
        <v>18</v>
      </c>
      <c r="J13" s="70">
        <f ca="1">$Q13+RANDBETWEEN(-3,3)</f>
        <v>6</v>
      </c>
      <c r="K13" s="70">
        <f t="shared" ref="K13:O28" ca="1" si="5">$Q13+RANDBETWEEN(-3,3)</f>
        <v>2</v>
      </c>
      <c r="L13" s="70">
        <f t="shared" ca="1" si="5"/>
        <v>5</v>
      </c>
      <c r="M13" s="70">
        <f t="shared" ca="1" si="5"/>
        <v>2</v>
      </c>
      <c r="N13" s="70">
        <f t="shared" ca="1" si="5"/>
        <v>3</v>
      </c>
      <c r="O13" s="70">
        <f t="shared" ca="1" si="5"/>
        <v>7</v>
      </c>
      <c r="P13">
        <f ca="1">SUM(J13:O13)</f>
        <v>25</v>
      </c>
      <c r="Q13" s="70">
        <v>4</v>
      </c>
      <c r="R13" s="9">
        <v>-2</v>
      </c>
      <c r="S13">
        <f t="shared" si="2"/>
        <v>21.000000000000007</v>
      </c>
      <c r="U13">
        <v>-2</v>
      </c>
      <c r="V13">
        <f t="shared" si="3"/>
        <v>24.000000000000007</v>
      </c>
    </row>
    <row r="14" spans="1:22" x14ac:dyDescent="0.25">
      <c r="B14" s="3">
        <v>12</v>
      </c>
      <c r="D14" t="s">
        <v>726</v>
      </c>
      <c r="E14">
        <f t="shared" ref="E14:E53" ca="1" si="6">F14-G14</f>
        <v>12.199999999999982</v>
      </c>
      <c r="F14">
        <v>62</v>
      </c>
      <c r="G14" s="11">
        <f t="shared" ref="G14:G43" ca="1" si="7">SUM(H14:O14)+R14</f>
        <v>49.800000000000018</v>
      </c>
      <c r="H14" s="70">
        <f t="shared" si="4"/>
        <v>15.8</v>
      </c>
      <c r="I14" s="70">
        <f t="shared" ref="I14:I43" si="8">V4+U13</f>
        <v>14.8</v>
      </c>
      <c r="J14" s="70">
        <f t="shared" ref="J14:O32" ca="1" si="9">$Q14+RANDBETWEEN(-3,3)</f>
        <v>2.2000000000000002</v>
      </c>
      <c r="K14" s="70">
        <f t="shared" ca="1" si="5"/>
        <v>1.2000000000000002</v>
      </c>
      <c r="L14" s="70">
        <f t="shared" ca="1" si="5"/>
        <v>4.2</v>
      </c>
      <c r="M14" s="70">
        <f t="shared" ca="1" si="5"/>
        <v>3.2</v>
      </c>
      <c r="N14" s="70">
        <f t="shared" ca="1" si="5"/>
        <v>5.2</v>
      </c>
      <c r="O14" s="70">
        <f t="shared" ca="1" si="5"/>
        <v>1.2000000000000002</v>
      </c>
      <c r="P14">
        <f t="shared" ref="P14:P53" ca="1" si="10">SUM(J14:O14)</f>
        <v>17.2</v>
      </c>
      <c r="Q14" s="70">
        <v>4.2</v>
      </c>
      <c r="R14" s="9">
        <v>2</v>
      </c>
      <c r="S14">
        <f t="shared" si="2"/>
        <v>21.800000000000008</v>
      </c>
      <c r="U14">
        <v>2</v>
      </c>
      <c r="V14">
        <f t="shared" si="3"/>
        <v>24.800000000000008</v>
      </c>
    </row>
    <row r="15" spans="1:22" x14ac:dyDescent="0.25">
      <c r="B15" s="3">
        <v>13</v>
      </c>
      <c r="D15" t="s">
        <v>727</v>
      </c>
      <c r="E15">
        <f t="shared" ca="1" si="6"/>
        <v>10.400000000000006</v>
      </c>
      <c r="F15">
        <v>64</v>
      </c>
      <c r="G15" s="11">
        <f t="shared" ca="1" si="7"/>
        <v>53.599999999999994</v>
      </c>
      <c r="H15" s="70">
        <f t="shared" si="4"/>
        <v>12.600000000000001</v>
      </c>
      <c r="I15" s="70">
        <f t="shared" si="8"/>
        <v>19.600000000000001</v>
      </c>
      <c r="J15" s="70">
        <f t="shared" ca="1" si="9"/>
        <v>4.4000000000000004</v>
      </c>
      <c r="K15" s="70">
        <f t="shared" ca="1" si="5"/>
        <v>7.4</v>
      </c>
      <c r="L15" s="70">
        <f t="shared" ca="1" si="5"/>
        <v>1.4000000000000004</v>
      </c>
      <c r="M15" s="70">
        <f t="shared" ca="1" si="5"/>
        <v>1.4000000000000004</v>
      </c>
      <c r="N15" s="70">
        <f t="shared" ca="1" si="5"/>
        <v>6.4</v>
      </c>
      <c r="O15" s="70">
        <f t="shared" ca="1" si="5"/>
        <v>2.4000000000000004</v>
      </c>
      <c r="P15">
        <f t="shared" ca="1" si="10"/>
        <v>23.4</v>
      </c>
      <c r="Q15" s="70">
        <v>4.4000000000000004</v>
      </c>
      <c r="R15" s="9">
        <v>-2</v>
      </c>
      <c r="S15">
        <f t="shared" si="2"/>
        <v>22.600000000000009</v>
      </c>
      <c r="U15">
        <v>-2</v>
      </c>
      <c r="V15">
        <f t="shared" si="3"/>
        <v>25.600000000000009</v>
      </c>
    </row>
    <row r="16" spans="1:22" x14ac:dyDescent="0.25">
      <c r="B16" s="3">
        <v>14</v>
      </c>
      <c r="D16" t="s">
        <v>728</v>
      </c>
      <c r="E16">
        <f t="shared" ca="1" si="6"/>
        <v>0.59999999999999432</v>
      </c>
      <c r="F16">
        <v>66</v>
      </c>
      <c r="G16" s="11">
        <f t="shared" ca="1" si="7"/>
        <v>65.400000000000006</v>
      </c>
      <c r="H16" s="70">
        <f t="shared" si="4"/>
        <v>17.400000000000002</v>
      </c>
      <c r="I16" s="70">
        <f t="shared" si="8"/>
        <v>16.400000000000002</v>
      </c>
      <c r="J16" s="70">
        <f t="shared" ca="1" si="9"/>
        <v>1.5999999999999996</v>
      </c>
      <c r="K16" s="70">
        <f t="shared" ca="1" si="5"/>
        <v>7.6</v>
      </c>
      <c r="L16" s="70">
        <f t="shared" ca="1" si="5"/>
        <v>3.5999999999999996</v>
      </c>
      <c r="M16" s="70">
        <f t="shared" ca="1" si="5"/>
        <v>6.6</v>
      </c>
      <c r="N16" s="70">
        <f t="shared" ca="1" si="5"/>
        <v>3.5999999999999996</v>
      </c>
      <c r="O16" s="70">
        <f t="shared" ca="1" si="5"/>
        <v>6.6</v>
      </c>
      <c r="P16">
        <f t="shared" ca="1" si="10"/>
        <v>29.6</v>
      </c>
      <c r="Q16" s="70">
        <v>4.5999999999999996</v>
      </c>
      <c r="R16" s="9">
        <v>2</v>
      </c>
      <c r="S16">
        <f t="shared" si="2"/>
        <v>23.400000000000009</v>
      </c>
      <c r="U16">
        <v>2</v>
      </c>
      <c r="V16">
        <f t="shared" si="3"/>
        <v>26.400000000000009</v>
      </c>
    </row>
    <row r="17" spans="2:22" x14ac:dyDescent="0.25">
      <c r="B17" s="3">
        <v>15</v>
      </c>
      <c r="D17" t="s">
        <v>729</v>
      </c>
      <c r="E17">
        <f t="shared" ca="1" si="6"/>
        <v>5.8000000000000114</v>
      </c>
      <c r="F17">
        <v>70</v>
      </c>
      <c r="G17" s="11">
        <f t="shared" ca="1" si="7"/>
        <v>64.199999999999989</v>
      </c>
      <c r="H17" s="70">
        <f t="shared" si="4"/>
        <v>14.200000000000003</v>
      </c>
      <c r="I17" s="70">
        <f t="shared" si="8"/>
        <v>21.200000000000003</v>
      </c>
      <c r="J17" s="70">
        <f t="shared" ca="1" si="9"/>
        <v>1.7999999999999998</v>
      </c>
      <c r="K17" s="70">
        <f t="shared" ca="1" si="5"/>
        <v>5.8</v>
      </c>
      <c r="L17" s="70">
        <f t="shared" ca="1" si="5"/>
        <v>1.7999999999999998</v>
      </c>
      <c r="M17" s="70">
        <f t="shared" ca="1" si="5"/>
        <v>7.8</v>
      </c>
      <c r="N17" s="70">
        <f t="shared" ca="1" si="5"/>
        <v>7.8</v>
      </c>
      <c r="O17" s="70">
        <f t="shared" ca="1" si="5"/>
        <v>5.8</v>
      </c>
      <c r="P17">
        <f t="shared" ca="1" si="10"/>
        <v>30.8</v>
      </c>
      <c r="Q17" s="70">
        <v>4.8</v>
      </c>
      <c r="R17" s="9">
        <v>-2</v>
      </c>
      <c r="S17">
        <f t="shared" si="2"/>
        <v>24.20000000000001</v>
      </c>
      <c r="U17">
        <v>-2</v>
      </c>
      <c r="V17">
        <f t="shared" si="3"/>
        <v>27.20000000000001</v>
      </c>
    </row>
    <row r="18" spans="2:22" x14ac:dyDescent="0.25">
      <c r="B18" s="3">
        <v>16</v>
      </c>
      <c r="D18" t="s">
        <v>730</v>
      </c>
      <c r="E18">
        <f t="shared" ca="1" si="6"/>
        <v>5</v>
      </c>
      <c r="F18">
        <v>71</v>
      </c>
      <c r="G18" s="11">
        <f t="shared" ca="1" si="7"/>
        <v>66</v>
      </c>
      <c r="H18" s="70">
        <f t="shared" si="4"/>
        <v>19.000000000000004</v>
      </c>
      <c r="I18" s="70">
        <f t="shared" si="8"/>
        <v>18.000000000000004</v>
      </c>
      <c r="J18" s="70">
        <f t="shared" ca="1" si="9"/>
        <v>6</v>
      </c>
      <c r="K18" s="70">
        <f t="shared" ca="1" si="5"/>
        <v>7</v>
      </c>
      <c r="L18" s="70">
        <f t="shared" ca="1" si="5"/>
        <v>6</v>
      </c>
      <c r="M18" s="70">
        <f t="shared" ca="1" si="5"/>
        <v>3</v>
      </c>
      <c r="N18" s="70">
        <f t="shared" ca="1" si="5"/>
        <v>2</v>
      </c>
      <c r="O18" s="70">
        <f t="shared" ca="1" si="5"/>
        <v>3</v>
      </c>
      <c r="P18">
        <f t="shared" ca="1" si="10"/>
        <v>27</v>
      </c>
      <c r="Q18" s="70">
        <v>5</v>
      </c>
      <c r="R18" s="9">
        <v>2</v>
      </c>
      <c r="S18">
        <f t="shared" si="2"/>
        <v>25.000000000000011</v>
      </c>
      <c r="U18">
        <v>2</v>
      </c>
      <c r="V18">
        <f t="shared" si="3"/>
        <v>28.000000000000011</v>
      </c>
    </row>
    <row r="19" spans="2:22" x14ac:dyDescent="0.25">
      <c r="B19" s="3">
        <v>17</v>
      </c>
      <c r="D19" t="s">
        <v>731</v>
      </c>
      <c r="E19">
        <f t="shared" ca="1" si="6"/>
        <v>9.1999999999999744</v>
      </c>
      <c r="F19">
        <v>75</v>
      </c>
      <c r="G19" s="11">
        <f t="shared" ca="1" si="7"/>
        <v>65.800000000000026</v>
      </c>
      <c r="H19" s="70">
        <f t="shared" si="4"/>
        <v>15.800000000000004</v>
      </c>
      <c r="I19" s="70">
        <f t="shared" si="8"/>
        <v>22.800000000000004</v>
      </c>
      <c r="J19" s="70">
        <f t="shared" ca="1" si="9"/>
        <v>6.2</v>
      </c>
      <c r="K19" s="70">
        <f t="shared" ca="1" si="5"/>
        <v>4.2</v>
      </c>
      <c r="L19" s="70">
        <f t="shared" ca="1" si="5"/>
        <v>5.2</v>
      </c>
      <c r="M19" s="70">
        <f t="shared" ca="1" si="5"/>
        <v>3.2</v>
      </c>
      <c r="N19" s="70">
        <f t="shared" ca="1" si="5"/>
        <v>6.2</v>
      </c>
      <c r="O19" s="70">
        <f t="shared" ca="1" si="5"/>
        <v>4.2</v>
      </c>
      <c r="P19">
        <f t="shared" ca="1" si="10"/>
        <v>29.2</v>
      </c>
      <c r="Q19" s="70">
        <v>5.2</v>
      </c>
      <c r="R19" s="9">
        <v>-2</v>
      </c>
      <c r="S19">
        <f t="shared" si="2"/>
        <v>25.800000000000011</v>
      </c>
      <c r="U19">
        <v>-2</v>
      </c>
      <c r="V19">
        <f t="shared" si="3"/>
        <v>28.800000000000011</v>
      </c>
    </row>
    <row r="20" spans="2:22" x14ac:dyDescent="0.25">
      <c r="B20" s="3">
        <v>18</v>
      </c>
      <c r="D20" t="s">
        <v>732</v>
      </c>
      <c r="E20">
        <f t="shared" ca="1" si="6"/>
        <v>-6.6000000000000085</v>
      </c>
      <c r="F20">
        <v>76</v>
      </c>
      <c r="G20" s="11">
        <f t="shared" ca="1" si="7"/>
        <v>82.600000000000009</v>
      </c>
      <c r="H20" s="70">
        <f t="shared" si="4"/>
        <v>20.600000000000005</v>
      </c>
      <c r="I20" s="70">
        <f t="shared" si="8"/>
        <v>19.600000000000005</v>
      </c>
      <c r="J20" s="70">
        <f t="shared" ca="1" si="9"/>
        <v>3.4000000000000004</v>
      </c>
      <c r="K20" s="70">
        <f t="shared" ca="1" si="5"/>
        <v>8.4</v>
      </c>
      <c r="L20" s="70">
        <f t="shared" ca="1" si="5"/>
        <v>7.4</v>
      </c>
      <c r="M20" s="70">
        <f t="shared" ca="1" si="5"/>
        <v>4.4000000000000004</v>
      </c>
      <c r="N20" s="70">
        <f t="shared" ca="1" si="5"/>
        <v>8.4</v>
      </c>
      <c r="O20" s="70">
        <f t="shared" ca="1" si="5"/>
        <v>8.4</v>
      </c>
      <c r="P20">
        <f t="shared" ca="1" si="10"/>
        <v>40.4</v>
      </c>
      <c r="Q20" s="70">
        <v>5.4</v>
      </c>
      <c r="R20" s="9">
        <v>2</v>
      </c>
      <c r="S20">
        <f t="shared" si="2"/>
        <v>26.600000000000012</v>
      </c>
      <c r="U20">
        <v>2</v>
      </c>
      <c r="V20">
        <f t="shared" si="3"/>
        <v>29.600000000000012</v>
      </c>
    </row>
    <row r="21" spans="2:22" x14ac:dyDescent="0.25">
      <c r="B21" s="3">
        <v>19</v>
      </c>
      <c r="D21" t="s">
        <v>733</v>
      </c>
      <c r="E21">
        <f t="shared" ca="1" si="6"/>
        <v>13.799999999999983</v>
      </c>
      <c r="F21">
        <v>80</v>
      </c>
      <c r="G21" s="11">
        <f t="shared" ca="1" si="7"/>
        <v>66.200000000000017</v>
      </c>
      <c r="H21" s="70">
        <f t="shared" si="4"/>
        <v>17.300000000000004</v>
      </c>
      <c r="I21" s="70">
        <f t="shared" si="8"/>
        <v>24.400000000000006</v>
      </c>
      <c r="J21" s="70">
        <f t="shared" ca="1" si="9"/>
        <v>6.6</v>
      </c>
      <c r="K21" s="70">
        <f t="shared" ca="1" si="5"/>
        <v>3.5999999999999996</v>
      </c>
      <c r="L21" s="70">
        <f t="shared" ca="1" si="5"/>
        <v>2.5999999999999996</v>
      </c>
      <c r="M21" s="70">
        <f t="shared" ca="1" si="5"/>
        <v>2.5999999999999996</v>
      </c>
      <c r="N21" s="70">
        <f t="shared" ca="1" si="5"/>
        <v>8.6</v>
      </c>
      <c r="O21" s="70">
        <f t="shared" ca="1" si="5"/>
        <v>2.5999999999999996</v>
      </c>
      <c r="P21">
        <f t="shared" ca="1" si="10"/>
        <v>26.6</v>
      </c>
      <c r="Q21" s="70">
        <v>5.6</v>
      </c>
      <c r="R21">
        <f>R13*1.05</f>
        <v>-2.1</v>
      </c>
      <c r="S21">
        <f t="shared" si="2"/>
        <v>27.400000000000013</v>
      </c>
      <c r="U21">
        <v>-2</v>
      </c>
      <c r="V21">
        <f t="shared" si="3"/>
        <v>30.400000000000013</v>
      </c>
    </row>
    <row r="22" spans="2:22" x14ac:dyDescent="0.25">
      <c r="B22" s="3">
        <v>20</v>
      </c>
      <c r="D22" t="s">
        <v>734</v>
      </c>
      <c r="E22">
        <f t="shared" ca="1" si="6"/>
        <v>-2.3999999999999915</v>
      </c>
      <c r="F22">
        <v>81</v>
      </c>
      <c r="G22" s="11">
        <f t="shared" ca="1" si="7"/>
        <v>83.399999999999991</v>
      </c>
      <c r="H22" s="70">
        <f t="shared" si="4"/>
        <v>22.300000000000008</v>
      </c>
      <c r="I22" s="70">
        <f t="shared" si="8"/>
        <v>21.200000000000006</v>
      </c>
      <c r="J22" s="70">
        <f t="shared" ca="1" si="9"/>
        <v>7.8</v>
      </c>
      <c r="K22" s="70">
        <f t="shared" ca="1" si="5"/>
        <v>2.8</v>
      </c>
      <c r="L22" s="70">
        <f t="shared" ca="1" si="5"/>
        <v>6.8</v>
      </c>
      <c r="M22" s="70">
        <f t="shared" ca="1" si="5"/>
        <v>5.8</v>
      </c>
      <c r="N22" s="70">
        <f t="shared" ca="1" si="5"/>
        <v>8.8000000000000007</v>
      </c>
      <c r="O22" s="70">
        <f t="shared" ca="1" si="5"/>
        <v>5.8</v>
      </c>
      <c r="P22">
        <f t="shared" ca="1" si="10"/>
        <v>37.799999999999997</v>
      </c>
      <c r="Q22" s="70">
        <v>5.8</v>
      </c>
      <c r="R22">
        <f t="shared" ref="R22:R28" si="11">R14*1.05</f>
        <v>2.1</v>
      </c>
      <c r="S22">
        <f t="shared" si="2"/>
        <v>28.200000000000014</v>
      </c>
      <c r="U22">
        <v>2</v>
      </c>
      <c r="V22">
        <f t="shared" si="3"/>
        <v>31.200000000000014</v>
      </c>
    </row>
    <row r="23" spans="2:22" x14ac:dyDescent="0.25">
      <c r="B23" s="3">
        <v>21</v>
      </c>
      <c r="D23" t="s">
        <v>735</v>
      </c>
      <c r="E23">
        <f t="shared" ca="1" si="6"/>
        <v>7.1999999999999886</v>
      </c>
      <c r="F23">
        <v>85</v>
      </c>
      <c r="G23" s="11">
        <f t="shared" ca="1" si="7"/>
        <v>77.800000000000011</v>
      </c>
      <c r="H23" s="70">
        <f t="shared" si="4"/>
        <v>18.900000000000006</v>
      </c>
      <c r="I23" s="70">
        <f t="shared" si="8"/>
        <v>26.000000000000007</v>
      </c>
      <c r="J23" s="70">
        <f t="shared" ca="1" si="9"/>
        <v>8</v>
      </c>
      <c r="K23" s="70">
        <f t="shared" ca="1" si="5"/>
        <v>3</v>
      </c>
      <c r="L23" s="70">
        <f t="shared" ca="1" si="5"/>
        <v>7</v>
      </c>
      <c r="M23" s="70">
        <f t="shared" ca="1" si="5"/>
        <v>5</v>
      </c>
      <c r="N23" s="70">
        <f t="shared" ca="1" si="5"/>
        <v>6</v>
      </c>
      <c r="O23" s="70">
        <f t="shared" ca="1" si="5"/>
        <v>6</v>
      </c>
      <c r="P23">
        <f t="shared" ca="1" si="10"/>
        <v>35</v>
      </c>
      <c r="Q23" s="70">
        <v>6</v>
      </c>
      <c r="R23">
        <f t="shared" si="11"/>
        <v>-2.1</v>
      </c>
      <c r="S23">
        <f t="shared" si="2"/>
        <v>29.000000000000014</v>
      </c>
      <c r="U23">
        <v>-2</v>
      </c>
      <c r="V23">
        <f t="shared" si="3"/>
        <v>32.000000000000014</v>
      </c>
    </row>
    <row r="24" spans="2:22" x14ac:dyDescent="0.25">
      <c r="B24" s="3">
        <v>22</v>
      </c>
      <c r="D24" t="s">
        <v>736</v>
      </c>
      <c r="E24">
        <f t="shared" ca="1" si="6"/>
        <v>1.9999999999999716</v>
      </c>
      <c r="F24">
        <v>86</v>
      </c>
      <c r="G24" s="11">
        <f t="shared" ca="1" si="7"/>
        <v>84.000000000000028</v>
      </c>
      <c r="H24" s="70">
        <f t="shared" si="4"/>
        <v>23.900000000000009</v>
      </c>
      <c r="I24" s="70">
        <f t="shared" si="8"/>
        <v>22.800000000000008</v>
      </c>
      <c r="J24" s="70">
        <f t="shared" ca="1" si="9"/>
        <v>9.1999999999999993</v>
      </c>
      <c r="K24" s="70">
        <f t="shared" ca="1" si="5"/>
        <v>5.2</v>
      </c>
      <c r="L24" s="70">
        <f t="shared" ca="1" si="5"/>
        <v>6.2</v>
      </c>
      <c r="M24" s="70">
        <f t="shared" ca="1" si="5"/>
        <v>4.2</v>
      </c>
      <c r="N24" s="70">
        <f t="shared" ca="1" si="5"/>
        <v>7.2</v>
      </c>
      <c r="O24" s="70">
        <f t="shared" ca="1" si="5"/>
        <v>3.2</v>
      </c>
      <c r="P24">
        <f t="shared" ca="1" si="10"/>
        <v>35.199999999999996</v>
      </c>
      <c r="Q24" s="70">
        <v>6.2</v>
      </c>
      <c r="R24">
        <f t="shared" si="11"/>
        <v>2.1</v>
      </c>
      <c r="S24">
        <f t="shared" si="2"/>
        <v>29.800000000000015</v>
      </c>
      <c r="U24">
        <v>2</v>
      </c>
      <c r="V24">
        <f t="shared" si="3"/>
        <v>32.800000000000011</v>
      </c>
    </row>
    <row r="25" spans="2:22" x14ac:dyDescent="0.25">
      <c r="B25" s="3">
        <v>23</v>
      </c>
      <c r="D25" t="s">
        <v>737</v>
      </c>
      <c r="E25">
        <f t="shared" ca="1" si="6"/>
        <v>5.5999999999999517</v>
      </c>
      <c r="F25">
        <v>90</v>
      </c>
      <c r="G25" s="11">
        <f t="shared" ca="1" si="7"/>
        <v>84.400000000000048</v>
      </c>
      <c r="H25" s="70">
        <f t="shared" si="4"/>
        <v>20.500000000000007</v>
      </c>
      <c r="I25" s="70">
        <f t="shared" si="8"/>
        <v>27.600000000000009</v>
      </c>
      <c r="J25" s="70">
        <f t="shared" ca="1" si="9"/>
        <v>7.4</v>
      </c>
      <c r="K25" s="70">
        <f t="shared" ca="1" si="5"/>
        <v>9.4</v>
      </c>
      <c r="L25" s="70">
        <f t="shared" ca="1" si="5"/>
        <v>6.4</v>
      </c>
      <c r="M25" s="70">
        <f t="shared" ca="1" si="5"/>
        <v>3.4000000000000004</v>
      </c>
      <c r="N25" s="70">
        <f t="shared" ca="1" si="5"/>
        <v>5.4</v>
      </c>
      <c r="O25" s="70">
        <f t="shared" ca="1" si="5"/>
        <v>6.4</v>
      </c>
      <c r="P25">
        <f t="shared" ca="1" si="10"/>
        <v>38.4</v>
      </c>
      <c r="Q25" s="70">
        <v>6.4</v>
      </c>
      <c r="R25">
        <f t="shared" si="11"/>
        <v>-2.1</v>
      </c>
      <c r="S25">
        <f t="shared" si="2"/>
        <v>30.600000000000016</v>
      </c>
      <c r="U25">
        <v>-2</v>
      </c>
      <c r="V25">
        <f t="shared" si="3"/>
        <v>33.600000000000009</v>
      </c>
    </row>
    <row r="26" spans="2:22" x14ac:dyDescent="0.25">
      <c r="B26" s="3">
        <v>24</v>
      </c>
      <c r="D26" t="s">
        <v>738</v>
      </c>
      <c r="E26">
        <f t="shared" ca="1" si="6"/>
        <v>6.4000000000000057</v>
      </c>
      <c r="F26">
        <v>91</v>
      </c>
      <c r="G26" s="11">
        <f t="shared" ca="1" si="7"/>
        <v>84.6</v>
      </c>
      <c r="H26" s="70">
        <f t="shared" si="4"/>
        <v>25.500000000000011</v>
      </c>
      <c r="I26" s="70">
        <f t="shared" si="8"/>
        <v>24.400000000000009</v>
      </c>
      <c r="J26" s="70">
        <f t="shared" ca="1" si="9"/>
        <v>3.5999999999999996</v>
      </c>
      <c r="K26" s="70">
        <f t="shared" ca="1" si="5"/>
        <v>5.6</v>
      </c>
      <c r="L26" s="70">
        <f t="shared" ca="1" si="5"/>
        <v>7.6</v>
      </c>
      <c r="M26" s="70">
        <f t="shared" ca="1" si="5"/>
        <v>3.5999999999999996</v>
      </c>
      <c r="N26" s="70">
        <f t="shared" ca="1" si="5"/>
        <v>5.6</v>
      </c>
      <c r="O26" s="70">
        <f t="shared" ca="1" si="5"/>
        <v>6.6</v>
      </c>
      <c r="P26">
        <f t="shared" ca="1" si="10"/>
        <v>32.6</v>
      </c>
      <c r="Q26" s="70">
        <v>6.6</v>
      </c>
      <c r="R26">
        <f t="shared" si="11"/>
        <v>2.1</v>
      </c>
      <c r="S26">
        <f t="shared" si="2"/>
        <v>31.400000000000016</v>
      </c>
      <c r="U26">
        <v>2</v>
      </c>
      <c r="V26">
        <f t="shared" si="3"/>
        <v>34.400000000000006</v>
      </c>
    </row>
    <row r="27" spans="2:22" x14ac:dyDescent="0.25">
      <c r="B27" s="3">
        <v>25</v>
      </c>
      <c r="D27" t="s">
        <v>739</v>
      </c>
      <c r="E27">
        <f t="shared" ca="1" si="6"/>
        <v>-4.0000000000000142</v>
      </c>
      <c r="F27">
        <v>94</v>
      </c>
      <c r="G27" s="11">
        <f t="shared" ca="1" si="7"/>
        <v>98.000000000000014</v>
      </c>
      <c r="H27" s="70">
        <f t="shared" si="4"/>
        <v>22.100000000000009</v>
      </c>
      <c r="I27" s="70">
        <f t="shared" si="8"/>
        <v>29.20000000000001</v>
      </c>
      <c r="J27" s="70">
        <f t="shared" ca="1" si="9"/>
        <v>5.8</v>
      </c>
      <c r="K27" s="70">
        <f t="shared" ca="1" si="5"/>
        <v>9.8000000000000007</v>
      </c>
      <c r="L27" s="70">
        <f t="shared" ca="1" si="5"/>
        <v>6.8</v>
      </c>
      <c r="M27" s="70">
        <f t="shared" ca="1" si="5"/>
        <v>8.8000000000000007</v>
      </c>
      <c r="N27" s="70">
        <f t="shared" ca="1" si="5"/>
        <v>7.8</v>
      </c>
      <c r="O27" s="70">
        <f t="shared" ca="1" si="5"/>
        <v>9.8000000000000007</v>
      </c>
      <c r="P27">
        <f t="shared" ca="1" si="10"/>
        <v>48.8</v>
      </c>
      <c r="Q27" s="70">
        <v>6.8</v>
      </c>
      <c r="R27">
        <f t="shared" si="11"/>
        <v>-2.1</v>
      </c>
      <c r="S27">
        <f t="shared" si="2"/>
        <v>32.200000000000017</v>
      </c>
      <c r="U27">
        <v>-2</v>
      </c>
      <c r="V27">
        <f t="shared" si="3"/>
        <v>35.200000000000003</v>
      </c>
    </row>
    <row r="28" spans="2:22" x14ac:dyDescent="0.25">
      <c r="B28" s="3">
        <v>26</v>
      </c>
      <c r="D28" t="s">
        <v>740</v>
      </c>
      <c r="E28">
        <f t="shared" ca="1" si="6"/>
        <v>1.7999999999999829</v>
      </c>
      <c r="F28">
        <v>97</v>
      </c>
      <c r="G28" s="11">
        <f t="shared" ca="1" si="7"/>
        <v>95.200000000000017</v>
      </c>
      <c r="H28" s="70">
        <f t="shared" si="4"/>
        <v>27.100000000000012</v>
      </c>
      <c r="I28" s="70">
        <f t="shared" si="8"/>
        <v>26.000000000000011</v>
      </c>
      <c r="J28" s="70">
        <f t="shared" ca="1" si="9"/>
        <v>7</v>
      </c>
      <c r="K28" s="70">
        <f t="shared" ca="1" si="5"/>
        <v>9</v>
      </c>
      <c r="L28" s="70">
        <f t="shared" ca="1" si="5"/>
        <v>5</v>
      </c>
      <c r="M28" s="70">
        <f t="shared" ca="1" si="5"/>
        <v>8</v>
      </c>
      <c r="N28" s="70">
        <f t="shared" ca="1" si="5"/>
        <v>7</v>
      </c>
      <c r="O28" s="70">
        <f t="shared" ca="1" si="5"/>
        <v>4</v>
      </c>
      <c r="P28">
        <f t="shared" ca="1" si="10"/>
        <v>40</v>
      </c>
      <c r="Q28" s="70">
        <v>7</v>
      </c>
      <c r="R28">
        <f t="shared" si="11"/>
        <v>2.1</v>
      </c>
      <c r="S28">
        <f t="shared" si="2"/>
        <v>33.000000000000014</v>
      </c>
      <c r="U28">
        <v>2</v>
      </c>
      <c r="V28">
        <f t="shared" si="3"/>
        <v>36</v>
      </c>
    </row>
    <row r="29" spans="2:22" x14ac:dyDescent="0.25">
      <c r="B29" s="3">
        <v>27</v>
      </c>
      <c r="D29" t="s">
        <v>741</v>
      </c>
      <c r="E29">
        <f t="shared" ca="1" si="6"/>
        <v>-4.6000000000000369</v>
      </c>
      <c r="F29">
        <v>98</v>
      </c>
      <c r="G29" s="11">
        <f t="shared" ca="1" si="7"/>
        <v>102.60000000000004</v>
      </c>
      <c r="H29" s="70">
        <f t="shared" si="4"/>
        <v>23.70000000000001</v>
      </c>
      <c r="I29" s="70">
        <f t="shared" si="8"/>
        <v>30.800000000000011</v>
      </c>
      <c r="J29" s="70">
        <f t="shared" ca="1" si="9"/>
        <v>10.199999999999999</v>
      </c>
      <c r="K29" s="70">
        <f t="shared" ca="1" si="9"/>
        <v>6.2</v>
      </c>
      <c r="L29" s="70">
        <f t="shared" ca="1" si="9"/>
        <v>10.199999999999999</v>
      </c>
      <c r="M29" s="70">
        <f t="shared" ca="1" si="9"/>
        <v>8.1999999999999993</v>
      </c>
      <c r="N29" s="70">
        <f t="shared" ca="1" si="9"/>
        <v>5.2</v>
      </c>
      <c r="O29" s="70">
        <f t="shared" ca="1" si="9"/>
        <v>10.199999999999999</v>
      </c>
      <c r="P29">
        <f t="shared" ca="1" si="10"/>
        <v>50.2</v>
      </c>
      <c r="Q29" s="70">
        <v>7.2</v>
      </c>
      <c r="R29">
        <f>R13*1.05</f>
        <v>-2.1</v>
      </c>
      <c r="S29">
        <f t="shared" si="2"/>
        <v>33.800000000000011</v>
      </c>
      <c r="U29">
        <v>-2</v>
      </c>
      <c r="V29">
        <f t="shared" si="3"/>
        <v>36.799999999999997</v>
      </c>
    </row>
    <row r="30" spans="2:22" x14ac:dyDescent="0.25">
      <c r="B30" s="3">
        <v>28</v>
      </c>
      <c r="D30" t="s">
        <v>742</v>
      </c>
      <c r="E30">
        <f t="shared" ca="1" si="6"/>
        <v>3.1999999999999602</v>
      </c>
      <c r="F30">
        <v>102</v>
      </c>
      <c r="G30" s="11">
        <f t="shared" ca="1" si="7"/>
        <v>98.80000000000004</v>
      </c>
      <c r="H30" s="70">
        <f t="shared" si="4"/>
        <v>28.700000000000014</v>
      </c>
      <c r="I30" s="70">
        <f t="shared" si="8"/>
        <v>27.600000000000012</v>
      </c>
      <c r="J30" s="70">
        <f t="shared" ca="1" si="9"/>
        <v>5.4</v>
      </c>
      <c r="K30" s="70">
        <f t="shared" ca="1" si="9"/>
        <v>6.4</v>
      </c>
      <c r="L30" s="70">
        <f t="shared" ca="1" si="9"/>
        <v>6.4</v>
      </c>
      <c r="M30" s="70">
        <f t="shared" ca="1" si="9"/>
        <v>10.4</v>
      </c>
      <c r="N30" s="70">
        <f t="shared" ca="1" si="9"/>
        <v>4.4000000000000004</v>
      </c>
      <c r="O30" s="70">
        <f t="shared" ca="1" si="9"/>
        <v>7.4</v>
      </c>
      <c r="P30">
        <f t="shared" ca="1" si="10"/>
        <v>40.4</v>
      </c>
      <c r="Q30" s="70">
        <v>7.4</v>
      </c>
      <c r="R30">
        <f t="shared" ref="R30:R36" si="12">R14*1.05</f>
        <v>2.1</v>
      </c>
      <c r="S30">
        <f t="shared" si="2"/>
        <v>34.600000000000009</v>
      </c>
      <c r="U30">
        <v>2</v>
      </c>
      <c r="V30">
        <f t="shared" si="3"/>
        <v>37.599999999999994</v>
      </c>
    </row>
    <row r="31" spans="2:22" x14ac:dyDescent="0.25">
      <c r="B31" s="3">
        <v>29</v>
      </c>
      <c r="D31" t="s">
        <v>743</v>
      </c>
      <c r="E31">
        <f t="shared" ca="1" si="6"/>
        <v>-5.2000000000000028</v>
      </c>
      <c r="F31">
        <v>104</v>
      </c>
      <c r="G31" s="11">
        <f t="shared" ca="1" si="7"/>
        <v>109.2</v>
      </c>
      <c r="H31" s="70">
        <f t="shared" si="4"/>
        <v>25.300000000000011</v>
      </c>
      <c r="I31" s="70">
        <f t="shared" si="8"/>
        <v>32.400000000000013</v>
      </c>
      <c r="J31" s="70">
        <f t="shared" ca="1" si="9"/>
        <v>8.6</v>
      </c>
      <c r="K31" s="70">
        <f t="shared" ca="1" si="9"/>
        <v>10.6</v>
      </c>
      <c r="L31" s="70">
        <f t="shared" ca="1" si="9"/>
        <v>6.6</v>
      </c>
      <c r="M31" s="70">
        <f t="shared" ca="1" si="9"/>
        <v>8.6</v>
      </c>
      <c r="N31" s="70">
        <f t="shared" ca="1" si="9"/>
        <v>10.6</v>
      </c>
      <c r="O31" s="70">
        <f t="shared" ca="1" si="9"/>
        <v>8.6</v>
      </c>
      <c r="P31">
        <f t="shared" ca="1" si="10"/>
        <v>53.6</v>
      </c>
      <c r="Q31" s="70">
        <v>7.6</v>
      </c>
      <c r="R31">
        <f t="shared" si="12"/>
        <v>-2.1</v>
      </c>
      <c r="S31">
        <f t="shared" si="2"/>
        <v>35.400000000000006</v>
      </c>
      <c r="U31">
        <v>-2</v>
      </c>
      <c r="V31">
        <f t="shared" si="3"/>
        <v>38.399999999999991</v>
      </c>
    </row>
    <row r="32" spans="2:22" x14ac:dyDescent="0.25">
      <c r="B32" s="3">
        <v>30</v>
      </c>
      <c r="D32" t="s">
        <v>744</v>
      </c>
      <c r="E32">
        <f t="shared" ca="1" si="6"/>
        <v>-4.4000000000000909</v>
      </c>
      <c r="F32">
        <v>106</v>
      </c>
      <c r="G32" s="11">
        <f t="shared" ca="1" si="7"/>
        <v>110.40000000000009</v>
      </c>
      <c r="H32" s="70">
        <f t="shared" si="4"/>
        <v>30.300000000000015</v>
      </c>
      <c r="I32" s="70">
        <f t="shared" si="8"/>
        <v>29.200000000000014</v>
      </c>
      <c r="J32" s="70">
        <f t="shared" ca="1" si="9"/>
        <v>10.80000000000001</v>
      </c>
      <c r="K32" s="70">
        <f t="shared" ca="1" si="9"/>
        <v>7.8000000000000096</v>
      </c>
      <c r="L32" s="70">
        <f t="shared" ca="1" si="9"/>
        <v>10.80000000000001</v>
      </c>
      <c r="M32" s="70">
        <f t="shared" ca="1" si="9"/>
        <v>6.8000000000000096</v>
      </c>
      <c r="N32" s="70">
        <f t="shared" ca="1" si="9"/>
        <v>6.8000000000000096</v>
      </c>
      <c r="O32" s="70">
        <f t="shared" ca="1" si="9"/>
        <v>5.8000000000000096</v>
      </c>
      <c r="P32">
        <f t="shared" ca="1" si="10"/>
        <v>48.800000000000061</v>
      </c>
      <c r="Q32" s="70">
        <v>7.8000000000000096</v>
      </c>
      <c r="R32">
        <f t="shared" si="12"/>
        <v>2.1</v>
      </c>
      <c r="S32">
        <f t="shared" si="2"/>
        <v>36.200000000000003</v>
      </c>
      <c r="U32">
        <v>2</v>
      </c>
      <c r="V32">
        <f t="shared" si="3"/>
        <v>39.199999999999989</v>
      </c>
    </row>
    <row r="33" spans="1:22" x14ac:dyDescent="0.25">
      <c r="B33" s="3">
        <v>31</v>
      </c>
      <c r="D33" t="s">
        <v>745</v>
      </c>
      <c r="E33">
        <f t="shared" ca="1" si="6"/>
        <v>6.1999999999998892</v>
      </c>
      <c r="F33">
        <v>109</v>
      </c>
      <c r="G33" s="11">
        <f t="shared" ca="1" si="7"/>
        <v>102.80000000000011</v>
      </c>
      <c r="H33" s="70">
        <f t="shared" si="4"/>
        <v>26.900000000000013</v>
      </c>
      <c r="I33" s="70">
        <f t="shared" si="8"/>
        <v>34.000000000000014</v>
      </c>
      <c r="J33" s="70">
        <f ca="1">$Q33+RANDBETWEEN(-4,4)</f>
        <v>12.000000000000011</v>
      </c>
      <c r="K33" s="70">
        <f t="shared" ref="K33:O43" ca="1" si="13">$Q33+RANDBETWEEN(-4,4)</f>
        <v>9.0000000000000107</v>
      </c>
      <c r="L33" s="70">
        <f t="shared" ca="1" si="13"/>
        <v>4.0000000000000107</v>
      </c>
      <c r="M33" s="70">
        <f t="shared" ca="1" si="13"/>
        <v>4.0000000000000107</v>
      </c>
      <c r="N33" s="70">
        <f t="shared" ca="1" si="13"/>
        <v>9.0000000000000107</v>
      </c>
      <c r="O33" s="70">
        <f t="shared" ca="1" si="13"/>
        <v>6.0000000000000107</v>
      </c>
      <c r="P33">
        <f t="shared" ca="1" si="10"/>
        <v>44.000000000000071</v>
      </c>
      <c r="Q33" s="70">
        <v>8.0000000000000107</v>
      </c>
      <c r="R33">
        <f t="shared" si="12"/>
        <v>-2.1</v>
      </c>
      <c r="S33">
        <f t="shared" si="2"/>
        <v>37</v>
      </c>
      <c r="U33">
        <v>-2</v>
      </c>
      <c r="V33">
        <f t="shared" si="3"/>
        <v>39.999999999999986</v>
      </c>
    </row>
    <row r="34" spans="1:22" x14ac:dyDescent="0.25">
      <c r="B34" s="3">
        <v>32</v>
      </c>
      <c r="D34" t="s">
        <v>746</v>
      </c>
      <c r="E34">
        <f t="shared" ca="1" si="6"/>
        <v>5.9999999999998863</v>
      </c>
      <c r="F34">
        <v>111</v>
      </c>
      <c r="G34" s="11">
        <f t="shared" ca="1" si="7"/>
        <v>105.00000000000011</v>
      </c>
      <c r="H34" s="70">
        <f t="shared" si="4"/>
        <v>31.900000000000016</v>
      </c>
      <c r="I34" s="70">
        <f t="shared" si="8"/>
        <v>30.800000000000011</v>
      </c>
      <c r="J34" s="70">
        <f t="shared" ref="J34:J43" ca="1" si="14">$Q34+RANDBETWEEN(-4,4)</f>
        <v>6.2000000000000099</v>
      </c>
      <c r="K34" s="70">
        <f t="shared" ca="1" si="13"/>
        <v>7.2000000000000099</v>
      </c>
      <c r="L34" s="70">
        <f t="shared" ca="1" si="13"/>
        <v>6.2000000000000099</v>
      </c>
      <c r="M34" s="70">
        <f t="shared" ca="1" si="13"/>
        <v>6.2000000000000099</v>
      </c>
      <c r="N34" s="70">
        <f t="shared" ca="1" si="13"/>
        <v>8.2000000000000099</v>
      </c>
      <c r="O34" s="70">
        <f t="shared" ca="1" si="13"/>
        <v>6.2000000000000099</v>
      </c>
      <c r="P34">
        <f t="shared" ca="1" si="10"/>
        <v>40.20000000000006</v>
      </c>
      <c r="Q34" s="70">
        <v>8.2000000000000099</v>
      </c>
      <c r="R34">
        <f t="shared" si="12"/>
        <v>2.1</v>
      </c>
      <c r="S34">
        <f t="shared" si="2"/>
        <v>37.799999999999997</v>
      </c>
      <c r="U34">
        <v>2</v>
      </c>
      <c r="V34">
        <f t="shared" si="3"/>
        <v>40.799999999999983</v>
      </c>
    </row>
    <row r="35" spans="1:22" x14ac:dyDescent="0.25">
      <c r="B35" s="3">
        <v>33</v>
      </c>
      <c r="D35" t="s">
        <v>747</v>
      </c>
      <c r="E35">
        <f t="shared" ca="1" si="6"/>
        <v>-10.400000000000063</v>
      </c>
      <c r="F35">
        <v>114</v>
      </c>
      <c r="G35" s="11">
        <f t="shared" ca="1" si="7"/>
        <v>124.40000000000006</v>
      </c>
      <c r="H35" s="70">
        <f t="shared" si="4"/>
        <v>28.500000000000014</v>
      </c>
      <c r="I35" s="70">
        <f t="shared" si="8"/>
        <v>35.600000000000009</v>
      </c>
      <c r="J35" s="70">
        <f t="shared" ca="1" si="14"/>
        <v>10.400000000000009</v>
      </c>
      <c r="K35" s="70">
        <f t="shared" ca="1" si="13"/>
        <v>8.4000000000000092</v>
      </c>
      <c r="L35" s="70">
        <f t="shared" ca="1" si="13"/>
        <v>8.4000000000000092</v>
      </c>
      <c r="M35" s="70">
        <f t="shared" ca="1" si="13"/>
        <v>12.400000000000009</v>
      </c>
      <c r="N35" s="70">
        <f t="shared" ca="1" si="13"/>
        <v>10.400000000000009</v>
      </c>
      <c r="O35" s="70">
        <f t="shared" ca="1" si="13"/>
        <v>12.400000000000009</v>
      </c>
      <c r="P35">
        <f t="shared" ca="1" si="10"/>
        <v>62.400000000000048</v>
      </c>
      <c r="Q35" s="70">
        <v>8.4000000000000092</v>
      </c>
      <c r="R35">
        <f t="shared" si="12"/>
        <v>-2.1</v>
      </c>
      <c r="S35">
        <f t="shared" si="2"/>
        <v>38.599999999999994</v>
      </c>
      <c r="U35">
        <v>-2</v>
      </c>
      <c r="V35">
        <f t="shared" si="3"/>
        <v>41.59999999999998</v>
      </c>
    </row>
    <row r="36" spans="1:22" x14ac:dyDescent="0.25">
      <c r="B36" s="3">
        <v>34</v>
      </c>
      <c r="D36" t="s">
        <v>748</v>
      </c>
      <c r="E36">
        <f t="shared" ca="1" si="6"/>
        <v>-9.6000000000000654</v>
      </c>
      <c r="F36">
        <v>116</v>
      </c>
      <c r="G36" s="11">
        <f t="shared" ca="1" si="7"/>
        <v>125.60000000000007</v>
      </c>
      <c r="H36" s="70">
        <f t="shared" si="4"/>
        <v>33.500000000000014</v>
      </c>
      <c r="I36" s="70">
        <f t="shared" si="8"/>
        <v>32.400000000000006</v>
      </c>
      <c r="J36" s="70">
        <f t="shared" ca="1" si="14"/>
        <v>10.60000000000001</v>
      </c>
      <c r="K36" s="70">
        <f t="shared" ca="1" si="13"/>
        <v>5.6000000000000103</v>
      </c>
      <c r="L36" s="70">
        <f t="shared" ca="1" si="13"/>
        <v>11.60000000000001</v>
      </c>
      <c r="M36" s="70">
        <f t="shared" ca="1" si="13"/>
        <v>11.60000000000001</v>
      </c>
      <c r="N36" s="70">
        <f t="shared" ca="1" si="13"/>
        <v>6.6000000000000103</v>
      </c>
      <c r="O36" s="70">
        <f t="shared" ca="1" si="13"/>
        <v>11.60000000000001</v>
      </c>
      <c r="P36">
        <f t="shared" ca="1" si="10"/>
        <v>57.600000000000058</v>
      </c>
      <c r="Q36" s="70">
        <v>8.6000000000000103</v>
      </c>
      <c r="R36">
        <f t="shared" si="12"/>
        <v>2.1</v>
      </c>
      <c r="S36">
        <f t="shared" si="2"/>
        <v>39.399999999999991</v>
      </c>
      <c r="U36">
        <v>2</v>
      </c>
      <c r="V36">
        <f t="shared" si="3"/>
        <v>42.399999999999977</v>
      </c>
    </row>
    <row r="37" spans="1:22" x14ac:dyDescent="0.25">
      <c r="B37" s="3">
        <v>35</v>
      </c>
      <c r="D37" t="s">
        <v>749</v>
      </c>
      <c r="E37">
        <f t="shared" ca="1" si="6"/>
        <v>3.9999999999999147</v>
      </c>
      <c r="F37">
        <v>119</v>
      </c>
      <c r="G37" s="11">
        <f t="shared" ca="1" si="7"/>
        <v>115.00000000000009</v>
      </c>
      <c r="H37" s="70">
        <f t="shared" si="4"/>
        <v>30.100000000000016</v>
      </c>
      <c r="I37" s="70">
        <f t="shared" si="8"/>
        <v>37.200000000000003</v>
      </c>
      <c r="J37" s="70">
        <f t="shared" ca="1" si="14"/>
        <v>9.8000000000000096</v>
      </c>
      <c r="K37" s="70">
        <f t="shared" ca="1" si="13"/>
        <v>11.80000000000001</v>
      </c>
      <c r="L37" s="70">
        <f t="shared" ca="1" si="13"/>
        <v>11.80000000000001</v>
      </c>
      <c r="M37" s="70">
        <f t="shared" ca="1" si="13"/>
        <v>4.8000000000000096</v>
      </c>
      <c r="N37" s="70">
        <f t="shared" ca="1" si="13"/>
        <v>6.8000000000000096</v>
      </c>
      <c r="O37" s="70">
        <f t="shared" ca="1" si="13"/>
        <v>4.8000000000000096</v>
      </c>
      <c r="P37">
        <f t="shared" ca="1" si="10"/>
        <v>49.800000000000061</v>
      </c>
      <c r="Q37" s="70">
        <v>8.8000000000000096</v>
      </c>
      <c r="R37">
        <f>R13*1.05</f>
        <v>-2.1</v>
      </c>
      <c r="S37">
        <f t="shared" si="2"/>
        <v>40.199999999999989</v>
      </c>
      <c r="U37">
        <v>-2</v>
      </c>
      <c r="V37">
        <f t="shared" si="3"/>
        <v>43.199999999999974</v>
      </c>
    </row>
    <row r="38" spans="1:22" x14ac:dyDescent="0.25">
      <c r="B38" s="3">
        <v>36</v>
      </c>
      <c r="D38" t="s">
        <v>750</v>
      </c>
      <c r="E38">
        <f t="shared" ca="1" si="6"/>
        <v>1.7999999999998977</v>
      </c>
      <c r="F38">
        <v>121</v>
      </c>
      <c r="G38" s="11">
        <f t="shared" ca="1" si="7"/>
        <v>119.2000000000001</v>
      </c>
      <c r="H38" s="70">
        <f t="shared" si="4"/>
        <v>35.100000000000016</v>
      </c>
      <c r="I38" s="70">
        <f t="shared" si="8"/>
        <v>34</v>
      </c>
      <c r="J38" s="70">
        <f t="shared" ca="1" si="14"/>
        <v>10.000000000000011</v>
      </c>
      <c r="K38" s="70">
        <f t="shared" ca="1" si="13"/>
        <v>7.0000000000000107</v>
      </c>
      <c r="L38" s="70">
        <f t="shared" ca="1" si="13"/>
        <v>8.0000000000000107</v>
      </c>
      <c r="M38" s="70">
        <f t="shared" ca="1" si="13"/>
        <v>5.0000000000000107</v>
      </c>
      <c r="N38" s="70">
        <f t="shared" ca="1" si="13"/>
        <v>12.000000000000011</v>
      </c>
      <c r="O38" s="70">
        <f t="shared" ca="1" si="13"/>
        <v>6.0000000000000107</v>
      </c>
      <c r="P38">
        <f t="shared" ca="1" si="10"/>
        <v>48.000000000000071</v>
      </c>
      <c r="Q38" s="70">
        <v>9.0000000000000107</v>
      </c>
      <c r="R38">
        <f t="shared" ref="R38:R44" si="15">R14*1.05</f>
        <v>2.1</v>
      </c>
      <c r="S38">
        <f t="shared" si="2"/>
        <v>40.999999999999986</v>
      </c>
      <c r="U38">
        <v>2</v>
      </c>
      <c r="V38">
        <f t="shared" si="3"/>
        <v>43.999999999999972</v>
      </c>
    </row>
    <row r="39" spans="1:22" x14ac:dyDescent="0.25">
      <c r="B39" s="3">
        <v>37</v>
      </c>
      <c r="D39" t="s">
        <v>751</v>
      </c>
      <c r="E39">
        <f t="shared" ca="1" si="6"/>
        <v>-3.600000000000108</v>
      </c>
      <c r="F39">
        <v>125</v>
      </c>
      <c r="G39" s="11">
        <f t="shared" ca="1" si="7"/>
        <v>128.60000000000011</v>
      </c>
      <c r="H39" s="70">
        <f t="shared" si="4"/>
        <v>31.70000000000001</v>
      </c>
      <c r="I39" s="70">
        <f t="shared" si="8"/>
        <v>38.799999999999997</v>
      </c>
      <c r="J39" s="70">
        <f t="shared" ca="1" si="14"/>
        <v>7.2000000000000099</v>
      </c>
      <c r="K39" s="70">
        <f t="shared" ca="1" si="13"/>
        <v>8.2000000000000099</v>
      </c>
      <c r="L39" s="70">
        <f t="shared" ca="1" si="13"/>
        <v>12.20000000000001</v>
      </c>
      <c r="M39" s="70">
        <f t="shared" ca="1" si="13"/>
        <v>13.20000000000001</v>
      </c>
      <c r="N39" s="70">
        <f t="shared" ca="1" si="13"/>
        <v>13.20000000000001</v>
      </c>
      <c r="O39" s="70">
        <f t="shared" ca="1" si="13"/>
        <v>6.2000000000000099</v>
      </c>
      <c r="P39">
        <f t="shared" ca="1" si="10"/>
        <v>60.20000000000006</v>
      </c>
      <c r="Q39" s="70">
        <v>9.2000000000000099</v>
      </c>
      <c r="R39">
        <f t="shared" si="15"/>
        <v>-2.1</v>
      </c>
      <c r="S39">
        <f t="shared" si="2"/>
        <v>41.799999999999983</v>
      </c>
      <c r="U39">
        <v>-2</v>
      </c>
      <c r="V39">
        <f t="shared" si="3"/>
        <v>44.799999999999969</v>
      </c>
    </row>
    <row r="40" spans="1:22" x14ac:dyDescent="0.25">
      <c r="B40" s="3">
        <v>38</v>
      </c>
      <c r="D40" t="s">
        <v>752</v>
      </c>
      <c r="E40">
        <f t="shared" ca="1" si="6"/>
        <v>-13.80000000000004</v>
      </c>
      <c r="F40">
        <v>126</v>
      </c>
      <c r="G40" s="11">
        <f t="shared" ca="1" si="7"/>
        <v>139.80000000000004</v>
      </c>
      <c r="H40" s="70">
        <f t="shared" si="4"/>
        <v>36.70000000000001</v>
      </c>
      <c r="I40" s="70">
        <f t="shared" si="8"/>
        <v>35.599999999999994</v>
      </c>
      <c r="J40" s="70">
        <f t="shared" ca="1" si="14"/>
        <v>10.400000000000009</v>
      </c>
      <c r="K40" s="70">
        <f t="shared" ca="1" si="13"/>
        <v>12.400000000000009</v>
      </c>
      <c r="L40" s="70">
        <f t="shared" ca="1" si="13"/>
        <v>10.400000000000009</v>
      </c>
      <c r="M40" s="70">
        <f t="shared" ca="1" si="13"/>
        <v>13.400000000000009</v>
      </c>
      <c r="N40" s="70">
        <f t="shared" ca="1" si="13"/>
        <v>5.4000000000000092</v>
      </c>
      <c r="O40" s="70">
        <f t="shared" ca="1" si="13"/>
        <v>13.400000000000009</v>
      </c>
      <c r="P40">
        <f t="shared" ca="1" si="10"/>
        <v>65.400000000000048</v>
      </c>
      <c r="Q40" s="70">
        <v>9.4000000000000092</v>
      </c>
      <c r="R40">
        <f t="shared" si="15"/>
        <v>2.1</v>
      </c>
      <c r="S40">
        <f t="shared" si="2"/>
        <v>42.59999999999998</v>
      </c>
      <c r="U40">
        <v>2</v>
      </c>
      <c r="V40">
        <f t="shared" si="3"/>
        <v>45.599999999999966</v>
      </c>
    </row>
    <row r="41" spans="1:22" x14ac:dyDescent="0.25">
      <c r="B41" s="3">
        <v>39</v>
      </c>
      <c r="D41" t="s">
        <v>753</v>
      </c>
      <c r="E41">
        <f t="shared" ca="1" si="6"/>
        <v>-5.2000000000000455</v>
      </c>
      <c r="F41">
        <v>129</v>
      </c>
      <c r="G41" s="11">
        <f t="shared" ca="1" si="7"/>
        <v>134.20000000000005</v>
      </c>
      <c r="H41" s="70">
        <f t="shared" si="4"/>
        <v>33.300000000000004</v>
      </c>
      <c r="I41" s="70">
        <f t="shared" si="8"/>
        <v>40.399999999999991</v>
      </c>
      <c r="J41" s="70">
        <f t="shared" ca="1" si="14"/>
        <v>8.6000000000000103</v>
      </c>
      <c r="K41" s="70">
        <f t="shared" ca="1" si="13"/>
        <v>9.6000000000000103</v>
      </c>
      <c r="L41" s="70">
        <f t="shared" ca="1" si="13"/>
        <v>11.60000000000001</v>
      </c>
      <c r="M41" s="70">
        <f t="shared" ca="1" si="13"/>
        <v>9.6000000000000103</v>
      </c>
      <c r="N41" s="70">
        <f t="shared" ca="1" si="13"/>
        <v>12.60000000000001</v>
      </c>
      <c r="O41" s="70">
        <f t="shared" ca="1" si="13"/>
        <v>10.60000000000001</v>
      </c>
      <c r="P41">
        <f t="shared" ca="1" si="10"/>
        <v>62.600000000000058</v>
      </c>
      <c r="Q41" s="70">
        <v>9.6000000000000103</v>
      </c>
      <c r="R41">
        <f t="shared" si="15"/>
        <v>-2.1</v>
      </c>
      <c r="S41">
        <f t="shared" si="2"/>
        <v>43.399999999999977</v>
      </c>
      <c r="U41">
        <v>-2</v>
      </c>
      <c r="V41">
        <f t="shared" si="3"/>
        <v>46.399999999999963</v>
      </c>
    </row>
    <row r="42" spans="1:22" x14ac:dyDescent="0.25">
      <c r="B42" s="3">
        <v>40</v>
      </c>
      <c r="D42" t="s">
        <v>704</v>
      </c>
      <c r="E42">
        <f t="shared" ca="1" si="6"/>
        <v>-9.4000000000000625</v>
      </c>
      <c r="F42">
        <v>131</v>
      </c>
      <c r="G42" s="11">
        <f t="shared" ca="1" si="7"/>
        <v>140.40000000000006</v>
      </c>
      <c r="H42" s="70">
        <f t="shared" si="4"/>
        <v>38.300000000000004</v>
      </c>
      <c r="I42" s="70">
        <f t="shared" si="8"/>
        <v>37.199999999999989</v>
      </c>
      <c r="J42" s="70">
        <f t="shared" ca="1" si="14"/>
        <v>9.8000000000000096</v>
      </c>
      <c r="K42" s="70">
        <f t="shared" ca="1" si="13"/>
        <v>5.8000000000000096</v>
      </c>
      <c r="L42" s="70">
        <f t="shared" ca="1" si="13"/>
        <v>7.8000000000000096</v>
      </c>
      <c r="M42" s="70">
        <f t="shared" ca="1" si="13"/>
        <v>12.80000000000001</v>
      </c>
      <c r="N42" s="70">
        <f t="shared" ca="1" si="13"/>
        <v>12.80000000000001</v>
      </c>
      <c r="O42" s="70">
        <f t="shared" ca="1" si="13"/>
        <v>13.80000000000001</v>
      </c>
      <c r="P42">
        <f t="shared" ca="1" si="10"/>
        <v>62.800000000000061</v>
      </c>
      <c r="Q42" s="70">
        <v>9.8000000000000096</v>
      </c>
      <c r="R42">
        <f t="shared" si="15"/>
        <v>2.1</v>
      </c>
      <c r="S42">
        <f t="shared" si="2"/>
        <v>44.199999999999974</v>
      </c>
      <c r="U42">
        <v>2</v>
      </c>
      <c r="V42">
        <f t="shared" si="3"/>
        <v>47.19999999999996</v>
      </c>
    </row>
    <row r="43" spans="1:22" x14ac:dyDescent="0.25">
      <c r="B43" s="3">
        <v>41</v>
      </c>
      <c r="D43" t="s">
        <v>754</v>
      </c>
      <c r="E43">
        <f t="shared" ca="1" si="6"/>
        <v>-2.7999999999999829</v>
      </c>
      <c r="F43">
        <v>132</v>
      </c>
      <c r="G43" s="11">
        <f t="shared" ca="1" si="7"/>
        <v>134.79999999999998</v>
      </c>
      <c r="H43" s="70">
        <f t="shared" si="4"/>
        <v>34.9</v>
      </c>
      <c r="I43" s="70">
        <f t="shared" si="8"/>
        <v>41.999999999999986</v>
      </c>
      <c r="J43" s="70">
        <f t="shared" ca="1" si="14"/>
        <v>13</v>
      </c>
      <c r="K43" s="70">
        <f t="shared" ca="1" si="13"/>
        <v>14</v>
      </c>
      <c r="L43" s="70">
        <f t="shared" ca="1" si="13"/>
        <v>6</v>
      </c>
      <c r="M43" s="70">
        <f t="shared" ca="1" si="13"/>
        <v>10</v>
      </c>
      <c r="N43" s="70">
        <f t="shared" ca="1" si="13"/>
        <v>10</v>
      </c>
      <c r="O43" s="70">
        <f t="shared" ca="1" si="13"/>
        <v>7</v>
      </c>
      <c r="P43">
        <f t="shared" ca="1" si="10"/>
        <v>60</v>
      </c>
      <c r="Q43" s="70">
        <v>10</v>
      </c>
      <c r="R43">
        <f t="shared" si="15"/>
        <v>-2.1</v>
      </c>
      <c r="S43">
        <f t="shared" si="2"/>
        <v>44.999999999999972</v>
      </c>
      <c r="U43">
        <v>-2</v>
      </c>
      <c r="V43">
        <f t="shared" si="3"/>
        <v>47.999999999999957</v>
      </c>
    </row>
    <row r="44" spans="1:22" x14ac:dyDescent="0.25">
      <c r="A44" s="9" t="s">
        <v>562</v>
      </c>
      <c r="B44" s="3">
        <v>42</v>
      </c>
      <c r="C44" s="9" t="s">
        <v>675</v>
      </c>
      <c r="D44" s="9" t="s">
        <v>756</v>
      </c>
      <c r="E44" s="9">
        <v>168</v>
      </c>
      <c r="F44" s="9">
        <v>132</v>
      </c>
      <c r="G44" s="80">
        <f t="shared" si="0"/>
        <v>132</v>
      </c>
      <c r="H44" s="74">
        <v>46</v>
      </c>
      <c r="I44" s="9">
        <v>45</v>
      </c>
      <c r="J44" s="9">
        <v>8</v>
      </c>
      <c r="K44" s="9">
        <v>0</v>
      </c>
      <c r="L44" s="9">
        <v>5</v>
      </c>
      <c r="M44" s="9">
        <v>0</v>
      </c>
      <c r="N44" s="9">
        <v>12</v>
      </c>
      <c r="O44" s="9">
        <v>16</v>
      </c>
      <c r="P44" s="9">
        <f t="shared" si="10"/>
        <v>41</v>
      </c>
      <c r="Q44" s="70">
        <v>10.199999999999999</v>
      </c>
      <c r="R44">
        <f t="shared" si="15"/>
        <v>2.1</v>
      </c>
      <c r="S44">
        <f t="shared" si="2"/>
        <v>45.799999999999969</v>
      </c>
      <c r="U44">
        <v>2</v>
      </c>
      <c r="V44">
        <f t="shared" si="3"/>
        <v>48.799999999999955</v>
      </c>
    </row>
    <row r="45" spans="1:22" x14ac:dyDescent="0.25">
      <c r="B45" s="3">
        <v>43</v>
      </c>
      <c r="D45" t="s">
        <v>757</v>
      </c>
      <c r="E45">
        <f t="shared" ca="1" si="6"/>
        <v>-9.5</v>
      </c>
      <c r="F45">
        <v>135</v>
      </c>
      <c r="G45" s="11">
        <f t="shared" ref="G45" ca="1" si="16">SUM(H45:O45)</f>
        <v>144.5</v>
      </c>
      <c r="H45" s="70">
        <f t="shared" ref="H45:H53" si="17">S35+R45</f>
        <v>36.499999999999993</v>
      </c>
      <c r="I45" s="70">
        <f>V35+U44</f>
        <v>43.59999999999998</v>
      </c>
      <c r="J45" s="70">
        <f t="shared" ref="J45:O52" ca="1" si="18">$Q45+RANDBETWEEN(-4,4)</f>
        <v>13.4</v>
      </c>
      <c r="K45" s="70">
        <f t="shared" ca="1" si="18"/>
        <v>10.4</v>
      </c>
      <c r="L45" s="70">
        <f t="shared" ca="1" si="18"/>
        <v>11.4</v>
      </c>
      <c r="M45" s="70">
        <f t="shared" ca="1" si="18"/>
        <v>10.4</v>
      </c>
      <c r="N45" s="70">
        <f t="shared" ca="1" si="18"/>
        <v>12.4</v>
      </c>
      <c r="O45" s="70">
        <f t="shared" ca="1" si="18"/>
        <v>6.4</v>
      </c>
      <c r="P45">
        <f t="shared" ca="1" si="10"/>
        <v>64.400000000000006</v>
      </c>
      <c r="Q45" s="70">
        <v>10.4</v>
      </c>
      <c r="R45">
        <f>R13*1.05</f>
        <v>-2.1</v>
      </c>
      <c r="S45">
        <f t="shared" si="2"/>
        <v>46.599999999999966</v>
      </c>
      <c r="U45">
        <v>-2</v>
      </c>
      <c r="V45">
        <f t="shared" si="3"/>
        <v>49.599999999999952</v>
      </c>
    </row>
    <row r="46" spans="1:22" x14ac:dyDescent="0.25">
      <c r="B46" s="3">
        <v>44</v>
      </c>
      <c r="D46" t="s">
        <v>758</v>
      </c>
      <c r="E46">
        <f t="shared" ca="1" si="6"/>
        <v>-8.4999999999999432</v>
      </c>
      <c r="F46">
        <v>138</v>
      </c>
      <c r="G46" s="11">
        <f t="shared" ca="1" si="0"/>
        <v>146.49999999999994</v>
      </c>
      <c r="H46" s="70">
        <f t="shared" si="17"/>
        <v>41.499999999999993</v>
      </c>
      <c r="I46" s="70">
        <f t="shared" ref="I46:I53" si="19">V36+U45</f>
        <v>40.399999999999977</v>
      </c>
      <c r="J46" s="70">
        <f t="shared" ca="1" si="18"/>
        <v>9.6</v>
      </c>
      <c r="K46" s="70">
        <f t="shared" ca="1" si="18"/>
        <v>9.6</v>
      </c>
      <c r="L46" s="70">
        <f t="shared" ca="1" si="18"/>
        <v>10.6</v>
      </c>
      <c r="M46" s="70">
        <f t="shared" ca="1" si="18"/>
        <v>14.6</v>
      </c>
      <c r="N46" s="70">
        <f t="shared" ca="1" si="18"/>
        <v>9.6</v>
      </c>
      <c r="O46" s="70">
        <f t="shared" ca="1" si="18"/>
        <v>10.6</v>
      </c>
      <c r="P46">
        <f t="shared" ca="1" si="10"/>
        <v>64.599999999999994</v>
      </c>
      <c r="Q46" s="70">
        <v>10.6</v>
      </c>
      <c r="R46">
        <f t="shared" ref="R46:R52" si="20">R14*1.05</f>
        <v>2.1</v>
      </c>
      <c r="S46">
        <f t="shared" si="2"/>
        <v>47.399999999999963</v>
      </c>
      <c r="U46">
        <v>2</v>
      </c>
      <c r="V46">
        <f t="shared" si="3"/>
        <v>50.399999999999949</v>
      </c>
    </row>
    <row r="47" spans="1:22" x14ac:dyDescent="0.25">
      <c r="B47" s="3">
        <v>45</v>
      </c>
      <c r="D47" t="s">
        <v>759</v>
      </c>
      <c r="E47">
        <f t="shared" ca="1" si="6"/>
        <v>-11.099999999999966</v>
      </c>
      <c r="F47">
        <v>140</v>
      </c>
      <c r="G47" s="11">
        <f t="shared" ca="1" si="0"/>
        <v>151.09999999999997</v>
      </c>
      <c r="H47" s="70">
        <f t="shared" si="17"/>
        <v>38.099999999999987</v>
      </c>
      <c r="I47" s="70">
        <f t="shared" si="19"/>
        <v>45.199999999999974</v>
      </c>
      <c r="J47" s="70">
        <f t="shared" ca="1" si="18"/>
        <v>7.8000000000000007</v>
      </c>
      <c r="K47" s="70">
        <f t="shared" ca="1" si="18"/>
        <v>7.8000000000000007</v>
      </c>
      <c r="L47" s="70">
        <f t="shared" ca="1" si="18"/>
        <v>13.8</v>
      </c>
      <c r="M47" s="70">
        <f t="shared" ca="1" si="18"/>
        <v>10.8</v>
      </c>
      <c r="N47" s="70">
        <f t="shared" ca="1" si="18"/>
        <v>12.8</v>
      </c>
      <c r="O47" s="70">
        <f t="shared" ca="1" si="18"/>
        <v>14.8</v>
      </c>
      <c r="P47">
        <f t="shared" ca="1" si="10"/>
        <v>67.8</v>
      </c>
      <c r="Q47" s="70">
        <v>10.8</v>
      </c>
      <c r="R47">
        <f t="shared" si="20"/>
        <v>-2.1</v>
      </c>
      <c r="S47">
        <f t="shared" si="2"/>
        <v>48.19999999999996</v>
      </c>
      <c r="U47">
        <v>-2</v>
      </c>
      <c r="V47">
        <f t="shared" si="3"/>
        <v>51.199999999999946</v>
      </c>
    </row>
    <row r="48" spans="1:22" x14ac:dyDescent="0.25">
      <c r="B48" s="3">
        <v>46</v>
      </c>
      <c r="D48" t="s">
        <v>760</v>
      </c>
      <c r="E48">
        <f t="shared" ca="1" si="6"/>
        <v>-3.0999999999999659</v>
      </c>
      <c r="F48">
        <v>143</v>
      </c>
      <c r="G48" s="11">
        <f t="shared" ca="1" si="0"/>
        <v>146.09999999999997</v>
      </c>
      <c r="H48" s="70">
        <f t="shared" si="17"/>
        <v>43.099999999999987</v>
      </c>
      <c r="I48" s="70">
        <f t="shared" si="19"/>
        <v>41.999999999999972</v>
      </c>
      <c r="J48" s="70">
        <f t="shared" ca="1" si="18"/>
        <v>10</v>
      </c>
      <c r="K48" s="70">
        <f t="shared" ca="1" si="18"/>
        <v>14</v>
      </c>
      <c r="L48" s="70">
        <f t="shared" ca="1" si="18"/>
        <v>9</v>
      </c>
      <c r="M48" s="70">
        <f t="shared" ca="1" si="18"/>
        <v>8</v>
      </c>
      <c r="N48" s="70">
        <f t="shared" ca="1" si="18"/>
        <v>7</v>
      </c>
      <c r="O48" s="70">
        <f t="shared" ca="1" si="18"/>
        <v>13</v>
      </c>
      <c r="P48">
        <f t="shared" ca="1" si="10"/>
        <v>61</v>
      </c>
      <c r="Q48" s="70">
        <v>11</v>
      </c>
      <c r="R48">
        <f t="shared" si="20"/>
        <v>2.1</v>
      </c>
      <c r="S48">
        <f t="shared" si="2"/>
        <v>48.999999999999957</v>
      </c>
      <c r="U48">
        <v>2</v>
      </c>
      <c r="V48">
        <f t="shared" si="3"/>
        <v>51.999999999999943</v>
      </c>
    </row>
    <row r="49" spans="1:22" x14ac:dyDescent="0.25">
      <c r="B49" s="3">
        <v>47</v>
      </c>
      <c r="D49" t="s">
        <v>761</v>
      </c>
      <c r="E49">
        <f t="shared" ca="1" si="6"/>
        <v>-16.699999999999932</v>
      </c>
      <c r="F49">
        <v>146</v>
      </c>
      <c r="G49" s="11">
        <f t="shared" ca="1" si="0"/>
        <v>162.69999999999993</v>
      </c>
      <c r="H49" s="70">
        <f t="shared" si="17"/>
        <v>39.699999999999982</v>
      </c>
      <c r="I49" s="70">
        <f t="shared" si="19"/>
        <v>46.799999999999969</v>
      </c>
      <c r="J49" s="70">
        <f t="shared" ca="1" si="18"/>
        <v>12.2</v>
      </c>
      <c r="K49" s="70">
        <f t="shared" ca="1" si="18"/>
        <v>9.1999999999999993</v>
      </c>
      <c r="L49" s="70">
        <f t="shared" ca="1" si="18"/>
        <v>14.2</v>
      </c>
      <c r="M49" s="70">
        <f t="shared" ca="1" si="18"/>
        <v>14.2</v>
      </c>
      <c r="N49" s="70">
        <f t="shared" ca="1" si="18"/>
        <v>11.2</v>
      </c>
      <c r="O49" s="70">
        <f t="shared" ca="1" si="18"/>
        <v>15.2</v>
      </c>
      <c r="P49">
        <f t="shared" ca="1" si="10"/>
        <v>76.2</v>
      </c>
      <c r="Q49" s="70">
        <v>11.2</v>
      </c>
      <c r="R49">
        <f t="shared" si="20"/>
        <v>-2.1</v>
      </c>
      <c r="S49">
        <f t="shared" si="2"/>
        <v>49.799999999999955</v>
      </c>
      <c r="U49">
        <v>-2</v>
      </c>
      <c r="V49">
        <f t="shared" si="3"/>
        <v>52.79999999999994</v>
      </c>
    </row>
    <row r="50" spans="1:22" x14ac:dyDescent="0.25">
      <c r="B50" s="3">
        <v>48</v>
      </c>
      <c r="D50" t="s">
        <v>762</v>
      </c>
      <c r="E50">
        <f t="shared" ca="1" si="6"/>
        <v>-6.6999999999999886</v>
      </c>
      <c r="F50">
        <v>148</v>
      </c>
      <c r="G50" s="11">
        <f t="shared" ca="1" si="0"/>
        <v>154.69999999999999</v>
      </c>
      <c r="H50" s="70">
        <f t="shared" si="17"/>
        <v>44.699999999999982</v>
      </c>
      <c r="I50" s="70">
        <f t="shared" si="19"/>
        <v>43.599999999999966</v>
      </c>
      <c r="J50" s="70">
        <f t="shared" ca="1" si="18"/>
        <v>14.4</v>
      </c>
      <c r="K50" s="70">
        <f t="shared" ca="1" si="18"/>
        <v>11.4</v>
      </c>
      <c r="L50" s="70">
        <f t="shared" ca="1" si="18"/>
        <v>9.4</v>
      </c>
      <c r="M50" s="70">
        <f t="shared" ca="1" si="18"/>
        <v>12.4</v>
      </c>
      <c r="N50" s="70">
        <f t="shared" ca="1" si="18"/>
        <v>7.4</v>
      </c>
      <c r="O50" s="70">
        <f t="shared" ca="1" si="18"/>
        <v>11.4</v>
      </c>
      <c r="P50">
        <f t="shared" ca="1" si="10"/>
        <v>66.400000000000006</v>
      </c>
      <c r="Q50" s="70">
        <v>11.4</v>
      </c>
      <c r="R50">
        <f t="shared" si="20"/>
        <v>2.1</v>
      </c>
      <c r="S50">
        <f t="shared" si="2"/>
        <v>50.599999999999952</v>
      </c>
      <c r="U50">
        <v>2</v>
      </c>
      <c r="V50">
        <f t="shared" si="3"/>
        <v>53.599999999999937</v>
      </c>
    </row>
    <row r="51" spans="1:22" x14ac:dyDescent="0.25">
      <c r="B51" s="3">
        <v>49</v>
      </c>
      <c r="D51" t="s">
        <v>763</v>
      </c>
      <c r="E51">
        <f t="shared" ca="1" si="6"/>
        <v>-7.2999999999998977</v>
      </c>
      <c r="F51">
        <v>151</v>
      </c>
      <c r="G51" s="11">
        <f t="shared" ca="1" si="0"/>
        <v>158.2999999999999</v>
      </c>
      <c r="H51" s="70">
        <f t="shared" si="17"/>
        <v>41.299999999999976</v>
      </c>
      <c r="I51" s="70">
        <f t="shared" si="19"/>
        <v>48.399999999999963</v>
      </c>
      <c r="J51" s="70">
        <f t="shared" ca="1" si="18"/>
        <v>9.6</v>
      </c>
      <c r="K51" s="70">
        <f t="shared" ca="1" si="18"/>
        <v>14.6</v>
      </c>
      <c r="L51" s="70">
        <f t="shared" ca="1" si="18"/>
        <v>12.6</v>
      </c>
      <c r="M51" s="70">
        <f t="shared" ca="1" si="18"/>
        <v>14.6</v>
      </c>
      <c r="N51" s="70">
        <f t="shared" ca="1" si="18"/>
        <v>7.6</v>
      </c>
      <c r="O51" s="70">
        <f t="shared" ca="1" si="18"/>
        <v>9.6</v>
      </c>
      <c r="P51">
        <f t="shared" ca="1" si="10"/>
        <v>68.599999999999994</v>
      </c>
      <c r="Q51" s="70">
        <v>11.6</v>
      </c>
      <c r="R51">
        <f t="shared" si="20"/>
        <v>-2.1</v>
      </c>
      <c r="S51">
        <f t="shared" si="2"/>
        <v>51.399999999999949</v>
      </c>
      <c r="U51">
        <v>-2</v>
      </c>
      <c r="V51">
        <f t="shared" si="3"/>
        <v>54.399999999999935</v>
      </c>
    </row>
    <row r="52" spans="1:22" x14ac:dyDescent="0.25">
      <c r="B52" s="3">
        <v>50</v>
      </c>
      <c r="D52" t="s">
        <v>764</v>
      </c>
      <c r="E52">
        <f t="shared" ca="1" si="6"/>
        <v>-3.2999999999999545</v>
      </c>
      <c r="F52">
        <v>154</v>
      </c>
      <c r="G52" s="11">
        <f t="shared" ca="1" si="0"/>
        <v>157.29999999999995</v>
      </c>
      <c r="H52" s="70">
        <f t="shared" si="17"/>
        <v>46.299999999999976</v>
      </c>
      <c r="I52" s="70">
        <f t="shared" si="19"/>
        <v>45.19999999999996</v>
      </c>
      <c r="J52" s="70">
        <f t="shared" ca="1" si="18"/>
        <v>9.8000000000000007</v>
      </c>
      <c r="K52" s="70">
        <f t="shared" ca="1" si="18"/>
        <v>14.8</v>
      </c>
      <c r="L52" s="70">
        <f t="shared" ca="1" si="18"/>
        <v>7.8000000000000007</v>
      </c>
      <c r="M52" s="70">
        <f t="shared" ca="1" si="18"/>
        <v>8.8000000000000007</v>
      </c>
      <c r="N52" s="70">
        <f t="shared" ca="1" si="18"/>
        <v>15.8</v>
      </c>
      <c r="O52" s="70">
        <f t="shared" ca="1" si="18"/>
        <v>8.8000000000000007</v>
      </c>
      <c r="P52">
        <f t="shared" ca="1" si="10"/>
        <v>65.8</v>
      </c>
      <c r="Q52" s="70">
        <v>11.8</v>
      </c>
      <c r="R52">
        <f t="shared" si="20"/>
        <v>2.1</v>
      </c>
      <c r="S52">
        <f t="shared" si="2"/>
        <v>52.199999999999946</v>
      </c>
      <c r="U52">
        <v>2</v>
      </c>
      <c r="V52">
        <f t="shared" si="3"/>
        <v>55.199999999999932</v>
      </c>
    </row>
    <row r="53" spans="1:22" x14ac:dyDescent="0.25">
      <c r="B53" s="3">
        <v>51</v>
      </c>
      <c r="D53" t="s">
        <v>765</v>
      </c>
      <c r="E53">
        <f t="shared" ca="1" si="6"/>
        <v>-10.89999999999992</v>
      </c>
      <c r="F53">
        <v>156</v>
      </c>
      <c r="G53" s="11">
        <f t="shared" ca="1" si="0"/>
        <v>166.89999999999992</v>
      </c>
      <c r="H53" s="70">
        <f t="shared" si="17"/>
        <v>42.89999999999997</v>
      </c>
      <c r="I53" s="70">
        <f t="shared" si="19"/>
        <v>49.999999999999957</v>
      </c>
      <c r="J53" s="70">
        <f t="shared" ref="J53:N53" ca="1" si="21">$Q53+RANDBETWEEN(-4,4)</f>
        <v>10</v>
      </c>
      <c r="K53" s="70">
        <f t="shared" ca="1" si="21"/>
        <v>16</v>
      </c>
      <c r="L53" s="70">
        <f t="shared" ca="1" si="21"/>
        <v>12</v>
      </c>
      <c r="M53" s="70">
        <f t="shared" ca="1" si="21"/>
        <v>13</v>
      </c>
      <c r="N53" s="70">
        <f t="shared" ca="1" si="21"/>
        <v>13</v>
      </c>
      <c r="O53" s="70">
        <f ca="1">$Q53+RANDBETWEEN(-4,4)</f>
        <v>10</v>
      </c>
      <c r="P53">
        <f t="shared" ca="1" si="10"/>
        <v>74</v>
      </c>
      <c r="Q53" s="70">
        <v>12</v>
      </c>
      <c r="R53">
        <f>R13*1.05</f>
        <v>-2.1</v>
      </c>
      <c r="S53">
        <f t="shared" si="2"/>
        <v>52.999999999999943</v>
      </c>
      <c r="U53">
        <v>-2</v>
      </c>
      <c r="V53">
        <f t="shared" si="3"/>
        <v>55.999999999999929</v>
      </c>
    </row>
    <row r="54" spans="1:22" x14ac:dyDescent="0.25">
      <c r="A54" s="9" t="s">
        <v>562</v>
      </c>
      <c r="B54" s="3">
        <v>52</v>
      </c>
      <c r="C54" s="9" t="s">
        <v>676</v>
      </c>
      <c r="D54" s="9" t="s">
        <v>766</v>
      </c>
      <c r="E54" s="9">
        <v>168</v>
      </c>
      <c r="F54" s="9"/>
      <c r="G54" s="9">
        <v>156</v>
      </c>
      <c r="H54" s="9">
        <v>40</v>
      </c>
      <c r="I54" s="9">
        <v>54</v>
      </c>
      <c r="J54" s="74">
        <v>14</v>
      </c>
      <c r="K54" s="74">
        <v>8</v>
      </c>
      <c r="L54" s="74">
        <v>3</v>
      </c>
      <c r="M54" s="74">
        <v>15</v>
      </c>
      <c r="N54" s="74">
        <v>9</v>
      </c>
      <c r="O54" s="74">
        <v>13</v>
      </c>
      <c r="P54" s="9">
        <f>SUM(J54:O54)</f>
        <v>62</v>
      </c>
      <c r="Q54" s="70">
        <v>12.2</v>
      </c>
    </row>
    <row r="55" spans="1:22" x14ac:dyDescent="0.25">
      <c r="A55" s="9" t="s">
        <v>562</v>
      </c>
      <c r="B55" s="3">
        <v>53</v>
      </c>
      <c r="C55" s="9" t="s">
        <v>677</v>
      </c>
      <c r="D55" s="9" t="s">
        <v>767</v>
      </c>
      <c r="E55" s="9">
        <v>168</v>
      </c>
      <c r="F55" s="9"/>
      <c r="G55" s="9">
        <v>156</v>
      </c>
      <c r="H55" s="9">
        <v>50</v>
      </c>
      <c r="I55" s="9">
        <v>41</v>
      </c>
      <c r="J55" s="74">
        <v>19</v>
      </c>
      <c r="K55" s="74">
        <v>11</v>
      </c>
      <c r="L55" s="74">
        <v>4</v>
      </c>
      <c r="M55" s="74">
        <v>4</v>
      </c>
      <c r="N55" s="74">
        <v>12</v>
      </c>
      <c r="O55" s="74">
        <v>15</v>
      </c>
      <c r="P55" s="9">
        <f t="shared" ref="P55:P62" si="22">SUM(J55:O55)</f>
        <v>65</v>
      </c>
      <c r="Q55" s="70">
        <v>12.4</v>
      </c>
    </row>
    <row r="56" spans="1:22" x14ac:dyDescent="0.25">
      <c r="A56" s="9" t="s">
        <v>562</v>
      </c>
      <c r="B56" s="3">
        <v>54</v>
      </c>
      <c r="C56" s="9" t="s">
        <v>678</v>
      </c>
      <c r="D56" s="9" t="s">
        <v>768</v>
      </c>
      <c r="E56" s="9">
        <v>168</v>
      </c>
      <c r="F56" s="9"/>
      <c r="G56" s="9">
        <v>165</v>
      </c>
      <c r="H56" s="9">
        <v>51</v>
      </c>
      <c r="I56" s="9">
        <v>58</v>
      </c>
      <c r="J56" s="74">
        <v>17</v>
      </c>
      <c r="K56" s="74">
        <v>19</v>
      </c>
      <c r="L56" s="74">
        <v>16</v>
      </c>
      <c r="M56" s="74">
        <v>1</v>
      </c>
      <c r="N56" s="74">
        <v>2</v>
      </c>
      <c r="O56" s="74">
        <v>1</v>
      </c>
      <c r="P56" s="9">
        <f t="shared" si="22"/>
        <v>56</v>
      </c>
      <c r="Q56" s="70">
        <v>12.6</v>
      </c>
    </row>
    <row r="57" spans="1:22" x14ac:dyDescent="0.25">
      <c r="A57" s="9" t="s">
        <v>562</v>
      </c>
      <c r="B57" s="3">
        <v>55</v>
      </c>
      <c r="C57" s="9" t="s">
        <v>679</v>
      </c>
      <c r="D57" s="9" t="s">
        <v>769</v>
      </c>
      <c r="E57" s="9">
        <v>168</v>
      </c>
      <c r="F57" s="9"/>
      <c r="G57" s="9">
        <v>167</v>
      </c>
      <c r="H57" s="9">
        <v>43</v>
      </c>
      <c r="I57" s="9">
        <v>46</v>
      </c>
      <c r="J57" s="74">
        <v>17</v>
      </c>
      <c r="K57" s="74">
        <v>15</v>
      </c>
      <c r="L57" s="74">
        <v>13</v>
      </c>
      <c r="M57" s="74">
        <v>15</v>
      </c>
      <c r="N57" s="74">
        <v>6</v>
      </c>
      <c r="O57" s="74">
        <v>12</v>
      </c>
      <c r="P57" s="9">
        <f t="shared" si="22"/>
        <v>78</v>
      </c>
      <c r="Q57" s="70">
        <v>12.8</v>
      </c>
    </row>
    <row r="58" spans="1:22" x14ac:dyDescent="0.25">
      <c r="A58" s="9" t="s">
        <v>562</v>
      </c>
      <c r="B58" s="3">
        <v>56</v>
      </c>
      <c r="C58" s="9" t="s">
        <v>680</v>
      </c>
      <c r="D58" s="9" t="s">
        <v>770</v>
      </c>
      <c r="E58" s="9">
        <v>168</v>
      </c>
      <c r="F58" s="9"/>
      <c r="G58" s="9">
        <v>172</v>
      </c>
      <c r="H58" s="9">
        <v>50</v>
      </c>
      <c r="I58" s="9">
        <v>59</v>
      </c>
      <c r="J58" s="74">
        <v>8</v>
      </c>
      <c r="K58" s="74">
        <v>15</v>
      </c>
      <c r="L58" s="74">
        <v>1</v>
      </c>
      <c r="M58" s="74">
        <v>18</v>
      </c>
      <c r="N58" s="74">
        <v>4</v>
      </c>
      <c r="O58" s="74">
        <v>17</v>
      </c>
      <c r="P58" s="9">
        <f t="shared" si="22"/>
        <v>63</v>
      </c>
      <c r="Q58" s="70">
        <v>13</v>
      </c>
    </row>
    <row r="59" spans="1:22" x14ac:dyDescent="0.25">
      <c r="A59" s="9" t="s">
        <v>562</v>
      </c>
      <c r="B59" s="3">
        <v>57</v>
      </c>
      <c r="C59" s="9" t="s">
        <v>681</v>
      </c>
      <c r="D59" s="9" t="s">
        <v>771</v>
      </c>
      <c r="E59" s="9">
        <v>168</v>
      </c>
      <c r="F59" s="9"/>
      <c r="G59" s="9">
        <v>182</v>
      </c>
      <c r="H59" s="9">
        <v>53</v>
      </c>
      <c r="I59" s="9">
        <v>50</v>
      </c>
      <c r="J59" s="74">
        <v>17</v>
      </c>
      <c r="K59" s="74">
        <v>15</v>
      </c>
      <c r="L59" s="74">
        <v>16</v>
      </c>
      <c r="M59" s="74">
        <v>5</v>
      </c>
      <c r="N59" s="74">
        <v>14</v>
      </c>
      <c r="O59" s="74">
        <v>12</v>
      </c>
      <c r="P59" s="9">
        <f t="shared" si="22"/>
        <v>79</v>
      </c>
      <c r="Q59" s="70">
        <v>13.2</v>
      </c>
    </row>
    <row r="60" spans="1:22" x14ac:dyDescent="0.25">
      <c r="A60" s="9" t="s">
        <v>562</v>
      </c>
      <c r="B60" s="3">
        <v>58</v>
      </c>
      <c r="C60" s="9" t="s">
        <v>682</v>
      </c>
      <c r="D60" s="9" t="s">
        <v>772</v>
      </c>
      <c r="E60" s="9">
        <v>168</v>
      </c>
      <c r="F60" s="9"/>
      <c r="G60" s="9">
        <v>182</v>
      </c>
      <c r="H60" s="9">
        <v>45</v>
      </c>
      <c r="I60" s="9">
        <v>57</v>
      </c>
      <c r="J60" s="74">
        <v>19</v>
      </c>
      <c r="K60" s="74">
        <v>7</v>
      </c>
      <c r="L60" s="74">
        <v>19</v>
      </c>
      <c r="M60" s="74">
        <v>19</v>
      </c>
      <c r="N60" s="74">
        <v>5</v>
      </c>
      <c r="O60" s="74">
        <v>11</v>
      </c>
      <c r="P60" s="9">
        <f t="shared" si="22"/>
        <v>80</v>
      </c>
      <c r="Q60" s="70">
        <v>13.4</v>
      </c>
    </row>
    <row r="61" spans="1:22" x14ac:dyDescent="0.25">
      <c r="A61" s="9" t="s">
        <v>562</v>
      </c>
      <c r="B61" s="3">
        <v>59</v>
      </c>
      <c r="C61" s="9" t="s">
        <v>683</v>
      </c>
      <c r="D61" s="9" t="s">
        <v>773</v>
      </c>
      <c r="E61" s="9">
        <v>168</v>
      </c>
      <c r="F61" s="9"/>
      <c r="G61" s="9">
        <v>183</v>
      </c>
      <c r="H61" s="9">
        <v>58</v>
      </c>
      <c r="I61" s="9">
        <v>50</v>
      </c>
      <c r="J61" s="74">
        <v>15</v>
      </c>
      <c r="K61" s="74">
        <v>7</v>
      </c>
      <c r="L61" s="74">
        <v>16</v>
      </c>
      <c r="M61" s="74">
        <v>18</v>
      </c>
      <c r="N61" s="74">
        <v>7</v>
      </c>
      <c r="O61" s="74">
        <v>12</v>
      </c>
      <c r="P61" s="9">
        <f t="shared" si="22"/>
        <v>75</v>
      </c>
      <c r="Q61" s="70">
        <v>13.6</v>
      </c>
    </row>
    <row r="62" spans="1:22" x14ac:dyDescent="0.25">
      <c r="A62" s="9" t="s">
        <v>562</v>
      </c>
      <c r="B62" s="3">
        <v>60</v>
      </c>
      <c r="C62" s="9" t="s">
        <v>684</v>
      </c>
      <c r="D62" s="9" t="s">
        <v>774</v>
      </c>
      <c r="E62" s="9">
        <v>168</v>
      </c>
      <c r="F62" s="9"/>
      <c r="G62" s="9">
        <v>187</v>
      </c>
      <c r="H62" s="9">
        <v>55</v>
      </c>
      <c r="I62" s="9">
        <v>48</v>
      </c>
      <c r="J62" s="74">
        <v>18</v>
      </c>
      <c r="K62" s="74">
        <v>5</v>
      </c>
      <c r="L62" s="74">
        <v>18</v>
      </c>
      <c r="M62" s="74">
        <v>17</v>
      </c>
      <c r="N62" s="74">
        <v>15</v>
      </c>
      <c r="O62" s="74">
        <v>11</v>
      </c>
      <c r="P62" s="9">
        <f t="shared" si="22"/>
        <v>84</v>
      </c>
      <c r="Q62" s="70">
        <v>13.8</v>
      </c>
    </row>
    <row r="63" spans="1:22" x14ac:dyDescent="0.25">
      <c r="A63" s="9" t="s">
        <v>660</v>
      </c>
      <c r="B63" s="3">
        <v>61</v>
      </c>
      <c r="C63" t="s">
        <v>685</v>
      </c>
      <c r="E63">
        <v>24</v>
      </c>
      <c r="G63">
        <v>280</v>
      </c>
      <c r="Q63" s="70">
        <v>14</v>
      </c>
    </row>
    <row r="64" spans="1:22" x14ac:dyDescent="0.25">
      <c r="A64" s="9" t="s">
        <v>660</v>
      </c>
      <c r="B64" s="3">
        <v>62</v>
      </c>
      <c r="C64" t="s">
        <v>686</v>
      </c>
      <c r="E64">
        <v>24</v>
      </c>
      <c r="G64">
        <v>350</v>
      </c>
      <c r="Q64" s="70">
        <v>14.2</v>
      </c>
    </row>
    <row r="65" spans="1:17" x14ac:dyDescent="0.25">
      <c r="A65" s="9" t="s">
        <v>660</v>
      </c>
      <c r="B65" s="3">
        <v>63</v>
      </c>
      <c r="C65" t="s">
        <v>687</v>
      </c>
      <c r="E65">
        <v>24</v>
      </c>
      <c r="G65">
        <v>440</v>
      </c>
      <c r="Q65" s="70">
        <v>14.4</v>
      </c>
    </row>
    <row r="66" spans="1:17" x14ac:dyDescent="0.25">
      <c r="A66" s="9" t="s">
        <v>660</v>
      </c>
      <c r="B66" s="3">
        <v>64</v>
      </c>
      <c r="C66" t="s">
        <v>688</v>
      </c>
      <c r="E66">
        <v>24</v>
      </c>
      <c r="G66">
        <v>450</v>
      </c>
      <c r="Q66" s="70">
        <v>14.6</v>
      </c>
    </row>
    <row r="67" spans="1:17" x14ac:dyDescent="0.25">
      <c r="A67" s="9" t="s">
        <v>660</v>
      </c>
      <c r="B67" s="3">
        <v>65</v>
      </c>
      <c r="C67" t="s">
        <v>689</v>
      </c>
      <c r="E67">
        <v>24</v>
      </c>
      <c r="G67">
        <v>490</v>
      </c>
      <c r="Q67" s="70">
        <v>14.8</v>
      </c>
    </row>
    <row r="68" spans="1:17" x14ac:dyDescent="0.25">
      <c r="A68" s="9" t="s">
        <v>660</v>
      </c>
      <c r="B68" s="3">
        <v>66</v>
      </c>
      <c r="C68" t="s">
        <v>690</v>
      </c>
      <c r="E68">
        <v>24</v>
      </c>
      <c r="G68">
        <v>500</v>
      </c>
      <c r="Q68" s="70">
        <v>15</v>
      </c>
    </row>
    <row r="69" spans="1:17" x14ac:dyDescent="0.25">
      <c r="A69" s="9" t="s">
        <v>660</v>
      </c>
      <c r="B69" s="3">
        <v>67</v>
      </c>
      <c r="C69" t="s">
        <v>691</v>
      </c>
      <c r="E69">
        <v>24</v>
      </c>
      <c r="G69">
        <v>510</v>
      </c>
      <c r="Q69" s="70">
        <v>15.2</v>
      </c>
    </row>
    <row r="70" spans="1:17" x14ac:dyDescent="0.25">
      <c r="A70" s="9" t="s">
        <v>660</v>
      </c>
      <c r="B70" s="3">
        <v>68</v>
      </c>
      <c r="C70" t="s">
        <v>692</v>
      </c>
      <c r="E70">
        <v>24</v>
      </c>
      <c r="G70">
        <v>510</v>
      </c>
      <c r="Q70" s="70">
        <v>15.4</v>
      </c>
    </row>
    <row r="71" spans="1:17" x14ac:dyDescent="0.25">
      <c r="A71" s="9" t="s">
        <v>660</v>
      </c>
      <c r="B71" s="3">
        <v>69</v>
      </c>
      <c r="C71" t="s">
        <v>693</v>
      </c>
      <c r="E71">
        <v>24</v>
      </c>
      <c r="G71">
        <v>520</v>
      </c>
      <c r="Q71" s="70">
        <v>15.6</v>
      </c>
    </row>
    <row r="72" spans="1:17" x14ac:dyDescent="0.25">
      <c r="A72" s="9" t="s">
        <v>660</v>
      </c>
      <c r="B72" s="3">
        <v>70</v>
      </c>
      <c r="C72" t="s">
        <v>694</v>
      </c>
      <c r="E72">
        <v>24</v>
      </c>
      <c r="G72">
        <v>540</v>
      </c>
      <c r="Q72" s="70">
        <v>15.8</v>
      </c>
    </row>
    <row r="73" spans="1:17" x14ac:dyDescent="0.25">
      <c r="A73" s="9" t="s">
        <v>661</v>
      </c>
      <c r="B73" s="3">
        <v>71</v>
      </c>
      <c r="C73" t="s">
        <v>695</v>
      </c>
      <c r="E73">
        <v>24</v>
      </c>
      <c r="G73">
        <v>1320</v>
      </c>
      <c r="Q73" s="70">
        <v>16</v>
      </c>
    </row>
    <row r="74" spans="1:17" x14ac:dyDescent="0.25">
      <c r="A74" s="9" t="s">
        <v>661</v>
      </c>
      <c r="B74" s="3">
        <v>72</v>
      </c>
      <c r="C74" t="s">
        <v>696</v>
      </c>
      <c r="E74">
        <v>24</v>
      </c>
      <c r="G74">
        <v>1560</v>
      </c>
      <c r="Q74" s="70">
        <v>16.2</v>
      </c>
    </row>
    <row r="75" spans="1:17" x14ac:dyDescent="0.25">
      <c r="A75" s="9" t="s">
        <v>661</v>
      </c>
      <c r="B75" s="3">
        <v>73</v>
      </c>
      <c r="C75" t="s">
        <v>697</v>
      </c>
      <c r="E75">
        <v>24</v>
      </c>
      <c r="G75">
        <v>1560</v>
      </c>
      <c r="Q75" s="70">
        <v>16.399999999999999</v>
      </c>
    </row>
    <row r="76" spans="1:17" x14ac:dyDescent="0.25">
      <c r="A76" s="9" t="s">
        <v>661</v>
      </c>
      <c r="B76" s="3">
        <v>74</v>
      </c>
      <c r="C76" t="s">
        <v>698</v>
      </c>
      <c r="E76">
        <v>24</v>
      </c>
      <c r="G76">
        <v>1650</v>
      </c>
      <c r="Q76" s="70">
        <v>16.600000000000001</v>
      </c>
    </row>
    <row r="77" spans="1:17" x14ac:dyDescent="0.25">
      <c r="A77" s="9" t="s">
        <v>661</v>
      </c>
      <c r="B77" s="3">
        <v>75</v>
      </c>
      <c r="C77" t="s">
        <v>699</v>
      </c>
      <c r="E77">
        <v>24</v>
      </c>
      <c r="G77">
        <v>1670</v>
      </c>
      <c r="Q77" s="70">
        <v>16.8</v>
      </c>
    </row>
    <row r="78" spans="1:17" x14ac:dyDescent="0.25">
      <c r="A78" s="9" t="s">
        <v>661</v>
      </c>
      <c r="B78" s="3">
        <v>76</v>
      </c>
      <c r="C78" t="s">
        <v>700</v>
      </c>
      <c r="E78">
        <v>24</v>
      </c>
      <c r="G78">
        <v>1720</v>
      </c>
      <c r="Q78" s="70">
        <v>17</v>
      </c>
    </row>
    <row r="79" spans="1:17" x14ac:dyDescent="0.25">
      <c r="A79" s="9" t="s">
        <v>661</v>
      </c>
      <c r="B79" s="3">
        <v>77</v>
      </c>
      <c r="C79" t="s">
        <v>701</v>
      </c>
      <c r="E79">
        <v>24</v>
      </c>
      <c r="G79">
        <v>1820</v>
      </c>
      <c r="Q79" s="70">
        <v>17.2</v>
      </c>
    </row>
    <row r="80" spans="1:17" x14ac:dyDescent="0.25">
      <c r="A80" s="9" t="s">
        <v>661</v>
      </c>
      <c r="B80" s="3">
        <v>78</v>
      </c>
      <c r="C80" t="s">
        <v>702</v>
      </c>
      <c r="E80">
        <v>24</v>
      </c>
      <c r="G80">
        <v>1820</v>
      </c>
      <c r="Q80" s="70">
        <v>17.399999999999999</v>
      </c>
    </row>
    <row r="81" spans="1:17" x14ac:dyDescent="0.25">
      <c r="A81" s="9" t="s">
        <v>661</v>
      </c>
      <c r="B81" s="3">
        <v>79</v>
      </c>
      <c r="C81" t="s">
        <v>703</v>
      </c>
      <c r="E81">
        <v>24</v>
      </c>
      <c r="G81">
        <v>1830</v>
      </c>
      <c r="Q81" s="70">
        <v>17.600000000000001</v>
      </c>
    </row>
    <row r="82" spans="1:17" x14ac:dyDescent="0.25">
      <c r="A82" s="9" t="s">
        <v>661</v>
      </c>
      <c r="B82" s="3">
        <v>80</v>
      </c>
      <c r="C82" t="s">
        <v>704</v>
      </c>
      <c r="E82">
        <v>24</v>
      </c>
      <c r="G82">
        <v>1870</v>
      </c>
      <c r="Q82" s="70">
        <v>17.8</v>
      </c>
    </row>
    <row r="83" spans="1:17" x14ac:dyDescent="0.25">
      <c r="Q83" s="70">
        <v>18</v>
      </c>
    </row>
    <row r="84" spans="1:17" x14ac:dyDescent="0.25">
      <c r="Q84" s="70">
        <v>18.2</v>
      </c>
    </row>
  </sheetData>
  <mergeCells count="1">
    <mergeCell ref="H1:O1"/>
  </mergeCells>
  <phoneticPr fontId="12" type="noConversion"/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96F3-C72B-40CF-92AC-9BFB437E65F8}">
  <dimension ref="A1:W193"/>
  <sheetViews>
    <sheetView workbookViewId="0">
      <selection activeCell="Y36" sqref="Y36"/>
    </sheetView>
  </sheetViews>
  <sheetFormatPr baseColWidth="10" defaultRowHeight="15" x14ac:dyDescent="0.25"/>
  <cols>
    <col min="1" max="1" width="3" bestFit="1" customWidth="1"/>
    <col min="2" max="2" width="2" bestFit="1" customWidth="1"/>
    <col min="3" max="3" width="2.140625" bestFit="1" customWidth="1"/>
    <col min="4" max="4" width="2" bestFit="1" customWidth="1"/>
    <col min="5" max="5" width="2.5703125" bestFit="1" customWidth="1"/>
    <col min="6" max="6" width="8" bestFit="1" customWidth="1"/>
    <col min="9" max="9" width="17.5703125" bestFit="1" customWidth="1"/>
    <col min="10" max="10" width="22.42578125" bestFit="1" customWidth="1"/>
    <col min="11" max="11" width="9" bestFit="1" customWidth="1"/>
    <col min="12" max="13" width="5" bestFit="1" customWidth="1"/>
    <col min="14" max="14" width="10" bestFit="1" customWidth="1"/>
    <col min="15" max="15" width="7" bestFit="1" customWidth="1"/>
    <col min="16" max="16" width="2" bestFit="1" customWidth="1"/>
    <col min="17" max="17" width="3" bestFit="1" customWidth="1"/>
    <col min="18" max="18" width="12.5703125" bestFit="1" customWidth="1"/>
    <col min="19" max="25" width="10.140625" bestFit="1" customWidth="1"/>
    <col min="26" max="27" width="15" bestFit="1" customWidth="1"/>
  </cols>
  <sheetData>
    <row r="1" spans="1:18" x14ac:dyDescent="0.25">
      <c r="A1" t="s">
        <v>616</v>
      </c>
      <c r="B1" t="s">
        <v>605</v>
      </c>
      <c r="C1" t="s">
        <v>617</v>
      </c>
      <c r="D1" t="s">
        <v>618</v>
      </c>
      <c r="E1" t="s">
        <v>586</v>
      </c>
      <c r="F1" t="s">
        <v>613</v>
      </c>
    </row>
    <row r="2" spans="1:18" x14ac:dyDescent="0.25">
      <c r="A2">
        <v>0</v>
      </c>
      <c r="B2">
        <v>0</v>
      </c>
      <c r="C2">
        <v>1</v>
      </c>
      <c r="D2">
        <v>0</v>
      </c>
      <c r="E2">
        <v>0</v>
      </c>
      <c r="F2">
        <v>455</v>
      </c>
      <c r="L2">
        <v>372897.0428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0</v>
      </c>
      <c r="F3">
        <v>455</v>
      </c>
      <c r="I3" s="68" t="s">
        <v>656</v>
      </c>
      <c r="J3" s="68" t="s">
        <v>793</v>
      </c>
    </row>
    <row r="4" spans="1:18" x14ac:dyDescent="0.25">
      <c r="A4">
        <v>2</v>
      </c>
      <c r="B4">
        <v>0</v>
      </c>
      <c r="C4">
        <v>1</v>
      </c>
      <c r="D4">
        <v>0</v>
      </c>
      <c r="E4">
        <v>0</v>
      </c>
      <c r="F4">
        <v>455</v>
      </c>
      <c r="I4" s="68" t="s">
        <v>657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 t="s">
        <v>658</v>
      </c>
    </row>
    <row r="5" spans="1:18" x14ac:dyDescent="0.25">
      <c r="A5">
        <v>3</v>
      </c>
      <c r="B5">
        <v>0</v>
      </c>
      <c r="C5">
        <v>1</v>
      </c>
      <c r="D5">
        <v>0</v>
      </c>
      <c r="E5">
        <v>0</v>
      </c>
      <c r="F5">
        <v>455</v>
      </c>
      <c r="I5" s="69">
        <v>0</v>
      </c>
      <c r="J5">
        <v>455</v>
      </c>
      <c r="K5">
        <v>386.92</v>
      </c>
      <c r="L5">
        <v>130</v>
      </c>
      <c r="M5">
        <v>130</v>
      </c>
      <c r="N5">
        <v>0</v>
      </c>
      <c r="O5">
        <v>0</v>
      </c>
      <c r="P5">
        <v>0</v>
      </c>
      <c r="Q5">
        <v>0</v>
      </c>
      <c r="R5">
        <v>1101.92</v>
      </c>
    </row>
    <row r="6" spans="1:18" x14ac:dyDescent="0.25">
      <c r="A6">
        <v>4</v>
      </c>
      <c r="B6">
        <v>0</v>
      </c>
      <c r="C6">
        <v>1</v>
      </c>
      <c r="D6">
        <v>0</v>
      </c>
      <c r="E6">
        <v>0</v>
      </c>
      <c r="F6">
        <v>455</v>
      </c>
      <c r="I6" s="69">
        <v>1</v>
      </c>
      <c r="J6">
        <v>455</v>
      </c>
      <c r="K6">
        <v>423.8</v>
      </c>
      <c r="L6">
        <v>0</v>
      </c>
      <c r="M6">
        <v>130</v>
      </c>
      <c r="N6">
        <v>0</v>
      </c>
      <c r="O6">
        <v>0</v>
      </c>
      <c r="P6">
        <v>0</v>
      </c>
      <c r="Q6">
        <v>0</v>
      </c>
      <c r="R6">
        <v>1008.8</v>
      </c>
    </row>
    <row r="7" spans="1:18" x14ac:dyDescent="0.25">
      <c r="A7">
        <v>5</v>
      </c>
      <c r="B7">
        <v>0</v>
      </c>
      <c r="C7">
        <v>1</v>
      </c>
      <c r="D7">
        <v>0</v>
      </c>
      <c r="E7">
        <v>0</v>
      </c>
      <c r="F7">
        <v>455</v>
      </c>
      <c r="I7" s="69">
        <v>2</v>
      </c>
      <c r="J7">
        <v>455</v>
      </c>
      <c r="K7">
        <v>377.24</v>
      </c>
      <c r="L7">
        <v>0</v>
      </c>
      <c r="M7">
        <v>130</v>
      </c>
      <c r="N7">
        <v>0</v>
      </c>
      <c r="O7">
        <v>0</v>
      </c>
      <c r="P7">
        <v>0</v>
      </c>
      <c r="Q7">
        <v>0</v>
      </c>
      <c r="R7">
        <v>962.24</v>
      </c>
    </row>
    <row r="8" spans="1:18" x14ac:dyDescent="0.25">
      <c r="A8">
        <v>6</v>
      </c>
      <c r="B8">
        <v>0</v>
      </c>
      <c r="C8">
        <v>1</v>
      </c>
      <c r="D8">
        <v>0</v>
      </c>
      <c r="E8">
        <v>0</v>
      </c>
      <c r="F8">
        <v>455</v>
      </c>
      <c r="I8" s="69">
        <v>3</v>
      </c>
      <c r="J8">
        <v>455</v>
      </c>
      <c r="K8">
        <v>346.2</v>
      </c>
      <c r="L8">
        <v>0</v>
      </c>
      <c r="M8">
        <v>130</v>
      </c>
      <c r="N8">
        <v>0</v>
      </c>
      <c r="O8">
        <v>0</v>
      </c>
      <c r="P8">
        <v>0</v>
      </c>
      <c r="Q8">
        <v>0</v>
      </c>
      <c r="R8">
        <v>931.2</v>
      </c>
    </row>
    <row r="9" spans="1:18" x14ac:dyDescent="0.25">
      <c r="A9">
        <v>7</v>
      </c>
      <c r="B9">
        <v>0</v>
      </c>
      <c r="C9">
        <v>1</v>
      </c>
      <c r="D9">
        <v>0</v>
      </c>
      <c r="E9">
        <v>0</v>
      </c>
      <c r="F9">
        <v>455</v>
      </c>
      <c r="I9" s="69">
        <v>4</v>
      </c>
      <c r="J9">
        <v>455</v>
      </c>
      <c r="K9">
        <v>445.16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900.16000000000008</v>
      </c>
    </row>
    <row r="10" spans="1:18" x14ac:dyDescent="0.25">
      <c r="A10">
        <v>8</v>
      </c>
      <c r="B10">
        <v>0</v>
      </c>
      <c r="C10">
        <v>1</v>
      </c>
      <c r="D10">
        <v>0</v>
      </c>
      <c r="E10">
        <v>0</v>
      </c>
      <c r="F10">
        <v>455</v>
      </c>
      <c r="I10" s="69">
        <v>5</v>
      </c>
      <c r="J10">
        <v>455</v>
      </c>
      <c r="K10">
        <v>445.16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900.16000000000008</v>
      </c>
    </row>
    <row r="11" spans="1:18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455</v>
      </c>
      <c r="I11" s="69">
        <v>6</v>
      </c>
      <c r="J11">
        <v>455</v>
      </c>
      <c r="K11">
        <v>451.2</v>
      </c>
      <c r="L11">
        <v>0</v>
      </c>
      <c r="M11">
        <v>0</v>
      </c>
      <c r="N11">
        <v>25</v>
      </c>
      <c r="O11">
        <v>0</v>
      </c>
      <c r="P11">
        <v>0</v>
      </c>
      <c r="Q11">
        <v>0</v>
      </c>
      <c r="R11">
        <v>931.2</v>
      </c>
    </row>
    <row r="12" spans="1:18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455</v>
      </c>
      <c r="I12" s="69">
        <v>7</v>
      </c>
      <c r="J12">
        <v>455</v>
      </c>
      <c r="K12">
        <v>455</v>
      </c>
      <c r="L12">
        <v>0</v>
      </c>
      <c r="M12">
        <v>0</v>
      </c>
      <c r="N12">
        <v>83.28</v>
      </c>
      <c r="O12">
        <v>0</v>
      </c>
      <c r="P12">
        <v>0</v>
      </c>
      <c r="Q12">
        <v>0</v>
      </c>
      <c r="R12">
        <v>993.28</v>
      </c>
    </row>
    <row r="13" spans="1:18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455</v>
      </c>
      <c r="I13" s="69">
        <v>8</v>
      </c>
      <c r="J13">
        <v>455</v>
      </c>
      <c r="K13">
        <v>455</v>
      </c>
      <c r="L13">
        <v>130</v>
      </c>
      <c r="M13">
        <v>0</v>
      </c>
      <c r="N13">
        <v>92.959900000000005</v>
      </c>
      <c r="O13">
        <v>0</v>
      </c>
      <c r="P13">
        <v>0</v>
      </c>
      <c r="Q13">
        <v>0</v>
      </c>
      <c r="R13">
        <v>1132.9599000000001</v>
      </c>
    </row>
    <row r="14" spans="1:18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455</v>
      </c>
      <c r="I14" s="69">
        <v>9</v>
      </c>
      <c r="J14">
        <v>455</v>
      </c>
      <c r="K14">
        <v>455</v>
      </c>
      <c r="L14">
        <v>130</v>
      </c>
      <c r="M14">
        <v>130</v>
      </c>
      <c r="N14">
        <v>71.599900000000005</v>
      </c>
      <c r="O14">
        <v>0</v>
      </c>
      <c r="P14">
        <v>0</v>
      </c>
      <c r="Q14">
        <v>0</v>
      </c>
      <c r="R14">
        <v>1241.5998999999999</v>
      </c>
    </row>
    <row r="15" spans="1:18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455</v>
      </c>
      <c r="I15" s="69">
        <v>10</v>
      </c>
      <c r="J15">
        <v>455</v>
      </c>
      <c r="K15">
        <v>455</v>
      </c>
      <c r="L15">
        <v>130</v>
      </c>
      <c r="M15">
        <v>130</v>
      </c>
      <c r="N15">
        <v>102.64</v>
      </c>
      <c r="O15">
        <v>0</v>
      </c>
      <c r="P15">
        <v>0</v>
      </c>
      <c r="Q15">
        <v>0</v>
      </c>
      <c r="R15">
        <v>1272.6400000000001</v>
      </c>
    </row>
    <row r="16" spans="1:18" x14ac:dyDescent="0.25">
      <c r="A16">
        <v>14</v>
      </c>
      <c r="B16">
        <v>0</v>
      </c>
      <c r="C16">
        <v>1</v>
      </c>
      <c r="D16">
        <v>0</v>
      </c>
      <c r="E16">
        <v>0</v>
      </c>
      <c r="F16">
        <v>455</v>
      </c>
      <c r="I16" s="69">
        <v>11</v>
      </c>
      <c r="J16">
        <v>455</v>
      </c>
      <c r="K16">
        <v>455</v>
      </c>
      <c r="L16">
        <v>130</v>
      </c>
      <c r="M16">
        <v>130</v>
      </c>
      <c r="N16">
        <v>118.16</v>
      </c>
      <c r="O16">
        <v>0</v>
      </c>
      <c r="P16">
        <v>0</v>
      </c>
      <c r="Q16">
        <v>0</v>
      </c>
      <c r="R16">
        <v>1288.1600000000001</v>
      </c>
    </row>
    <row r="17" spans="1:23" x14ac:dyDescent="0.25">
      <c r="A17">
        <v>15</v>
      </c>
      <c r="B17">
        <v>0</v>
      </c>
      <c r="C17">
        <v>1</v>
      </c>
      <c r="D17">
        <v>0</v>
      </c>
      <c r="E17">
        <v>0</v>
      </c>
      <c r="F17">
        <v>455</v>
      </c>
      <c r="I17" s="69">
        <v>12</v>
      </c>
      <c r="J17">
        <v>455</v>
      </c>
      <c r="K17">
        <v>455</v>
      </c>
      <c r="L17">
        <v>130</v>
      </c>
      <c r="M17">
        <v>130</v>
      </c>
      <c r="N17">
        <v>102.64</v>
      </c>
      <c r="O17">
        <v>0</v>
      </c>
      <c r="P17">
        <v>0</v>
      </c>
      <c r="Q17">
        <v>0</v>
      </c>
      <c r="R17">
        <v>1272.6400000000001</v>
      </c>
    </row>
    <row r="18" spans="1:23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455</v>
      </c>
      <c r="I18" s="69">
        <v>13</v>
      </c>
      <c r="J18">
        <v>455</v>
      </c>
      <c r="K18">
        <v>455</v>
      </c>
      <c r="L18">
        <v>130</v>
      </c>
      <c r="M18">
        <v>130</v>
      </c>
      <c r="N18">
        <v>71.599900000000005</v>
      </c>
      <c r="O18">
        <v>0</v>
      </c>
      <c r="P18">
        <v>0</v>
      </c>
      <c r="Q18">
        <v>0</v>
      </c>
      <c r="R18">
        <v>1241.5998999999999</v>
      </c>
    </row>
    <row r="19" spans="1:23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455</v>
      </c>
      <c r="I19" s="69">
        <v>14</v>
      </c>
      <c r="J19">
        <v>455</v>
      </c>
      <c r="K19">
        <v>455</v>
      </c>
      <c r="L19">
        <v>130</v>
      </c>
      <c r="M19">
        <v>130</v>
      </c>
      <c r="N19">
        <v>56.079900000000002</v>
      </c>
      <c r="O19">
        <v>0</v>
      </c>
      <c r="P19">
        <v>0</v>
      </c>
      <c r="Q19">
        <v>0</v>
      </c>
      <c r="R19">
        <v>1226.0799</v>
      </c>
    </row>
    <row r="20" spans="1:23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455</v>
      </c>
      <c r="I20" s="69">
        <v>15</v>
      </c>
      <c r="J20">
        <v>455</v>
      </c>
      <c r="K20">
        <v>455</v>
      </c>
      <c r="L20">
        <v>130</v>
      </c>
      <c r="M20">
        <v>130</v>
      </c>
      <c r="N20">
        <v>56.08</v>
      </c>
      <c r="O20">
        <v>0</v>
      </c>
      <c r="P20">
        <v>0</v>
      </c>
      <c r="Q20">
        <v>0</v>
      </c>
      <c r="R20">
        <v>1226.08</v>
      </c>
    </row>
    <row r="21" spans="1:23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455</v>
      </c>
      <c r="I21" s="69">
        <v>16</v>
      </c>
      <c r="J21">
        <v>455</v>
      </c>
      <c r="K21">
        <v>455</v>
      </c>
      <c r="L21">
        <v>130</v>
      </c>
      <c r="M21">
        <v>130</v>
      </c>
      <c r="N21">
        <v>118.16</v>
      </c>
      <c r="O21">
        <v>0</v>
      </c>
      <c r="P21">
        <v>0</v>
      </c>
      <c r="Q21">
        <v>0</v>
      </c>
      <c r="R21">
        <v>1288.1600000000001</v>
      </c>
    </row>
    <row r="22" spans="1:23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455</v>
      </c>
      <c r="I22" s="69">
        <v>17</v>
      </c>
      <c r="J22">
        <v>455</v>
      </c>
      <c r="K22">
        <v>455</v>
      </c>
      <c r="L22">
        <v>130</v>
      </c>
      <c r="M22">
        <v>130</v>
      </c>
      <c r="N22">
        <v>162</v>
      </c>
      <c r="O22">
        <v>70.319999999999993</v>
      </c>
      <c r="P22">
        <v>0</v>
      </c>
      <c r="Q22">
        <v>10</v>
      </c>
      <c r="R22">
        <v>1412.32</v>
      </c>
    </row>
    <row r="23" spans="1:23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455</v>
      </c>
      <c r="I23" s="69">
        <v>18</v>
      </c>
      <c r="J23">
        <v>455</v>
      </c>
      <c r="K23">
        <v>455</v>
      </c>
      <c r="L23">
        <v>130</v>
      </c>
      <c r="M23">
        <v>130</v>
      </c>
      <c r="N23">
        <v>162</v>
      </c>
      <c r="O23">
        <v>64.8</v>
      </c>
      <c r="P23">
        <v>0</v>
      </c>
      <c r="Q23">
        <v>0</v>
      </c>
      <c r="R23">
        <v>1396.8</v>
      </c>
    </row>
    <row r="24" spans="1:23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455</v>
      </c>
      <c r="I24" s="69">
        <v>19</v>
      </c>
      <c r="J24">
        <v>455</v>
      </c>
      <c r="K24">
        <v>455</v>
      </c>
      <c r="L24">
        <v>130</v>
      </c>
      <c r="M24">
        <v>130</v>
      </c>
      <c r="N24">
        <v>162</v>
      </c>
      <c r="O24">
        <v>33.76</v>
      </c>
      <c r="P24">
        <v>0</v>
      </c>
      <c r="Q24">
        <v>0</v>
      </c>
      <c r="R24">
        <v>1365.76</v>
      </c>
    </row>
    <row r="25" spans="1:23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455</v>
      </c>
      <c r="I25" s="69">
        <v>20</v>
      </c>
      <c r="J25">
        <v>455</v>
      </c>
      <c r="K25">
        <v>455</v>
      </c>
      <c r="L25">
        <v>130</v>
      </c>
      <c r="M25">
        <v>130</v>
      </c>
      <c r="N25">
        <v>149.19999999999999</v>
      </c>
      <c r="O25">
        <v>0</v>
      </c>
      <c r="P25">
        <v>0</v>
      </c>
      <c r="Q25">
        <v>0</v>
      </c>
      <c r="R25">
        <v>1319.2</v>
      </c>
    </row>
    <row r="26" spans="1:23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386.92</v>
      </c>
      <c r="I26" s="69">
        <v>21</v>
      </c>
      <c r="J26">
        <v>455</v>
      </c>
      <c r="K26">
        <v>455</v>
      </c>
      <c r="L26">
        <v>130</v>
      </c>
      <c r="M26">
        <v>130</v>
      </c>
      <c r="N26">
        <v>133.68</v>
      </c>
      <c r="O26">
        <v>0</v>
      </c>
      <c r="P26">
        <v>0</v>
      </c>
      <c r="Q26">
        <v>0</v>
      </c>
      <c r="R26">
        <v>1303.68</v>
      </c>
    </row>
    <row r="27" spans="1:23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423.8</v>
      </c>
      <c r="I27" s="69">
        <v>22</v>
      </c>
      <c r="J27">
        <v>455</v>
      </c>
      <c r="K27">
        <v>455</v>
      </c>
      <c r="L27">
        <v>130</v>
      </c>
      <c r="M27">
        <v>130</v>
      </c>
      <c r="N27">
        <v>56.079900000000002</v>
      </c>
      <c r="O27">
        <v>0</v>
      </c>
      <c r="P27">
        <v>0</v>
      </c>
      <c r="Q27">
        <v>0</v>
      </c>
      <c r="R27">
        <v>1226.0799</v>
      </c>
    </row>
    <row r="28" spans="1:23" x14ac:dyDescent="0.25">
      <c r="A28">
        <v>2</v>
      </c>
      <c r="B28">
        <v>1</v>
      </c>
      <c r="C28">
        <v>1</v>
      </c>
      <c r="D28">
        <v>0</v>
      </c>
      <c r="E28">
        <v>0</v>
      </c>
      <c r="F28">
        <v>377.24</v>
      </c>
      <c r="I28" s="69">
        <v>23</v>
      </c>
      <c r="J28">
        <v>455</v>
      </c>
      <c r="K28">
        <v>433.48</v>
      </c>
      <c r="L28">
        <v>130</v>
      </c>
      <c r="M28">
        <v>130</v>
      </c>
      <c r="N28">
        <v>0</v>
      </c>
      <c r="O28">
        <v>0</v>
      </c>
      <c r="P28">
        <v>0</v>
      </c>
      <c r="Q28">
        <v>0</v>
      </c>
      <c r="R28">
        <v>1148.48</v>
      </c>
    </row>
    <row r="29" spans="1:23" x14ac:dyDescent="0.25">
      <c r="A29">
        <v>3</v>
      </c>
      <c r="B29">
        <v>1</v>
      </c>
      <c r="C29">
        <v>1</v>
      </c>
      <c r="D29">
        <v>0</v>
      </c>
      <c r="E29">
        <v>0</v>
      </c>
      <c r="F29">
        <v>346.2</v>
      </c>
      <c r="I29" s="69" t="s">
        <v>658</v>
      </c>
      <c r="J29">
        <v>10920</v>
      </c>
      <c r="K29">
        <v>10589.16</v>
      </c>
      <c r="L29">
        <v>2210</v>
      </c>
      <c r="M29">
        <v>2470</v>
      </c>
      <c r="N29">
        <v>1723.1595</v>
      </c>
      <c r="O29">
        <v>168.88</v>
      </c>
      <c r="P29">
        <v>0</v>
      </c>
      <c r="Q29">
        <v>10</v>
      </c>
      <c r="R29">
        <v>28091.199499999995</v>
      </c>
    </row>
    <row r="30" spans="1:23" x14ac:dyDescent="0.25">
      <c r="A30">
        <v>4</v>
      </c>
      <c r="B30">
        <v>1</v>
      </c>
      <c r="C30">
        <v>1</v>
      </c>
      <c r="D30">
        <v>0</v>
      </c>
      <c r="E30">
        <v>0</v>
      </c>
      <c r="F30">
        <v>445.16</v>
      </c>
      <c r="V30" t="s">
        <v>794</v>
      </c>
      <c r="W30">
        <v>573630</v>
      </c>
    </row>
    <row r="31" spans="1:23" x14ac:dyDescent="0.25">
      <c r="A31">
        <v>5</v>
      </c>
      <c r="B31">
        <v>1</v>
      </c>
      <c r="C31">
        <v>1</v>
      </c>
      <c r="D31">
        <v>0</v>
      </c>
      <c r="E31">
        <v>0</v>
      </c>
      <c r="F31">
        <v>445.16</v>
      </c>
      <c r="V31" t="s">
        <v>795</v>
      </c>
      <c r="W31">
        <v>558899.42240000004</v>
      </c>
    </row>
    <row r="32" spans="1:23" x14ac:dyDescent="0.25">
      <c r="A32">
        <v>6</v>
      </c>
      <c r="B32">
        <v>1</v>
      </c>
      <c r="C32">
        <v>1</v>
      </c>
      <c r="D32">
        <v>0</v>
      </c>
      <c r="E32">
        <v>0</v>
      </c>
      <c r="F32">
        <v>451.2</v>
      </c>
    </row>
    <row r="33" spans="1:6" x14ac:dyDescent="0.25">
      <c r="A33">
        <v>7</v>
      </c>
      <c r="B33">
        <v>1</v>
      </c>
      <c r="C33">
        <v>1</v>
      </c>
      <c r="D33">
        <v>0</v>
      </c>
      <c r="E33">
        <v>0</v>
      </c>
      <c r="F33">
        <v>455</v>
      </c>
    </row>
    <row r="34" spans="1:6" x14ac:dyDescent="0.25">
      <c r="A34">
        <v>8</v>
      </c>
      <c r="B34">
        <v>1</v>
      </c>
      <c r="C34">
        <v>1</v>
      </c>
      <c r="D34">
        <v>0</v>
      </c>
      <c r="E34">
        <v>0</v>
      </c>
      <c r="F34">
        <v>455</v>
      </c>
    </row>
    <row r="35" spans="1:6" x14ac:dyDescent="0.25">
      <c r="A35">
        <v>9</v>
      </c>
      <c r="B35">
        <v>1</v>
      </c>
      <c r="C35">
        <v>1</v>
      </c>
      <c r="D35">
        <v>0</v>
      </c>
      <c r="E35">
        <v>0</v>
      </c>
      <c r="F35">
        <v>455</v>
      </c>
    </row>
    <row r="36" spans="1:6" x14ac:dyDescent="0.25">
      <c r="A36">
        <v>10</v>
      </c>
      <c r="B36">
        <v>1</v>
      </c>
      <c r="C36">
        <v>1</v>
      </c>
      <c r="D36">
        <v>0</v>
      </c>
      <c r="E36">
        <v>0</v>
      </c>
      <c r="F36">
        <v>455</v>
      </c>
    </row>
    <row r="37" spans="1:6" x14ac:dyDescent="0.25">
      <c r="A37">
        <v>11</v>
      </c>
      <c r="B37">
        <v>1</v>
      </c>
      <c r="C37">
        <v>1</v>
      </c>
      <c r="D37">
        <v>0</v>
      </c>
      <c r="E37">
        <v>0</v>
      </c>
      <c r="F37">
        <v>455</v>
      </c>
    </row>
    <row r="38" spans="1:6" x14ac:dyDescent="0.25">
      <c r="A38">
        <v>12</v>
      </c>
      <c r="B38">
        <v>1</v>
      </c>
      <c r="C38">
        <v>1</v>
      </c>
      <c r="D38">
        <v>0</v>
      </c>
      <c r="E38">
        <v>0</v>
      </c>
      <c r="F38">
        <v>455</v>
      </c>
    </row>
    <row r="39" spans="1:6" x14ac:dyDescent="0.25">
      <c r="A39">
        <v>13</v>
      </c>
      <c r="B39">
        <v>1</v>
      </c>
      <c r="C39">
        <v>1</v>
      </c>
      <c r="D39">
        <v>0</v>
      </c>
      <c r="E39">
        <v>0</v>
      </c>
      <c r="F39">
        <v>455</v>
      </c>
    </row>
    <row r="40" spans="1:6" x14ac:dyDescent="0.25">
      <c r="A40">
        <v>14</v>
      </c>
      <c r="B40">
        <v>1</v>
      </c>
      <c r="C40">
        <v>1</v>
      </c>
      <c r="D40">
        <v>0</v>
      </c>
      <c r="E40">
        <v>0</v>
      </c>
      <c r="F40">
        <v>455</v>
      </c>
    </row>
    <row r="41" spans="1:6" x14ac:dyDescent="0.25">
      <c r="A41">
        <v>15</v>
      </c>
      <c r="B41">
        <v>1</v>
      </c>
      <c r="C41">
        <v>1</v>
      </c>
      <c r="D41">
        <v>0</v>
      </c>
      <c r="E41">
        <v>0</v>
      </c>
      <c r="F41">
        <v>455</v>
      </c>
    </row>
    <row r="42" spans="1:6" x14ac:dyDescent="0.25">
      <c r="A42">
        <v>16</v>
      </c>
      <c r="B42">
        <v>1</v>
      </c>
      <c r="C42">
        <v>1</v>
      </c>
      <c r="D42">
        <v>0</v>
      </c>
      <c r="E42">
        <v>0</v>
      </c>
      <c r="F42">
        <v>455</v>
      </c>
    </row>
    <row r="43" spans="1:6" x14ac:dyDescent="0.25">
      <c r="A43">
        <v>17</v>
      </c>
      <c r="B43">
        <v>1</v>
      </c>
      <c r="C43">
        <v>1</v>
      </c>
      <c r="D43">
        <v>0</v>
      </c>
      <c r="E43">
        <v>0</v>
      </c>
      <c r="F43">
        <v>455</v>
      </c>
    </row>
    <row r="44" spans="1:6" x14ac:dyDescent="0.25">
      <c r="A44">
        <v>18</v>
      </c>
      <c r="B44">
        <v>1</v>
      </c>
      <c r="C44">
        <v>1</v>
      </c>
      <c r="D44">
        <v>0</v>
      </c>
      <c r="E44">
        <v>0</v>
      </c>
      <c r="F44">
        <v>455</v>
      </c>
    </row>
    <row r="45" spans="1:6" x14ac:dyDescent="0.25">
      <c r="A45">
        <v>19</v>
      </c>
      <c r="B45">
        <v>1</v>
      </c>
      <c r="C45">
        <v>1</v>
      </c>
      <c r="D45">
        <v>0</v>
      </c>
      <c r="E45">
        <v>0</v>
      </c>
      <c r="F45">
        <v>455</v>
      </c>
    </row>
    <row r="46" spans="1:6" x14ac:dyDescent="0.25">
      <c r="A46">
        <v>20</v>
      </c>
      <c r="B46">
        <v>1</v>
      </c>
      <c r="C46">
        <v>1</v>
      </c>
      <c r="D46">
        <v>0</v>
      </c>
      <c r="E46">
        <v>0</v>
      </c>
      <c r="F46">
        <v>455</v>
      </c>
    </row>
    <row r="47" spans="1:6" x14ac:dyDescent="0.25">
      <c r="A47">
        <v>21</v>
      </c>
      <c r="B47">
        <v>1</v>
      </c>
      <c r="C47">
        <v>1</v>
      </c>
      <c r="D47">
        <v>0</v>
      </c>
      <c r="E47">
        <v>0</v>
      </c>
      <c r="F47">
        <v>455</v>
      </c>
    </row>
    <row r="48" spans="1:6" x14ac:dyDescent="0.25">
      <c r="A48">
        <v>22</v>
      </c>
      <c r="B48">
        <v>1</v>
      </c>
      <c r="C48">
        <v>1</v>
      </c>
      <c r="D48">
        <v>0</v>
      </c>
      <c r="E48">
        <v>0</v>
      </c>
      <c r="F48">
        <v>455</v>
      </c>
    </row>
    <row r="49" spans="1:6" x14ac:dyDescent="0.25">
      <c r="A49">
        <v>23</v>
      </c>
      <c r="B49">
        <v>1</v>
      </c>
      <c r="C49">
        <v>1</v>
      </c>
      <c r="D49">
        <v>0</v>
      </c>
      <c r="E49">
        <v>0</v>
      </c>
      <c r="F49">
        <v>433.48</v>
      </c>
    </row>
    <row r="50" spans="1:6" x14ac:dyDescent="0.25">
      <c r="A50">
        <v>0</v>
      </c>
      <c r="B50">
        <v>2</v>
      </c>
      <c r="C50">
        <v>1</v>
      </c>
      <c r="D50">
        <v>0</v>
      </c>
      <c r="E50">
        <v>0</v>
      </c>
      <c r="F50">
        <v>130</v>
      </c>
    </row>
    <row r="51" spans="1:6" x14ac:dyDescent="0.25">
      <c r="A51">
        <v>1</v>
      </c>
      <c r="B51">
        <v>2</v>
      </c>
      <c r="C51">
        <v>0</v>
      </c>
      <c r="D51">
        <v>0</v>
      </c>
      <c r="E51">
        <v>1</v>
      </c>
      <c r="F51">
        <v>0</v>
      </c>
    </row>
    <row r="52" spans="1:6" x14ac:dyDescent="0.25">
      <c r="A52">
        <v>2</v>
      </c>
      <c r="B52">
        <v>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</v>
      </c>
      <c r="B53">
        <v>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</v>
      </c>
      <c r="B54">
        <v>2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5</v>
      </c>
      <c r="B55">
        <v>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6</v>
      </c>
      <c r="B56">
        <v>2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7</v>
      </c>
      <c r="B57">
        <v>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8</v>
      </c>
      <c r="B58">
        <v>2</v>
      </c>
      <c r="C58">
        <v>1</v>
      </c>
      <c r="D58">
        <v>1</v>
      </c>
      <c r="E58">
        <v>0</v>
      </c>
      <c r="F58">
        <v>130</v>
      </c>
    </row>
    <row r="59" spans="1:6" x14ac:dyDescent="0.25">
      <c r="A59">
        <v>9</v>
      </c>
      <c r="B59">
        <v>2</v>
      </c>
      <c r="C59">
        <v>1</v>
      </c>
      <c r="D59">
        <v>0</v>
      </c>
      <c r="E59">
        <v>0</v>
      </c>
      <c r="F59">
        <v>130</v>
      </c>
    </row>
    <row r="60" spans="1:6" x14ac:dyDescent="0.25">
      <c r="A60">
        <v>10</v>
      </c>
      <c r="B60">
        <v>2</v>
      </c>
      <c r="C60">
        <v>1</v>
      </c>
      <c r="D60">
        <v>0</v>
      </c>
      <c r="E60">
        <v>0</v>
      </c>
      <c r="F60">
        <v>130</v>
      </c>
    </row>
    <row r="61" spans="1:6" x14ac:dyDescent="0.25">
      <c r="A61">
        <v>11</v>
      </c>
      <c r="B61">
        <v>2</v>
      </c>
      <c r="C61">
        <v>1</v>
      </c>
      <c r="D61">
        <v>0</v>
      </c>
      <c r="E61">
        <v>0</v>
      </c>
      <c r="F61">
        <v>130</v>
      </c>
    </row>
    <row r="62" spans="1:6" x14ac:dyDescent="0.25">
      <c r="A62">
        <v>12</v>
      </c>
      <c r="B62">
        <v>2</v>
      </c>
      <c r="C62">
        <v>1</v>
      </c>
      <c r="D62">
        <v>0</v>
      </c>
      <c r="E62">
        <v>0</v>
      </c>
      <c r="F62">
        <v>130</v>
      </c>
    </row>
    <row r="63" spans="1:6" x14ac:dyDescent="0.25">
      <c r="A63">
        <v>13</v>
      </c>
      <c r="B63">
        <v>2</v>
      </c>
      <c r="C63">
        <v>1</v>
      </c>
      <c r="D63">
        <v>0</v>
      </c>
      <c r="E63">
        <v>0</v>
      </c>
      <c r="F63">
        <v>130</v>
      </c>
    </row>
    <row r="64" spans="1:6" x14ac:dyDescent="0.25">
      <c r="A64">
        <v>14</v>
      </c>
      <c r="B64">
        <v>2</v>
      </c>
      <c r="C64">
        <v>1</v>
      </c>
      <c r="D64">
        <v>0</v>
      </c>
      <c r="E64">
        <v>0</v>
      </c>
      <c r="F64">
        <v>130</v>
      </c>
    </row>
    <row r="65" spans="1:6" x14ac:dyDescent="0.25">
      <c r="A65">
        <v>15</v>
      </c>
      <c r="B65">
        <v>2</v>
      </c>
      <c r="C65">
        <v>1</v>
      </c>
      <c r="D65">
        <v>0</v>
      </c>
      <c r="E65">
        <v>0</v>
      </c>
      <c r="F65">
        <v>130</v>
      </c>
    </row>
    <row r="66" spans="1:6" x14ac:dyDescent="0.25">
      <c r="A66">
        <v>16</v>
      </c>
      <c r="B66">
        <v>2</v>
      </c>
      <c r="C66">
        <v>1</v>
      </c>
      <c r="D66">
        <v>0</v>
      </c>
      <c r="E66">
        <v>0</v>
      </c>
      <c r="F66">
        <v>130</v>
      </c>
    </row>
    <row r="67" spans="1:6" x14ac:dyDescent="0.25">
      <c r="A67">
        <v>17</v>
      </c>
      <c r="B67">
        <v>2</v>
      </c>
      <c r="C67">
        <v>1</v>
      </c>
      <c r="D67">
        <v>0</v>
      </c>
      <c r="E67">
        <v>0</v>
      </c>
      <c r="F67">
        <v>130</v>
      </c>
    </row>
    <row r="68" spans="1:6" x14ac:dyDescent="0.25">
      <c r="A68">
        <v>18</v>
      </c>
      <c r="B68">
        <v>2</v>
      </c>
      <c r="C68">
        <v>1</v>
      </c>
      <c r="D68">
        <v>0</v>
      </c>
      <c r="E68">
        <v>0</v>
      </c>
      <c r="F68">
        <v>130</v>
      </c>
    </row>
    <row r="69" spans="1:6" x14ac:dyDescent="0.25">
      <c r="A69">
        <v>19</v>
      </c>
      <c r="B69">
        <v>2</v>
      </c>
      <c r="C69">
        <v>1</v>
      </c>
      <c r="D69">
        <v>0</v>
      </c>
      <c r="E69">
        <v>0</v>
      </c>
      <c r="F69">
        <v>130</v>
      </c>
    </row>
    <row r="70" spans="1:6" x14ac:dyDescent="0.25">
      <c r="A70">
        <v>20</v>
      </c>
      <c r="B70">
        <v>2</v>
      </c>
      <c r="C70">
        <v>1</v>
      </c>
      <c r="D70">
        <v>0</v>
      </c>
      <c r="E70">
        <v>0</v>
      </c>
      <c r="F70">
        <v>130</v>
      </c>
    </row>
    <row r="71" spans="1:6" x14ac:dyDescent="0.25">
      <c r="A71">
        <v>21</v>
      </c>
      <c r="B71">
        <v>2</v>
      </c>
      <c r="C71">
        <v>1</v>
      </c>
      <c r="D71">
        <v>0</v>
      </c>
      <c r="E71">
        <v>0</v>
      </c>
      <c r="F71">
        <v>130</v>
      </c>
    </row>
    <row r="72" spans="1:6" x14ac:dyDescent="0.25">
      <c r="A72">
        <v>22</v>
      </c>
      <c r="B72">
        <v>2</v>
      </c>
      <c r="C72">
        <v>1</v>
      </c>
      <c r="D72">
        <v>0</v>
      </c>
      <c r="E72">
        <v>0</v>
      </c>
      <c r="F72">
        <v>130</v>
      </c>
    </row>
    <row r="73" spans="1:6" x14ac:dyDescent="0.25">
      <c r="A73">
        <v>23</v>
      </c>
      <c r="B73">
        <v>2</v>
      </c>
      <c r="C73">
        <v>1</v>
      </c>
      <c r="D73">
        <v>0</v>
      </c>
      <c r="E73">
        <v>0</v>
      </c>
      <c r="F73">
        <v>130</v>
      </c>
    </row>
    <row r="74" spans="1:6" x14ac:dyDescent="0.25">
      <c r="A74">
        <v>0</v>
      </c>
      <c r="B74">
        <v>3</v>
      </c>
      <c r="C74">
        <v>1</v>
      </c>
      <c r="D74">
        <v>0</v>
      </c>
      <c r="E74">
        <v>0</v>
      </c>
      <c r="F74">
        <v>130</v>
      </c>
    </row>
    <row r="75" spans="1:6" x14ac:dyDescent="0.25">
      <c r="A75">
        <v>1</v>
      </c>
      <c r="B75">
        <v>3</v>
      </c>
      <c r="C75">
        <v>1</v>
      </c>
      <c r="D75">
        <v>0</v>
      </c>
      <c r="E75">
        <v>0</v>
      </c>
      <c r="F75">
        <v>130</v>
      </c>
    </row>
    <row r="76" spans="1:6" x14ac:dyDescent="0.25">
      <c r="A76">
        <v>2</v>
      </c>
      <c r="B76">
        <v>3</v>
      </c>
      <c r="C76">
        <v>1</v>
      </c>
      <c r="D76">
        <v>0</v>
      </c>
      <c r="E76">
        <v>0</v>
      </c>
      <c r="F76">
        <v>130</v>
      </c>
    </row>
    <row r="77" spans="1:6" x14ac:dyDescent="0.25">
      <c r="A77">
        <v>3</v>
      </c>
      <c r="B77">
        <v>3</v>
      </c>
      <c r="C77">
        <v>1</v>
      </c>
      <c r="D77">
        <v>0</v>
      </c>
      <c r="E77">
        <v>0</v>
      </c>
      <c r="F77">
        <v>130</v>
      </c>
    </row>
    <row r="78" spans="1:6" x14ac:dyDescent="0.25">
      <c r="A78">
        <v>4</v>
      </c>
      <c r="B78">
        <v>3</v>
      </c>
      <c r="C78">
        <v>0</v>
      </c>
      <c r="D78">
        <v>0</v>
      </c>
      <c r="E78">
        <v>1</v>
      </c>
      <c r="F78">
        <v>0</v>
      </c>
    </row>
    <row r="79" spans="1:6" x14ac:dyDescent="0.25">
      <c r="A79">
        <v>5</v>
      </c>
      <c r="B79">
        <v>3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6</v>
      </c>
      <c r="B80">
        <v>3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7</v>
      </c>
      <c r="B81">
        <v>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8</v>
      </c>
      <c r="B82">
        <v>3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9</v>
      </c>
      <c r="B83">
        <v>3</v>
      </c>
      <c r="C83">
        <v>1</v>
      </c>
      <c r="D83">
        <v>1</v>
      </c>
      <c r="E83">
        <v>0</v>
      </c>
      <c r="F83">
        <v>130</v>
      </c>
    </row>
    <row r="84" spans="1:6" x14ac:dyDescent="0.25">
      <c r="A84">
        <v>10</v>
      </c>
      <c r="B84">
        <v>3</v>
      </c>
      <c r="C84">
        <v>1</v>
      </c>
      <c r="D84">
        <v>0</v>
      </c>
      <c r="E84">
        <v>0</v>
      </c>
      <c r="F84">
        <v>130</v>
      </c>
    </row>
    <row r="85" spans="1:6" x14ac:dyDescent="0.25">
      <c r="A85">
        <v>11</v>
      </c>
      <c r="B85">
        <v>3</v>
      </c>
      <c r="C85">
        <v>1</v>
      </c>
      <c r="D85">
        <v>0</v>
      </c>
      <c r="E85">
        <v>0</v>
      </c>
      <c r="F85">
        <v>130</v>
      </c>
    </row>
    <row r="86" spans="1:6" x14ac:dyDescent="0.25">
      <c r="A86">
        <v>12</v>
      </c>
      <c r="B86">
        <v>3</v>
      </c>
      <c r="C86">
        <v>1</v>
      </c>
      <c r="D86">
        <v>0</v>
      </c>
      <c r="E86">
        <v>0</v>
      </c>
      <c r="F86">
        <v>130</v>
      </c>
    </row>
    <row r="87" spans="1:6" x14ac:dyDescent="0.25">
      <c r="A87">
        <v>13</v>
      </c>
      <c r="B87">
        <v>3</v>
      </c>
      <c r="C87">
        <v>1</v>
      </c>
      <c r="D87">
        <v>0</v>
      </c>
      <c r="E87">
        <v>0</v>
      </c>
      <c r="F87">
        <v>130</v>
      </c>
    </row>
    <row r="88" spans="1:6" x14ac:dyDescent="0.25">
      <c r="A88">
        <v>14</v>
      </c>
      <c r="B88">
        <v>3</v>
      </c>
      <c r="C88">
        <v>1</v>
      </c>
      <c r="D88">
        <v>0</v>
      </c>
      <c r="E88">
        <v>0</v>
      </c>
      <c r="F88">
        <v>130</v>
      </c>
    </row>
    <row r="89" spans="1:6" x14ac:dyDescent="0.25">
      <c r="A89">
        <v>15</v>
      </c>
      <c r="B89">
        <v>3</v>
      </c>
      <c r="C89">
        <v>1</v>
      </c>
      <c r="D89">
        <v>0</v>
      </c>
      <c r="E89">
        <v>0</v>
      </c>
      <c r="F89">
        <v>130</v>
      </c>
    </row>
    <row r="90" spans="1:6" x14ac:dyDescent="0.25">
      <c r="A90">
        <v>16</v>
      </c>
      <c r="B90">
        <v>3</v>
      </c>
      <c r="C90">
        <v>1</v>
      </c>
      <c r="D90">
        <v>0</v>
      </c>
      <c r="E90">
        <v>0</v>
      </c>
      <c r="F90">
        <v>130</v>
      </c>
    </row>
    <row r="91" spans="1:6" x14ac:dyDescent="0.25">
      <c r="A91">
        <v>17</v>
      </c>
      <c r="B91">
        <v>3</v>
      </c>
      <c r="C91">
        <v>1</v>
      </c>
      <c r="D91">
        <v>0</v>
      </c>
      <c r="E91">
        <v>0</v>
      </c>
      <c r="F91">
        <v>130</v>
      </c>
    </row>
    <row r="92" spans="1:6" x14ac:dyDescent="0.25">
      <c r="A92">
        <v>18</v>
      </c>
      <c r="B92">
        <v>3</v>
      </c>
      <c r="C92">
        <v>1</v>
      </c>
      <c r="D92">
        <v>0</v>
      </c>
      <c r="E92">
        <v>0</v>
      </c>
      <c r="F92">
        <v>130</v>
      </c>
    </row>
    <row r="93" spans="1:6" x14ac:dyDescent="0.25">
      <c r="A93">
        <v>19</v>
      </c>
      <c r="B93">
        <v>3</v>
      </c>
      <c r="C93">
        <v>1</v>
      </c>
      <c r="D93">
        <v>0</v>
      </c>
      <c r="E93">
        <v>0</v>
      </c>
      <c r="F93">
        <v>130</v>
      </c>
    </row>
    <row r="94" spans="1:6" x14ac:dyDescent="0.25">
      <c r="A94">
        <v>20</v>
      </c>
      <c r="B94">
        <v>3</v>
      </c>
      <c r="C94">
        <v>1</v>
      </c>
      <c r="D94">
        <v>0</v>
      </c>
      <c r="E94">
        <v>0</v>
      </c>
      <c r="F94">
        <v>130</v>
      </c>
    </row>
    <row r="95" spans="1:6" x14ac:dyDescent="0.25">
      <c r="A95">
        <v>21</v>
      </c>
      <c r="B95">
        <v>3</v>
      </c>
      <c r="C95">
        <v>1</v>
      </c>
      <c r="D95">
        <v>0</v>
      </c>
      <c r="E95">
        <v>0</v>
      </c>
      <c r="F95">
        <v>130</v>
      </c>
    </row>
    <row r="96" spans="1:6" x14ac:dyDescent="0.25">
      <c r="A96">
        <v>22</v>
      </c>
      <c r="B96">
        <v>3</v>
      </c>
      <c r="C96">
        <v>1</v>
      </c>
      <c r="D96">
        <v>0</v>
      </c>
      <c r="E96">
        <v>0</v>
      </c>
      <c r="F96">
        <v>130</v>
      </c>
    </row>
    <row r="97" spans="1:6" x14ac:dyDescent="0.25">
      <c r="A97">
        <v>23</v>
      </c>
      <c r="B97">
        <v>3</v>
      </c>
      <c r="C97">
        <v>1</v>
      </c>
      <c r="D97">
        <v>0</v>
      </c>
      <c r="E97">
        <v>0</v>
      </c>
      <c r="F97">
        <v>130</v>
      </c>
    </row>
    <row r="98" spans="1:6" x14ac:dyDescent="0.25">
      <c r="A98">
        <v>0</v>
      </c>
      <c r="B98">
        <v>4</v>
      </c>
      <c r="C98">
        <v>0</v>
      </c>
      <c r="D98">
        <v>0</v>
      </c>
      <c r="E98">
        <v>1</v>
      </c>
      <c r="F98">
        <v>0</v>
      </c>
    </row>
    <row r="99" spans="1:6" x14ac:dyDescent="0.25">
      <c r="A99">
        <v>1</v>
      </c>
      <c r="B99">
        <v>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2</v>
      </c>
      <c r="B100">
        <v>4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3</v>
      </c>
      <c r="B101">
        <v>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4</v>
      </c>
      <c r="B102">
        <v>4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</v>
      </c>
      <c r="B103">
        <v>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</v>
      </c>
      <c r="B104">
        <v>4</v>
      </c>
      <c r="C104">
        <v>1</v>
      </c>
      <c r="D104">
        <v>1</v>
      </c>
      <c r="E104">
        <v>0</v>
      </c>
      <c r="F104">
        <v>25</v>
      </c>
    </row>
    <row r="105" spans="1:6" x14ac:dyDescent="0.25">
      <c r="A105">
        <v>7</v>
      </c>
      <c r="B105">
        <v>4</v>
      </c>
      <c r="C105">
        <v>1</v>
      </c>
      <c r="D105">
        <v>0</v>
      </c>
      <c r="E105">
        <v>0</v>
      </c>
      <c r="F105">
        <v>83.28</v>
      </c>
    </row>
    <row r="106" spans="1:6" x14ac:dyDescent="0.25">
      <c r="A106">
        <v>8</v>
      </c>
      <c r="B106">
        <v>4</v>
      </c>
      <c r="C106">
        <v>1</v>
      </c>
      <c r="D106">
        <v>0</v>
      </c>
      <c r="E106">
        <v>0</v>
      </c>
      <c r="F106">
        <v>92.959900000000005</v>
      </c>
    </row>
    <row r="107" spans="1:6" x14ac:dyDescent="0.25">
      <c r="A107">
        <v>9</v>
      </c>
      <c r="B107">
        <v>4</v>
      </c>
      <c r="C107">
        <v>1</v>
      </c>
      <c r="D107">
        <v>0</v>
      </c>
      <c r="E107">
        <v>0</v>
      </c>
      <c r="F107">
        <v>71.599900000000005</v>
      </c>
    </row>
    <row r="108" spans="1:6" x14ac:dyDescent="0.25">
      <c r="A108">
        <v>10</v>
      </c>
      <c r="B108">
        <v>4</v>
      </c>
      <c r="C108">
        <v>1</v>
      </c>
      <c r="D108">
        <v>0</v>
      </c>
      <c r="E108">
        <v>0</v>
      </c>
      <c r="F108">
        <v>102.64</v>
      </c>
    </row>
    <row r="109" spans="1:6" x14ac:dyDescent="0.25">
      <c r="A109">
        <v>11</v>
      </c>
      <c r="B109">
        <v>4</v>
      </c>
      <c r="C109">
        <v>1</v>
      </c>
      <c r="D109">
        <v>0</v>
      </c>
      <c r="E109">
        <v>0</v>
      </c>
      <c r="F109">
        <v>118.16</v>
      </c>
    </row>
    <row r="110" spans="1:6" x14ac:dyDescent="0.25">
      <c r="A110">
        <v>12</v>
      </c>
      <c r="B110">
        <v>4</v>
      </c>
      <c r="C110">
        <v>1</v>
      </c>
      <c r="D110">
        <v>0</v>
      </c>
      <c r="E110">
        <v>0</v>
      </c>
      <c r="F110">
        <v>102.64</v>
      </c>
    </row>
    <row r="111" spans="1:6" x14ac:dyDescent="0.25">
      <c r="A111">
        <v>13</v>
      </c>
      <c r="B111">
        <v>4</v>
      </c>
      <c r="C111">
        <v>1</v>
      </c>
      <c r="D111">
        <v>0</v>
      </c>
      <c r="E111">
        <v>0</v>
      </c>
      <c r="F111">
        <v>71.599900000000005</v>
      </c>
    </row>
    <row r="112" spans="1:6" x14ac:dyDescent="0.25">
      <c r="A112">
        <v>14</v>
      </c>
      <c r="B112">
        <v>4</v>
      </c>
      <c r="C112">
        <v>1</v>
      </c>
      <c r="D112">
        <v>0</v>
      </c>
      <c r="E112">
        <v>0</v>
      </c>
      <c r="F112">
        <v>56.079900000000002</v>
      </c>
    </row>
    <row r="113" spans="1:6" x14ac:dyDescent="0.25">
      <c r="A113">
        <v>15</v>
      </c>
      <c r="B113">
        <v>4</v>
      </c>
      <c r="C113">
        <v>1</v>
      </c>
      <c r="D113">
        <v>0</v>
      </c>
      <c r="E113">
        <v>0</v>
      </c>
      <c r="F113">
        <v>56.08</v>
      </c>
    </row>
    <row r="114" spans="1:6" x14ac:dyDescent="0.25">
      <c r="A114">
        <v>16</v>
      </c>
      <c r="B114">
        <v>4</v>
      </c>
      <c r="C114">
        <v>1</v>
      </c>
      <c r="D114">
        <v>0</v>
      </c>
      <c r="E114">
        <v>0</v>
      </c>
      <c r="F114">
        <v>118.16</v>
      </c>
    </row>
    <row r="115" spans="1:6" x14ac:dyDescent="0.25">
      <c r="A115">
        <v>17</v>
      </c>
      <c r="B115">
        <v>4</v>
      </c>
      <c r="C115">
        <v>1</v>
      </c>
      <c r="D115">
        <v>0</v>
      </c>
      <c r="E115">
        <v>0</v>
      </c>
      <c r="F115">
        <v>162</v>
      </c>
    </row>
    <row r="116" spans="1:6" x14ac:dyDescent="0.25">
      <c r="A116">
        <v>18</v>
      </c>
      <c r="B116">
        <v>4</v>
      </c>
      <c r="C116">
        <v>1</v>
      </c>
      <c r="D116">
        <v>0</v>
      </c>
      <c r="E116">
        <v>0</v>
      </c>
      <c r="F116">
        <v>162</v>
      </c>
    </row>
    <row r="117" spans="1:6" x14ac:dyDescent="0.25">
      <c r="A117">
        <v>19</v>
      </c>
      <c r="B117">
        <v>4</v>
      </c>
      <c r="C117">
        <v>1</v>
      </c>
      <c r="D117">
        <v>0</v>
      </c>
      <c r="E117">
        <v>0</v>
      </c>
      <c r="F117">
        <v>162</v>
      </c>
    </row>
    <row r="118" spans="1:6" x14ac:dyDescent="0.25">
      <c r="A118">
        <v>20</v>
      </c>
      <c r="B118">
        <v>4</v>
      </c>
      <c r="C118">
        <v>1</v>
      </c>
      <c r="D118">
        <v>0</v>
      </c>
      <c r="E118">
        <v>0</v>
      </c>
      <c r="F118">
        <v>149.19999999999999</v>
      </c>
    </row>
    <row r="119" spans="1:6" x14ac:dyDescent="0.25">
      <c r="A119">
        <v>21</v>
      </c>
      <c r="B119">
        <v>4</v>
      </c>
      <c r="C119">
        <v>1</v>
      </c>
      <c r="D119">
        <v>0</v>
      </c>
      <c r="E119">
        <v>0</v>
      </c>
      <c r="F119">
        <v>133.68</v>
      </c>
    </row>
    <row r="120" spans="1:6" x14ac:dyDescent="0.25">
      <c r="A120">
        <v>22</v>
      </c>
      <c r="B120">
        <v>4</v>
      </c>
      <c r="C120">
        <v>1</v>
      </c>
      <c r="D120">
        <v>0</v>
      </c>
      <c r="E120">
        <v>0</v>
      </c>
      <c r="F120">
        <v>56.079900000000002</v>
      </c>
    </row>
    <row r="121" spans="1:6" x14ac:dyDescent="0.25">
      <c r="A121">
        <v>23</v>
      </c>
      <c r="B121">
        <v>4</v>
      </c>
      <c r="C121">
        <v>0</v>
      </c>
      <c r="D121">
        <v>0</v>
      </c>
      <c r="E121">
        <v>1</v>
      </c>
      <c r="F121">
        <v>0</v>
      </c>
    </row>
    <row r="122" spans="1:6" x14ac:dyDescent="0.25">
      <c r="A122">
        <v>0</v>
      </c>
      <c r="B122">
        <v>5</v>
      </c>
      <c r="C122">
        <v>0</v>
      </c>
      <c r="D122">
        <v>0</v>
      </c>
      <c r="E122">
        <v>1</v>
      </c>
      <c r="F122">
        <v>0</v>
      </c>
    </row>
    <row r="123" spans="1:6" x14ac:dyDescent="0.25">
      <c r="A123">
        <v>1</v>
      </c>
      <c r="B123">
        <v>5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2</v>
      </c>
      <c r="B124">
        <v>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3</v>
      </c>
      <c r="B125">
        <v>5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4</v>
      </c>
      <c r="B126">
        <v>5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5</v>
      </c>
      <c r="B127">
        <v>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6</v>
      </c>
      <c r="B128">
        <v>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</v>
      </c>
      <c r="B129">
        <v>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</v>
      </c>
      <c r="B130">
        <v>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9</v>
      </c>
      <c r="B131">
        <v>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10</v>
      </c>
      <c r="B132">
        <v>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11</v>
      </c>
      <c r="B133">
        <v>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12</v>
      </c>
      <c r="B134">
        <v>5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13</v>
      </c>
      <c r="B135">
        <v>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14</v>
      </c>
      <c r="B136">
        <v>5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15</v>
      </c>
      <c r="B137">
        <v>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16</v>
      </c>
      <c r="B138">
        <v>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17</v>
      </c>
      <c r="B139">
        <v>5</v>
      </c>
      <c r="C139">
        <v>1</v>
      </c>
      <c r="D139">
        <v>1</v>
      </c>
      <c r="E139">
        <v>0</v>
      </c>
      <c r="F139">
        <v>70.319999999999993</v>
      </c>
    </row>
    <row r="140" spans="1:6" x14ac:dyDescent="0.25">
      <c r="A140">
        <v>18</v>
      </c>
      <c r="B140">
        <v>5</v>
      </c>
      <c r="C140">
        <v>1</v>
      </c>
      <c r="D140">
        <v>0</v>
      </c>
      <c r="E140">
        <v>0</v>
      </c>
      <c r="F140">
        <v>64.8</v>
      </c>
    </row>
    <row r="141" spans="1:6" x14ac:dyDescent="0.25">
      <c r="A141">
        <v>19</v>
      </c>
      <c r="B141">
        <v>5</v>
      </c>
      <c r="C141">
        <v>1</v>
      </c>
      <c r="D141">
        <v>0</v>
      </c>
      <c r="E141">
        <v>0</v>
      </c>
      <c r="F141">
        <v>33.76</v>
      </c>
    </row>
    <row r="142" spans="1:6" x14ac:dyDescent="0.25">
      <c r="A142">
        <v>20</v>
      </c>
      <c r="B142">
        <v>5</v>
      </c>
      <c r="C142">
        <v>0</v>
      </c>
      <c r="D142">
        <v>0</v>
      </c>
      <c r="E142">
        <v>1</v>
      </c>
      <c r="F142">
        <v>0</v>
      </c>
    </row>
    <row r="143" spans="1:6" x14ac:dyDescent="0.25">
      <c r="A143">
        <v>21</v>
      </c>
      <c r="B143">
        <v>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22</v>
      </c>
      <c r="B144">
        <v>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23</v>
      </c>
      <c r="B145">
        <v>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0</v>
      </c>
      <c r="B146">
        <v>6</v>
      </c>
      <c r="C146">
        <v>0</v>
      </c>
      <c r="D146">
        <v>0</v>
      </c>
      <c r="E146">
        <v>1</v>
      </c>
      <c r="F146">
        <v>0</v>
      </c>
    </row>
    <row r="147" spans="1:6" x14ac:dyDescent="0.25">
      <c r="A147">
        <v>1</v>
      </c>
      <c r="B147">
        <v>6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2</v>
      </c>
      <c r="B148">
        <v>6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3</v>
      </c>
      <c r="B149">
        <v>6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4</v>
      </c>
      <c r="B150">
        <v>6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5</v>
      </c>
      <c r="B151">
        <v>6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6</v>
      </c>
      <c r="B152">
        <v>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7</v>
      </c>
      <c r="B153">
        <v>6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8</v>
      </c>
      <c r="B154">
        <v>6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</v>
      </c>
      <c r="B155">
        <v>6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10</v>
      </c>
      <c r="B156">
        <v>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11</v>
      </c>
      <c r="B157">
        <v>6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12</v>
      </c>
      <c r="B158">
        <v>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13</v>
      </c>
      <c r="B159">
        <v>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14</v>
      </c>
      <c r="B160">
        <v>6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15</v>
      </c>
      <c r="B161">
        <v>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16</v>
      </c>
      <c r="B162">
        <v>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17</v>
      </c>
      <c r="B163">
        <v>6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18</v>
      </c>
      <c r="B164">
        <v>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19</v>
      </c>
      <c r="B165">
        <v>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20</v>
      </c>
      <c r="B166">
        <v>6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21</v>
      </c>
      <c r="B167">
        <v>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22</v>
      </c>
      <c r="B168">
        <v>6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23</v>
      </c>
      <c r="B169">
        <v>6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0</v>
      </c>
      <c r="B170">
        <v>7</v>
      </c>
      <c r="C170">
        <v>0</v>
      </c>
      <c r="D170">
        <v>0</v>
      </c>
      <c r="E170">
        <v>1</v>
      </c>
      <c r="F170">
        <v>0</v>
      </c>
    </row>
    <row r="171" spans="1:6" x14ac:dyDescent="0.25">
      <c r="A171">
        <v>1</v>
      </c>
      <c r="B171">
        <v>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2</v>
      </c>
      <c r="B172">
        <v>7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3</v>
      </c>
      <c r="B173">
        <v>7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4</v>
      </c>
      <c r="B174">
        <v>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5</v>
      </c>
      <c r="B175">
        <v>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6</v>
      </c>
      <c r="B176">
        <v>7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7</v>
      </c>
      <c r="B177">
        <v>7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8</v>
      </c>
      <c r="B178">
        <v>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9</v>
      </c>
      <c r="B179">
        <v>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</v>
      </c>
      <c r="B180">
        <v>7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11</v>
      </c>
      <c r="B181">
        <v>7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12</v>
      </c>
      <c r="B182">
        <v>7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13</v>
      </c>
      <c r="B183">
        <v>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14</v>
      </c>
      <c r="B184">
        <v>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15</v>
      </c>
      <c r="B185">
        <v>7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16</v>
      </c>
      <c r="B186">
        <v>7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17</v>
      </c>
      <c r="B187">
        <v>7</v>
      </c>
      <c r="C187">
        <v>1</v>
      </c>
      <c r="D187">
        <v>1</v>
      </c>
      <c r="E187">
        <v>0</v>
      </c>
      <c r="F187">
        <v>10</v>
      </c>
    </row>
    <row r="188" spans="1:6" x14ac:dyDescent="0.25">
      <c r="A188">
        <v>18</v>
      </c>
      <c r="B188">
        <v>7</v>
      </c>
      <c r="C188">
        <v>0</v>
      </c>
      <c r="D188">
        <v>0</v>
      </c>
      <c r="E188">
        <v>1</v>
      </c>
      <c r="F188">
        <v>0</v>
      </c>
    </row>
    <row r="189" spans="1:6" x14ac:dyDescent="0.25">
      <c r="A189">
        <v>19</v>
      </c>
      <c r="B189">
        <v>7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20</v>
      </c>
      <c r="B190">
        <v>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21</v>
      </c>
      <c r="B191">
        <v>7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22</v>
      </c>
      <c r="B192">
        <v>7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23</v>
      </c>
      <c r="B193">
        <v>7</v>
      </c>
      <c r="C193">
        <v>0</v>
      </c>
      <c r="D193">
        <v>0</v>
      </c>
      <c r="E193">
        <v>0</v>
      </c>
      <c r="F193">
        <v>0</v>
      </c>
    </row>
  </sheetData>
  <pageMargins left="0.7" right="0.7" top="0.75" bottom="0.75" header="0.3" footer="0.3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818B-4F8E-49B4-9052-74FC235EBDF6}">
  <dimension ref="B2:B73"/>
  <sheetViews>
    <sheetView workbookViewId="0">
      <selection activeCell="B2" sqref="B2:B25"/>
    </sheetView>
  </sheetViews>
  <sheetFormatPr baseColWidth="10" defaultRowHeight="15" x14ac:dyDescent="0.25"/>
  <sheetData>
    <row r="2" spans="2:2" x14ac:dyDescent="0.25">
      <c r="B2">
        <v>25.92</v>
      </c>
    </row>
    <row r="3" spans="2:2" x14ac:dyDescent="0.25">
      <c r="B3">
        <v>17.260000000000002</v>
      </c>
    </row>
    <row r="4" spans="2:2" x14ac:dyDescent="0.25">
      <c r="B4">
        <v>19.7</v>
      </c>
    </row>
    <row r="5" spans="2:2" x14ac:dyDescent="0.25">
      <c r="B5">
        <v>19.7</v>
      </c>
    </row>
    <row r="6" spans="2:2" x14ac:dyDescent="0.25">
      <c r="B6">
        <v>17.260000000000002</v>
      </c>
    </row>
    <row r="7" spans="2:2" x14ac:dyDescent="0.25">
      <c r="B7">
        <v>17.260000000000002</v>
      </c>
    </row>
    <row r="8" spans="2:2" x14ac:dyDescent="0.25">
      <c r="B8">
        <v>17.260000000000002</v>
      </c>
    </row>
    <row r="9" spans="2:2" x14ac:dyDescent="0.25">
      <c r="B9">
        <v>17.260000000000002</v>
      </c>
    </row>
    <row r="10" spans="2:2" x14ac:dyDescent="0.25">
      <c r="B10">
        <v>17.260000000000002</v>
      </c>
    </row>
    <row r="11" spans="2:2" x14ac:dyDescent="0.25">
      <c r="B11">
        <v>19.7</v>
      </c>
    </row>
    <row r="12" spans="2:2" x14ac:dyDescent="0.25">
      <c r="B12">
        <v>19.7</v>
      </c>
    </row>
    <row r="13" spans="2:2" x14ac:dyDescent="0.25">
      <c r="B13">
        <v>19.7</v>
      </c>
    </row>
    <row r="14" spans="2:2" x14ac:dyDescent="0.25">
      <c r="B14">
        <v>19.7</v>
      </c>
    </row>
    <row r="15" spans="2:2" x14ac:dyDescent="0.25">
      <c r="B15">
        <v>19.7</v>
      </c>
    </row>
    <row r="16" spans="2:2" x14ac:dyDescent="0.25">
      <c r="B16">
        <v>17.260000000000002</v>
      </c>
    </row>
    <row r="17" spans="2:2" x14ac:dyDescent="0.25">
      <c r="B17">
        <v>17.260000000000002</v>
      </c>
    </row>
    <row r="18" spans="2:2" x14ac:dyDescent="0.25">
      <c r="B18">
        <v>17.260000000000002</v>
      </c>
    </row>
    <row r="19" spans="2:2" x14ac:dyDescent="0.25">
      <c r="B19">
        <v>22.26</v>
      </c>
    </row>
    <row r="20" spans="2:2" x14ac:dyDescent="0.25">
      <c r="B20">
        <v>22.26</v>
      </c>
    </row>
    <row r="21" spans="2:2" x14ac:dyDescent="0.25">
      <c r="B21">
        <v>19.7</v>
      </c>
    </row>
    <row r="22" spans="2:2" x14ac:dyDescent="0.25">
      <c r="B22">
        <v>19.7</v>
      </c>
    </row>
    <row r="23" spans="2:2" x14ac:dyDescent="0.25">
      <c r="B23">
        <v>22.14</v>
      </c>
    </row>
    <row r="24" spans="2:2" x14ac:dyDescent="0.25">
      <c r="B24">
        <v>17.260000000000002</v>
      </c>
    </row>
    <row r="25" spans="2:2" x14ac:dyDescent="0.25">
      <c r="B25">
        <v>17.260000000000002</v>
      </c>
    </row>
    <row r="26" spans="2:2" x14ac:dyDescent="0.25">
      <c r="B26">
        <v>0</v>
      </c>
    </row>
    <row r="27" spans="2:2" x14ac:dyDescent="0.25">
      <c r="B27">
        <v>0</v>
      </c>
    </row>
    <row r="28" spans="2:2" x14ac:dyDescent="0.25">
      <c r="B28">
        <v>-2.44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0</v>
      </c>
    </row>
    <row r="32" spans="2:2" x14ac:dyDescent="0.25">
      <c r="B32">
        <v>0</v>
      </c>
    </row>
    <row r="33" spans="2:2" x14ac:dyDescent="0.25">
      <c r="B33">
        <v>-2.44</v>
      </c>
    </row>
    <row r="34" spans="2:2" x14ac:dyDescent="0.25">
      <c r="B34">
        <v>-2.44</v>
      </c>
    </row>
    <row r="35" spans="2:2" x14ac:dyDescent="0.25">
      <c r="B35">
        <v>-80.3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-2.44</v>
      </c>
    </row>
    <row r="42" spans="2:2" x14ac:dyDescent="0.25">
      <c r="B42">
        <v>-2.44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-80.3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2:2" x14ac:dyDescent="0.25">
      <c r="B49">
        <v>0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0</v>
      </c>
    </row>
    <row r="55" spans="2:2" x14ac:dyDescent="0.25">
      <c r="B55">
        <v>0</v>
      </c>
    </row>
    <row r="56" spans="2:2" x14ac:dyDescent="0.25">
      <c r="B56">
        <v>0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  <row r="62" spans="2:2" x14ac:dyDescent="0.25">
      <c r="B62">
        <v>0</v>
      </c>
    </row>
    <row r="63" spans="2:2" x14ac:dyDescent="0.25">
      <c r="B63">
        <v>0</v>
      </c>
    </row>
    <row r="64" spans="2:2" x14ac:dyDescent="0.25">
      <c r="B64">
        <v>0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0</v>
      </c>
    </row>
    <row r="73" spans="2:2" x14ac:dyDescent="0.25">
      <c r="B73">
        <v>0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Q33" sqref="Q33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5832-0FE5-4CA3-BB52-AD79A7AC465F}">
  <dimension ref="B4:G15"/>
  <sheetViews>
    <sheetView zoomScale="205" zoomScaleNormal="205" workbookViewId="0">
      <selection activeCell="G4" sqref="G4"/>
    </sheetView>
  </sheetViews>
  <sheetFormatPr baseColWidth="10" defaultRowHeight="15" x14ac:dyDescent="0.25"/>
  <sheetData>
    <row r="4" spans="2:7" x14ac:dyDescent="0.25">
      <c r="B4" t="s">
        <v>634</v>
      </c>
      <c r="C4" t="s">
        <v>635</v>
      </c>
      <c r="D4" t="s">
        <v>636</v>
      </c>
      <c r="E4">
        <v>25.919999000000001</v>
      </c>
      <c r="F4">
        <v>10</v>
      </c>
      <c r="G4">
        <f>E4*F4</f>
        <v>259.19999000000001</v>
      </c>
    </row>
    <row r="5" spans="2:7" x14ac:dyDescent="0.25">
      <c r="B5" t="s">
        <v>634</v>
      </c>
      <c r="C5" t="s">
        <v>637</v>
      </c>
      <c r="D5" t="s">
        <v>636</v>
      </c>
      <c r="E5">
        <v>25.919899999999998</v>
      </c>
      <c r="F5">
        <v>10</v>
      </c>
      <c r="G5">
        <f t="shared" ref="G5:G8" si="0">E5*F5</f>
        <v>259.19899999999996</v>
      </c>
    </row>
    <row r="6" spans="2:7" x14ac:dyDescent="0.25">
      <c r="B6" t="s">
        <v>634</v>
      </c>
      <c r="C6" t="s">
        <v>638</v>
      </c>
      <c r="D6" t="s">
        <v>636</v>
      </c>
      <c r="E6">
        <v>25.91</v>
      </c>
      <c r="F6">
        <v>5</v>
      </c>
      <c r="G6">
        <f t="shared" si="0"/>
        <v>129.55000000000001</v>
      </c>
    </row>
    <row r="7" spans="2:7" x14ac:dyDescent="0.25">
      <c r="B7" t="s">
        <v>634</v>
      </c>
      <c r="C7" t="s">
        <v>639</v>
      </c>
      <c r="D7" t="s">
        <v>636</v>
      </c>
      <c r="E7">
        <v>25.9</v>
      </c>
      <c r="F7">
        <v>5</v>
      </c>
      <c r="G7">
        <f t="shared" si="0"/>
        <v>129.5</v>
      </c>
    </row>
    <row r="8" spans="2:7" x14ac:dyDescent="0.25">
      <c r="B8" t="s">
        <v>634</v>
      </c>
      <c r="C8" t="s">
        <v>640</v>
      </c>
      <c r="D8" t="s">
        <v>636</v>
      </c>
      <c r="E8">
        <v>0</v>
      </c>
      <c r="F8">
        <v>0</v>
      </c>
      <c r="G8">
        <f t="shared" si="0"/>
        <v>0</v>
      </c>
    </row>
    <row r="9" spans="2:7" x14ac:dyDescent="0.25">
      <c r="G9">
        <f>SUM(G4:G8)</f>
        <v>777.44898999999987</v>
      </c>
    </row>
    <row r="12" spans="2:7" x14ac:dyDescent="0.25">
      <c r="C12" t="s">
        <v>642</v>
      </c>
      <c r="D12" t="s">
        <v>641</v>
      </c>
    </row>
    <row r="13" spans="2:7" x14ac:dyDescent="0.25">
      <c r="D13">
        <v>569844.1</v>
      </c>
      <c r="E13">
        <v>14999.482706728</v>
      </c>
      <c r="F13">
        <f>D13+E13</f>
        <v>584843.58270672802</v>
      </c>
    </row>
    <row r="14" spans="2:7" x14ac:dyDescent="0.25">
      <c r="C14">
        <v>573630.69999999995</v>
      </c>
    </row>
    <row r="15" spans="2:7" x14ac:dyDescent="0.25">
      <c r="D15">
        <f>C14-D13</f>
        <v>3786.5999999999767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0E9E-2ABB-40BD-81AC-043EED0F2D67}">
  <dimension ref="A1:D8"/>
  <sheetViews>
    <sheetView workbookViewId="0">
      <selection activeCell="D8" sqref="D8"/>
    </sheetView>
  </sheetViews>
  <sheetFormatPr baseColWidth="10" defaultRowHeight="15" x14ac:dyDescent="0.25"/>
  <cols>
    <col min="2" max="2" width="5" customWidth="1"/>
  </cols>
  <sheetData>
    <row r="1" spans="1:4" x14ac:dyDescent="0.25">
      <c r="A1" t="s">
        <v>822</v>
      </c>
    </row>
    <row r="3" spans="1:4" x14ac:dyDescent="0.25">
      <c r="B3" s="77" t="s">
        <v>823</v>
      </c>
    </row>
    <row r="5" spans="1:4" x14ac:dyDescent="0.25">
      <c r="A5" t="s">
        <v>822</v>
      </c>
      <c r="B5" t="s">
        <v>824</v>
      </c>
      <c r="C5" t="s">
        <v>825</v>
      </c>
      <c r="D5" t="s">
        <v>826</v>
      </c>
    </row>
    <row r="6" spans="1:4" x14ac:dyDescent="0.25">
      <c r="B6">
        <v>2</v>
      </c>
      <c r="C6">
        <v>9</v>
      </c>
      <c r="D6">
        <f>ABS(B6-C6)/(0.0000000001-10+ABS(C6))</f>
        <v>-7.0000000007000001</v>
      </c>
    </row>
    <row r="8" spans="1:4" x14ac:dyDescent="0.25">
      <c r="C8">
        <v>30160073.100000001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70</vt:i4>
      </vt:variant>
    </vt:vector>
  </HeadingPairs>
  <TitlesOfParts>
    <vt:vector size="70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uc_77+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uc_100</vt:lpstr>
      <vt:lpstr>MI_PC_61</vt:lpstr>
      <vt:lpstr>uc_061</vt:lpstr>
      <vt:lpstr>uc_063</vt:lpstr>
      <vt:lpstr>uc_064</vt:lpstr>
      <vt:lpstr>uc_065</vt:lpstr>
      <vt:lpstr>uc_066</vt:lpstr>
      <vt:lpstr>uc_067</vt:lpstr>
      <vt:lpstr>uc_068</vt:lpstr>
      <vt:lpstr>uc_069</vt:lpstr>
      <vt:lpstr>uc_070</vt:lpstr>
      <vt:lpstr>uc_071</vt:lpstr>
      <vt:lpstr>uc_072</vt:lpstr>
      <vt:lpstr>uc_073</vt:lpstr>
      <vt:lpstr>Experiment A</vt:lpstr>
      <vt:lpstr>Kazarlis</vt:lpstr>
      <vt:lpstr>Kazarlis_RANDOM</vt:lpstr>
      <vt:lpstr>Trayectories</vt:lpstr>
      <vt:lpstr>MI_PC_58</vt:lpstr>
      <vt:lpstr>DEMANDA</vt:lpstr>
      <vt:lpstr>DUAL_57</vt:lpstr>
      <vt:lpstr>POZ</vt:lpstr>
      <vt:lpstr>MARKET</vt:lpstr>
      <vt:lpstr>Hoja1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2022-11-13T18:43:55Z</dcterms:modified>
</cp:coreProperties>
</file>