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ransaction" sheetId="1" r:id="rId3"/>
    <sheet state="visible" name="price" sheetId="2" r:id="rId4"/>
    <sheet state="visible" name="balance" sheetId="3" r:id="rId5"/>
    <sheet state="visible" name="sharebalance" sheetId="4" r:id="rId6"/>
    <sheet state="visible" name="result" sheetId="5" r:id="rId7"/>
    <sheet state="visible" name="share price" sheetId="6" r:id="rId8"/>
  </sheets>
  <definedNames/>
  <calcPr/>
</workbook>
</file>

<file path=xl/sharedStrings.xml><?xml version="1.0" encoding="utf-8"?>
<sst xmlns="http://schemas.openxmlformats.org/spreadsheetml/2006/main" count="1059" uniqueCount="89">
  <si>
    <t>Company</t>
  </si>
  <si>
    <t>slot 0</t>
  </si>
  <si>
    <t>Base Price</t>
  </si>
  <si>
    <t>Slot 1</t>
  </si>
  <si>
    <t>Slot 2</t>
  </si>
  <si>
    <t>Slot 3</t>
  </si>
  <si>
    <t>Slot 4</t>
  </si>
  <si>
    <t>Slot 5</t>
  </si>
  <si>
    <t>Replace the prices &amp; that's it</t>
  </si>
  <si>
    <t>team</t>
  </si>
  <si>
    <t>hashcoin</t>
  </si>
  <si>
    <t>ausicoin</t>
  </si>
  <si>
    <t>chincoin</t>
  </si>
  <si>
    <t>litcoin</t>
  </si>
  <si>
    <t>total $</t>
  </si>
  <si>
    <t>dollars used</t>
  </si>
  <si>
    <t>Slot 0</t>
  </si>
  <si>
    <t>DON'T CHANGE ANYTHING IN THIS SHEET (it saves remaining currencies)</t>
  </si>
  <si>
    <t>Reliance</t>
  </si>
  <si>
    <t>Mahindra</t>
  </si>
  <si>
    <t>Wipro</t>
  </si>
  <si>
    <t>Adani</t>
  </si>
  <si>
    <t>Shell</t>
  </si>
  <si>
    <t>Ford</t>
  </si>
  <si>
    <t>Google</t>
  </si>
  <si>
    <t>slot 1</t>
  </si>
  <si>
    <t>USA Logistics</t>
  </si>
  <si>
    <t>DA deutsch erdo</t>
  </si>
  <si>
    <t>Volkswagen</t>
  </si>
  <si>
    <t>Siemens</t>
  </si>
  <si>
    <t>Henkel</t>
  </si>
  <si>
    <t>Alibaba</t>
  </si>
  <si>
    <t>Saic motors</t>
  </si>
  <si>
    <t>Shin Chung</t>
  </si>
  <si>
    <t>PnG</t>
  </si>
  <si>
    <t>NNPC</t>
  </si>
  <si>
    <t>MTN Group</t>
  </si>
  <si>
    <t>Imperial Holdings</t>
  </si>
  <si>
    <t>Dangote</t>
  </si>
  <si>
    <t>HASHCOIN</t>
  </si>
  <si>
    <t>AUSICOIN</t>
  </si>
  <si>
    <t>CHINCOIN</t>
  </si>
  <si>
    <t>LITCOIN</t>
  </si>
  <si>
    <t>AVAILABLE COINS</t>
  </si>
  <si>
    <t>Dollars left</t>
  </si>
  <si>
    <t>Coin Transfer</t>
  </si>
  <si>
    <t>Saic Motors</t>
  </si>
  <si>
    <t>Shin chung</t>
  </si>
  <si>
    <t>slot 2</t>
  </si>
  <si>
    <t>MTN group</t>
  </si>
  <si>
    <t>Imperial Holding Logistics</t>
  </si>
  <si>
    <t>slot 3</t>
  </si>
  <si>
    <t>SLOT 1</t>
  </si>
  <si>
    <t>TEAM</t>
  </si>
  <si>
    <t>DON'T CHANGE ANYTHING IN THIS SHEET (it contains number of shares holded)</t>
  </si>
  <si>
    <t>slot 4</t>
  </si>
  <si>
    <t>slot 5</t>
  </si>
  <si>
    <t>After Slot 1</t>
  </si>
  <si>
    <t>After Slot 2</t>
  </si>
  <si>
    <t>After Slot 3</t>
  </si>
  <si>
    <t>After Slot 4</t>
  </si>
  <si>
    <t>After Slot 5</t>
  </si>
  <si>
    <t>Team no</t>
  </si>
  <si>
    <t>Price</t>
  </si>
  <si>
    <t>India</t>
  </si>
  <si>
    <t>After slot 3</t>
  </si>
  <si>
    <t>After slot 4</t>
  </si>
  <si>
    <t>After slot 5</t>
  </si>
  <si>
    <t>Sector</t>
  </si>
  <si>
    <t>oil/petroleum</t>
  </si>
  <si>
    <t>Automobile</t>
  </si>
  <si>
    <t>IT</t>
  </si>
  <si>
    <t>Logistics</t>
  </si>
  <si>
    <t>USA</t>
  </si>
  <si>
    <t>Germany</t>
  </si>
  <si>
    <t>DEA deutsch erdoel</t>
  </si>
  <si>
    <t>Oil/petroleum</t>
  </si>
  <si>
    <t>Volkswagon</t>
  </si>
  <si>
    <t>FMCG</t>
  </si>
  <si>
    <t>China</t>
  </si>
  <si>
    <t>Africa</t>
  </si>
  <si>
    <t>NNPC:Nigerian national Petroleum Corporation</t>
  </si>
  <si>
    <t>Imperial Holdings Ltd.</t>
  </si>
  <si>
    <t>SLOT 2</t>
  </si>
  <si>
    <t>SLOT 3</t>
  </si>
  <si>
    <t>SLOT 4</t>
  </si>
  <si>
    <t>Dollars used</t>
  </si>
  <si>
    <t>SLOT 5</t>
  </si>
  <si>
    <t>SLOT 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</si>
</sst>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5">
    <font>
      <sz val="11.0"/>
      <color rgb="FF000000"/>
      <name val="Calibri"/>
    </font>
    <font>
      <b/>
      <sz val="11.0"/>
      <color rgb="FFFFFFFF"/>
      <name val="Calibri"/>
    </font>
    <font>
      <b/>
      <sz val="11.0"/>
      <color rgb="FF000000"/>
      <name val="Calibri"/>
    </font>
    <font>
      <b/>
      <sz val="28.0"/>
      <color rgb="FFFFFFFF"/>
      <name val="Calibri"/>
    </font>
    <font/>
    <font>
      <sz val="11.0"/>
      <color rgb="FFFFFFFF"/>
      <name val="Calibri"/>
    </font>
    <font>
      <sz val="28.0"/>
      <color rgb="FFFFFFFF"/>
      <name val="Calibri"/>
    </font>
    <font>
      <sz val="11.0"/>
      <color rgb="FF000000"/>
      <name val="Inconsolata"/>
    </font>
    <font>
      <sz val="25.0"/>
      <color rgb="FFFFFFFF"/>
      <name val="Calibri"/>
    </font>
    <font>
      <sz val="26.0"/>
      <color rgb="FFFFFFFF"/>
      <name val="Calibri"/>
    </font>
    <font>
      <color rgb="FFFFFFFF"/>
    </font>
    <font>
      <b/>
      <name val="Arial"/>
    </font>
    <font>
      <name val="Arial"/>
    </font>
    <font>
      <color rgb="FF980000"/>
      <name val="Arial"/>
    </font>
    <font>
      <sz val="11.0"/>
      <color rgb="FF000000"/>
      <name val="TradeGothicLTStd"/>
    </font>
  </fonts>
  <fills count="11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5B9BD5"/>
        <bgColor rgb="FF5B9BD5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  <fill>
      <patternFill patternType="solid">
        <fgColor rgb="FFDEEAF6"/>
        <bgColor rgb="FFDEEAF6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</fills>
  <borders count="5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top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top/>
    </border>
    <border>
      <left style="medium">
        <color rgb="FF000000"/>
      </left>
    </border>
    <border>
      <right/>
      <top/>
    </border>
    <border>
      <left/>
    </border>
    <border>
      <right/>
    </border>
    <border>
      <left/>
      <bottom/>
    </border>
    <border>
      <bottom/>
    </border>
    <border>
      <right style="medium">
        <color rgb="FF000000"/>
      </right>
    </border>
    <border>
      <right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medium">
        <color rgb="FF000000"/>
      </left>
      <bottom style="medium">
        <color rgb="FF000000"/>
      </bottom>
    </border>
    <border>
      <left/>
      <right style="thin">
        <color rgb="FF000000"/>
      </right>
      <top/>
      <bottom/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top style="medium">
        <color rgb="FF000000"/>
      </top>
      <bottom/>
    </border>
    <border>
      <left style="thin">
        <color rgb="FF000000"/>
      </left>
    </border>
    <border>
      <right style="thin">
        <color rgb="FF000000"/>
      </right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medium">
        <color rgb="FF000000"/>
      </top>
      <bottom/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0" fillId="0" fontId="2" numFmtId="0" xfId="0" applyFont="1"/>
    <xf borderId="3" fillId="2" fontId="1" numFmtId="0" xfId="0" applyBorder="1" applyFont="1"/>
    <xf borderId="4" fillId="2" fontId="1" numFmtId="0" xfId="0" applyBorder="1" applyFont="1"/>
    <xf borderId="5" fillId="3" fontId="3" numFmtId="0" xfId="0" applyAlignment="1" applyBorder="1" applyFill="1" applyFont="1">
      <alignment horizontal="center" vertical="center"/>
    </xf>
    <xf borderId="6" fillId="2" fontId="1" numFmtId="0" xfId="0" applyBorder="1" applyFont="1"/>
    <xf borderId="1" fillId="0" fontId="0" numFmtId="0" xfId="0" applyBorder="1" applyFont="1"/>
    <xf borderId="7" fillId="2" fontId="1" numFmtId="0" xfId="0" applyBorder="1" applyFont="1"/>
    <xf borderId="1" fillId="0" fontId="0" numFmtId="0" xfId="0" applyAlignment="1" applyBorder="1" applyFont="1">
      <alignment readingOrder="0"/>
    </xf>
    <xf borderId="8" fillId="2" fontId="1" numFmtId="0" xfId="0" applyBorder="1" applyFont="1"/>
    <xf borderId="9" fillId="0" fontId="4" numFmtId="0" xfId="0" applyBorder="1" applyFont="1"/>
    <xf borderId="10" fillId="0" fontId="0" numFmtId="0" xfId="0" applyBorder="1" applyFont="1"/>
    <xf borderId="11" fillId="0" fontId="4" numFmtId="0" xfId="0" applyBorder="1" applyFont="1"/>
    <xf borderId="1" fillId="0" fontId="2" numFmtId="0" xfId="0" applyBorder="1" applyFont="1"/>
    <xf borderId="1" fillId="0" fontId="2" numFmtId="0" xfId="0" applyAlignment="1" applyBorder="1" applyFont="1">
      <alignment readingOrder="0"/>
    </xf>
    <xf borderId="0" fillId="0" fontId="0" numFmtId="0" xfId="0" applyFont="1"/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16" fillId="0" fontId="0" numFmtId="0" xfId="0" applyBorder="1" applyFont="1"/>
    <xf borderId="17" fillId="0" fontId="4" numFmtId="0" xfId="0" applyBorder="1" applyFont="1"/>
    <xf borderId="18" fillId="2" fontId="5" numFmtId="0" xfId="0" applyAlignment="1" applyBorder="1" applyFont="1">
      <alignment horizontal="center" readingOrder="0"/>
    </xf>
    <xf borderId="19" fillId="0" fontId="4" numFmtId="0" xfId="0" applyBorder="1" applyFont="1"/>
    <xf borderId="20" fillId="0" fontId="4" numFmtId="0" xfId="0" applyBorder="1" applyFont="1"/>
    <xf borderId="5" fillId="3" fontId="6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readingOrder="0"/>
    </xf>
    <xf borderId="1" fillId="0" fontId="0" numFmtId="164" xfId="0" applyAlignment="1" applyBorder="1" applyFont="1" applyNumberFormat="1">
      <alignment readingOrder="0"/>
    </xf>
    <xf borderId="1" fillId="4" fontId="0" numFmtId="164" xfId="0" applyBorder="1" applyFill="1" applyFont="1" applyNumberFormat="1"/>
    <xf borderId="1" fillId="4" fontId="0" numFmtId="164" xfId="0" applyAlignment="1" applyBorder="1" applyFont="1" applyNumberFormat="1">
      <alignment readingOrder="0"/>
    </xf>
    <xf borderId="1" fillId="0" fontId="0" numFmtId="164" xfId="0" applyBorder="1" applyFont="1" applyNumberFormat="1"/>
    <xf borderId="0" fillId="5" fontId="7" numFmtId="164" xfId="0" applyAlignment="1" applyFill="1" applyFont="1" applyNumberFormat="1">
      <alignment horizontal="right"/>
    </xf>
    <xf borderId="2" fillId="2" fontId="0" numFmtId="0" xfId="0" applyBorder="1" applyFont="1"/>
    <xf borderId="0" fillId="2" fontId="0" numFmtId="0" xfId="0" applyFont="1"/>
    <xf borderId="3" fillId="2" fontId="1" numFmtId="0" xfId="0" applyAlignment="1" applyBorder="1" applyFont="1">
      <alignment readingOrder="0"/>
    </xf>
    <xf borderId="21" fillId="2" fontId="1" numFmtId="0" xfId="0" applyAlignment="1" applyBorder="1" applyFont="1">
      <alignment horizontal="center" readingOrder="0"/>
    </xf>
    <xf borderId="22" fillId="0" fontId="4" numFmtId="0" xfId="0" applyBorder="1" applyFont="1"/>
    <xf borderId="23" fillId="0" fontId="4" numFmtId="0" xfId="0" applyBorder="1" applyFont="1"/>
    <xf borderId="24" fillId="2" fontId="1" numFmtId="0" xfId="0" applyAlignment="1" applyBorder="1" applyFont="1">
      <alignment horizontal="center" readingOrder="0"/>
    </xf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0" fontId="4" numFmtId="0" xfId="0" applyBorder="1" applyFont="1"/>
    <xf borderId="29" fillId="6" fontId="1" numFmtId="0" xfId="0" applyAlignment="1" applyBorder="1" applyFill="1" applyFont="1">
      <alignment horizontal="center"/>
    </xf>
    <xf borderId="30" fillId="0" fontId="4" numFmtId="0" xfId="0" applyBorder="1" applyFont="1"/>
    <xf borderId="31" fillId="0" fontId="4" numFmtId="0" xfId="0" applyBorder="1" applyFont="1"/>
    <xf borderId="32" fillId="2" fontId="1" numFmtId="0" xfId="0" applyBorder="1" applyFont="1"/>
    <xf borderId="33" fillId="0" fontId="0" numFmtId="0" xfId="0" applyBorder="1" applyFont="1"/>
    <xf borderId="34" fillId="2" fontId="1" numFmtId="0" xfId="0" applyBorder="1" applyFont="1"/>
    <xf borderId="35" fillId="0" fontId="0" numFmtId="0" xfId="0" applyBorder="1" applyFont="1"/>
    <xf borderId="32" fillId="6" fontId="1" numFmtId="0" xfId="0" applyBorder="1" applyFont="1"/>
    <xf borderId="36" fillId="0" fontId="0" numFmtId="0" xfId="0" applyBorder="1" applyFont="1"/>
    <xf borderId="2" fillId="6" fontId="1" numFmtId="0" xfId="0" applyBorder="1" applyFont="1"/>
    <xf borderId="34" fillId="6" fontId="1" numFmtId="0" xfId="0" applyBorder="1" applyFont="1"/>
    <xf borderId="37" fillId="2" fontId="1" numFmtId="0" xfId="0" applyAlignment="1" applyBorder="1" applyFont="1">
      <alignment horizontal="center"/>
    </xf>
    <xf borderId="38" fillId="0" fontId="0" numFmtId="0" xfId="0" applyAlignment="1" applyBorder="1" applyFont="1">
      <alignment readingOrder="0"/>
    </xf>
    <xf borderId="0" fillId="2" fontId="1" numFmtId="0" xfId="0" applyAlignment="1" applyFont="1">
      <alignment horizontal="center" readingOrder="0" shrinkToFit="0" vertical="center" wrapText="1"/>
    </xf>
    <xf borderId="0" fillId="0" fontId="0" numFmtId="0" xfId="0" applyAlignment="1" applyFont="1">
      <alignment readingOrder="0"/>
    </xf>
    <xf borderId="39" fillId="0" fontId="0" numFmtId="0" xfId="0" applyAlignment="1" applyBorder="1" applyFont="1">
      <alignment readingOrder="0"/>
    </xf>
    <xf borderId="40" fillId="6" fontId="1" numFmtId="0" xfId="0" applyAlignment="1" applyBorder="1" applyFont="1">
      <alignment horizontal="center"/>
    </xf>
    <xf borderId="39" fillId="0" fontId="0" numFmtId="0" xfId="0" applyBorder="1" applyFont="1"/>
    <xf borderId="38" fillId="0" fontId="0" numFmtId="0" xfId="0" applyBorder="1" applyFont="1"/>
    <xf borderId="41" fillId="0" fontId="4" numFmtId="0" xfId="0" applyBorder="1" applyFont="1"/>
    <xf borderId="42" fillId="0" fontId="4" numFmtId="0" xfId="0" applyBorder="1" applyFont="1"/>
    <xf borderId="16" fillId="0" fontId="0" numFmtId="0" xfId="0" applyAlignment="1" applyBorder="1" applyFont="1">
      <alignment readingOrder="0"/>
    </xf>
    <xf borderId="0" fillId="0" fontId="0" numFmtId="1" xfId="0" applyFont="1" applyNumberFormat="1"/>
    <xf borderId="2" fillId="7" fontId="0" numFmtId="1" xfId="0" applyBorder="1" applyFill="1" applyFont="1" applyNumberFormat="1"/>
    <xf borderId="2" fillId="7" fontId="0" numFmtId="0" xfId="0" applyBorder="1" applyFont="1"/>
    <xf borderId="2" fillId="7" fontId="0" numFmtId="0" xfId="0" applyAlignment="1" applyBorder="1" applyFont="1">
      <alignment readingOrder="0"/>
    </xf>
    <xf borderId="0" fillId="2" fontId="1" numFmtId="0" xfId="0" applyAlignment="1" applyFont="1">
      <alignment readingOrder="0"/>
    </xf>
    <xf borderId="43" fillId="0" fontId="0" numFmtId="0" xfId="0" applyAlignment="1" applyBorder="1" applyFont="1">
      <alignment readingOrder="0"/>
    </xf>
    <xf borderId="35" fillId="0" fontId="0" numFmtId="0" xfId="0" applyAlignment="1" applyBorder="1" applyFont="1">
      <alignment readingOrder="0"/>
    </xf>
    <xf borderId="44" fillId="0" fontId="0" numFmtId="0" xfId="0" applyAlignment="1" applyBorder="1" applyFont="1">
      <alignment readingOrder="0"/>
    </xf>
    <xf borderId="43" fillId="0" fontId="0" numFmtId="0" xfId="0" applyBorder="1" applyFont="1"/>
    <xf borderId="44" fillId="0" fontId="0" numFmtId="0" xfId="0" applyBorder="1" applyFont="1"/>
    <xf borderId="36" fillId="0" fontId="0" numFmtId="0" xfId="0" applyAlignment="1" applyBorder="1" applyFont="1">
      <alignment readingOrder="0"/>
    </xf>
    <xf borderId="45" fillId="0" fontId="0" numFmtId="0" xfId="0" applyBorder="1" applyFont="1"/>
    <xf borderId="46" fillId="0" fontId="0" numFmtId="0" xfId="0" applyBorder="1" applyFont="1"/>
    <xf borderId="47" fillId="0" fontId="0" numFmtId="0" xfId="0" applyBorder="1" applyFont="1"/>
    <xf borderId="48" fillId="2" fontId="0" numFmtId="0" xfId="0" applyBorder="1" applyFont="1"/>
    <xf borderId="49" fillId="2" fontId="0" numFmtId="0" xfId="0" applyBorder="1" applyFont="1"/>
    <xf borderId="50" fillId="2" fontId="0" numFmtId="0" xfId="0" applyBorder="1" applyFont="1"/>
    <xf borderId="51" fillId="2" fontId="1" numFmtId="0" xfId="0" applyAlignment="1" applyBorder="1" applyFont="1">
      <alignment horizontal="center" readingOrder="0"/>
    </xf>
    <xf borderId="10" fillId="0" fontId="2" numFmtId="0" xfId="0" applyBorder="1" applyFont="1"/>
    <xf borderId="0" fillId="0" fontId="2" numFmtId="0" xfId="0" applyAlignment="1" applyFont="1">
      <alignment readingOrder="0"/>
    </xf>
    <xf borderId="13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vertical="bottom"/>
    </xf>
    <xf borderId="16" fillId="0" fontId="2" numFmtId="0" xfId="0" applyAlignment="1" applyBorder="1" applyFont="1">
      <alignment vertical="bottom"/>
    </xf>
    <xf borderId="5" fillId="3" fontId="8" numFmtId="0" xfId="0" applyAlignment="1" applyBorder="1" applyFont="1">
      <alignment horizontal="center" readingOrder="0" shrinkToFit="0" vertical="center" wrapText="1"/>
    </xf>
    <xf borderId="0" fillId="3" fontId="9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11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8" fontId="13" numFmtId="0" xfId="0" applyAlignment="1" applyFill="1" applyFont="1">
      <alignment horizontal="right" vertical="bottom"/>
    </xf>
    <xf borderId="0" fillId="9" fontId="12" numFmtId="0" xfId="0" applyAlignment="1" applyFill="1" applyFont="1">
      <alignment horizontal="right" readingOrder="0" vertical="bottom"/>
    </xf>
    <xf borderId="0" fillId="0" fontId="12" numFmtId="0" xfId="0" applyAlignment="1" applyFont="1">
      <alignment horizontal="right" readingOrder="0" vertical="bottom"/>
    </xf>
    <xf borderId="0" fillId="9" fontId="12" numFmtId="0" xfId="0" applyAlignment="1" applyFont="1">
      <alignment horizontal="right" vertical="bottom"/>
    </xf>
    <xf borderId="0" fillId="8" fontId="13" numFmtId="0" xfId="0" applyAlignment="1" applyFont="1">
      <alignment vertical="bottom"/>
    </xf>
    <xf borderId="0" fillId="9" fontId="12" numFmtId="0" xfId="0" applyAlignment="1" applyFont="1">
      <alignment vertical="bottom"/>
    </xf>
    <xf borderId="0" fillId="0" fontId="12" numFmtId="0" xfId="0" applyAlignment="1" applyFont="1">
      <alignment horizontal="right" vertical="bottom"/>
    </xf>
    <xf borderId="0" fillId="5" fontId="14" numFmtId="0" xfId="0" applyAlignment="1" applyFont="1">
      <alignment vertical="bottom"/>
    </xf>
    <xf borderId="33" fillId="0" fontId="2" numFmtId="0" xfId="0" applyBorder="1" applyFont="1"/>
    <xf borderId="35" fillId="0" fontId="0" numFmtId="1" xfId="0" applyBorder="1" applyFont="1" applyNumberFormat="1"/>
    <xf borderId="3" fillId="2" fontId="5" numFmtId="0" xfId="0" applyBorder="1" applyFont="1"/>
    <xf borderId="37" fillId="2" fontId="5" numFmtId="0" xfId="0" applyAlignment="1" applyBorder="1" applyFont="1">
      <alignment horizontal="center"/>
    </xf>
    <xf borderId="7" fillId="2" fontId="5" numFmtId="0" xfId="0" applyBorder="1" applyFont="1"/>
    <xf borderId="2" fillId="2" fontId="5" numFmtId="0" xfId="0" applyBorder="1" applyFont="1"/>
    <xf borderId="8" fillId="2" fontId="5" numFmtId="0" xfId="0" applyBorder="1" applyFont="1"/>
    <xf borderId="0" fillId="10" fontId="7" numFmtId="1" xfId="0" applyAlignment="1" applyFill="1" applyFont="1" applyNumberFormat="1">
      <alignment horizontal="right"/>
    </xf>
    <xf borderId="0" fillId="10" fontId="7" numFmtId="0" xfId="0" applyAlignment="1" applyFont="1">
      <alignment horizontal="right"/>
    </xf>
    <xf borderId="0" fillId="5" fontId="7" numFmtId="0" xfId="0" applyFont="1"/>
    <xf borderId="16" fillId="5" fontId="7" numFmtId="0" xfId="0" applyBorder="1" applyFont="1"/>
    <xf borderId="35" fillId="5" fontId="7" numFmtId="0" xfId="0" applyBorder="1" applyFont="1"/>
    <xf borderId="36" fillId="5" fontId="7" numFmtId="0" xfId="0" applyBorder="1" applyFon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9.0"/>
    <col customWidth="1" min="2" max="2" width="10.43"/>
    <col customWidth="1" min="3" max="3" width="9.86"/>
    <col customWidth="1" min="4" max="4" width="10.0"/>
    <col customWidth="1" min="5" max="5" width="8.0"/>
    <col customWidth="1" min="6" max="6" width="10.43"/>
    <col customWidth="1" min="7" max="7" width="9.86"/>
    <col customWidth="1" min="8" max="8" width="10.0"/>
    <col customWidth="1" min="9" max="9" width="8.0"/>
    <col customWidth="1" min="10" max="10" width="10.43"/>
    <col customWidth="1" min="11" max="11" width="9.86"/>
    <col customWidth="1" min="12" max="12" width="10.0"/>
    <col customWidth="1" min="13" max="13" width="8.0"/>
    <col customWidth="1" min="14" max="14" width="10.43"/>
    <col customWidth="1" min="15" max="15" width="9.86"/>
    <col customWidth="1" min="16" max="16" width="10.0"/>
    <col customWidth="1" min="17" max="17" width="8.0"/>
    <col customWidth="1" min="18" max="18" width="10.43"/>
    <col customWidth="1" min="19" max="19" width="9.86"/>
    <col customWidth="1" min="20" max="20" width="10.0"/>
    <col customWidth="1" min="21" max="21" width="8.0"/>
    <col customWidth="1" min="22" max="22" width="10.43"/>
    <col customWidth="1" min="23" max="23" width="9.86"/>
    <col customWidth="1" min="24" max="24" width="10.0"/>
    <col customWidth="1" min="25" max="25" width="8.0"/>
    <col customWidth="1" min="26" max="26" width="10.43"/>
    <col customWidth="1" min="27" max="27" width="9.86"/>
    <col customWidth="1" min="28" max="28" width="10.0"/>
    <col customWidth="1" min="29" max="29" width="8.0"/>
    <col customWidth="1" min="30" max="30" width="10.43"/>
    <col customWidth="1" min="31" max="31" width="9.86"/>
    <col customWidth="1" min="32" max="32" width="10.0"/>
    <col customWidth="1" min="33" max="33" width="8.0"/>
    <col customWidth="1" min="34" max="34" width="10.43"/>
    <col customWidth="1" min="35" max="35" width="9.86"/>
    <col customWidth="1" min="36" max="36" width="10.0"/>
    <col customWidth="1" min="37" max="37" width="8.0"/>
    <col customWidth="1" min="38" max="38" width="10.43"/>
    <col customWidth="1" min="39" max="39" width="9.86"/>
    <col customWidth="1" min="40" max="40" width="10.0"/>
    <col customWidth="1" min="41" max="41" width="8.0"/>
    <col customWidth="1" min="42" max="42" width="10.43"/>
    <col customWidth="1" min="43" max="43" width="9.86"/>
    <col customWidth="1" min="44" max="44" width="10.0"/>
    <col customWidth="1" min="45" max="45" width="8.0"/>
    <col customWidth="1" min="46" max="46" width="10.43"/>
    <col customWidth="1" min="47" max="47" width="9.86"/>
    <col customWidth="1" min="48" max="48" width="10.0"/>
    <col customWidth="1" min="49" max="49" width="8.0"/>
    <col customWidth="1" min="50" max="50" width="10.43"/>
    <col customWidth="1" min="51" max="51" width="9.86"/>
    <col customWidth="1" min="52" max="52" width="10.0"/>
    <col customWidth="1" min="53" max="53" width="8.0"/>
    <col customWidth="1" min="54" max="54" width="10.43"/>
    <col customWidth="1" min="55" max="55" width="9.86"/>
    <col customWidth="1" min="56" max="56" width="10.0"/>
    <col customWidth="1" min="57" max="57" width="8.0"/>
    <col customWidth="1" min="58" max="58" width="10.43"/>
    <col customWidth="1" min="59" max="59" width="9.86"/>
    <col customWidth="1" min="60" max="60" width="10.0"/>
    <col customWidth="1" min="61" max="61" width="8.0"/>
    <col customWidth="1" min="62" max="62" width="10.43"/>
    <col customWidth="1" min="63" max="63" width="14.43"/>
    <col customWidth="1" min="64" max="64" width="14.86"/>
    <col customWidth="1" min="65" max="65" width="12.29"/>
    <col customWidth="1" min="66" max="66" width="15.86"/>
    <col customWidth="1" min="67" max="67" width="14.86"/>
    <col customWidth="1" min="68" max="68" width="12.29"/>
    <col customWidth="1" min="69" max="69" width="15.86"/>
    <col customWidth="1" min="70" max="70" width="14.86"/>
    <col customWidth="1" min="71" max="71" width="12.29"/>
    <col customWidth="1" min="72" max="72" width="15.86"/>
    <col customWidth="1" min="73" max="74" width="14.43"/>
    <col customWidth="1" min="75" max="75" width="14.29"/>
    <col customWidth="1" min="76" max="76" width="13.43"/>
    <col customWidth="1" min="77" max="77" width="14.43"/>
    <col customWidth="1" min="78" max="78" width="10.43"/>
    <col customWidth="1" min="79" max="79" width="9.86"/>
    <col customWidth="1" min="80" max="80" width="10.0"/>
    <col customWidth="1" min="81" max="81" width="8.0"/>
    <col customWidth="1" min="82" max="82" width="10.43"/>
    <col customWidth="1" min="83" max="83" width="9.86"/>
    <col customWidth="1" min="84" max="95" width="10.0"/>
  </cols>
  <sheetData>
    <row r="1">
      <c r="A1" s="2" t="s">
        <v>1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</row>
    <row r="2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</row>
    <row r="3">
      <c r="A3" s="8">
        <v>1.0</v>
      </c>
      <c r="B3" s="10">
        <v>0.0</v>
      </c>
      <c r="C3" s="10">
        <v>0.0</v>
      </c>
      <c r="D3" s="10">
        <v>200.0</v>
      </c>
      <c r="E3" s="10">
        <v>0.0</v>
      </c>
      <c r="F3" s="8">
        <f>B3*price!$B$2+C3*price!$B$3+D3*price!$B$4+E3*price!$B$5</f>
        <v>2000</v>
      </c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</row>
    <row r="4">
      <c r="A4" s="8">
        <v>2.0</v>
      </c>
      <c r="B4" s="10">
        <v>0.0</v>
      </c>
      <c r="C4" s="10">
        <v>0.0</v>
      </c>
      <c r="D4" s="10">
        <v>200.0</v>
      </c>
      <c r="E4" s="10">
        <v>0.0</v>
      </c>
      <c r="F4" s="8">
        <f>B4*price!$B$2+C4*price!$B$3+D4*price!$B$4+E4*price!$B$5</f>
        <v>2000</v>
      </c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</row>
    <row r="5">
      <c r="A5" s="8">
        <v>3.0</v>
      </c>
      <c r="B5" s="10">
        <v>0.0</v>
      </c>
      <c r="C5" s="10">
        <v>0.0</v>
      </c>
      <c r="D5" s="10">
        <v>0.0</v>
      </c>
      <c r="E5" s="10">
        <v>0.0</v>
      </c>
      <c r="F5" s="8">
        <f>B5*price!$B$2+C5*price!$B$3+D5*price!$B$4+E5*price!$B$5</f>
        <v>0</v>
      </c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</row>
    <row r="6">
      <c r="A6" s="8">
        <v>4.0</v>
      </c>
      <c r="B6" s="10">
        <v>0.0</v>
      </c>
      <c r="C6" s="10">
        <v>0.0</v>
      </c>
      <c r="D6" s="10">
        <v>0.0</v>
      </c>
      <c r="E6" s="10">
        <v>0.0</v>
      </c>
      <c r="F6" s="8">
        <f>B6*price!$B$2+C6*price!$B$3+D6*price!$B$4+E6*price!$B$5</f>
        <v>0</v>
      </c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</row>
    <row r="7">
      <c r="A7" s="8">
        <v>5.0</v>
      </c>
      <c r="B7" s="8"/>
      <c r="C7" s="8"/>
      <c r="D7" s="8"/>
      <c r="E7" s="8"/>
      <c r="F7" s="8">
        <f>B7*price!$B$2+C7*price!$B$3+D7*price!$B$4+E7*price!$B$5</f>
        <v>0</v>
      </c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</row>
    <row r="8">
      <c r="A8" s="8">
        <v>6.0</v>
      </c>
      <c r="B8" s="8"/>
      <c r="C8" s="8"/>
      <c r="D8" s="8"/>
      <c r="E8" s="8"/>
      <c r="F8" s="8">
        <f>B8*price!$B$2+C8*price!$B$3+D8*price!$B$4+E8*price!$B$5</f>
        <v>0</v>
      </c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</row>
    <row r="9">
      <c r="A9" s="8">
        <v>7.0</v>
      </c>
      <c r="B9" s="8"/>
      <c r="C9" s="8"/>
      <c r="D9" s="8"/>
      <c r="E9" s="8"/>
      <c r="F9" s="8">
        <f>B9*price!$B$2+C9*price!$B$3+D9*price!$B$4+E9*price!$B$5</f>
        <v>0</v>
      </c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</row>
    <row r="10">
      <c r="A10" s="8">
        <v>8.0</v>
      </c>
      <c r="B10" s="8"/>
      <c r="C10" s="8"/>
      <c r="D10" s="8"/>
      <c r="E10" s="8"/>
      <c r="F10" s="8">
        <f>B10*price!$B$2+C10*price!$B$3+D10*price!$B$4+E10*price!$B$5</f>
        <v>0</v>
      </c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</row>
    <row r="11">
      <c r="A11" s="8">
        <v>9.0</v>
      </c>
      <c r="B11" s="8"/>
      <c r="C11" s="8"/>
      <c r="D11" s="8"/>
      <c r="E11" s="8"/>
      <c r="F11" s="8">
        <f>B11*price!$B$2+C11*price!$B$3+D11*price!$B$4+E11*price!$B$5</f>
        <v>0</v>
      </c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</row>
    <row r="12">
      <c r="A12" s="8">
        <v>10.0</v>
      </c>
      <c r="B12" s="8"/>
      <c r="C12" s="8"/>
      <c r="D12" s="8"/>
      <c r="E12" s="8"/>
      <c r="F12" s="8">
        <f>B12*price!$B$2+C12*price!$B$3+D12*price!$B$4+E12*price!$B$5</f>
        <v>0</v>
      </c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</row>
    <row r="13">
      <c r="A13" s="8">
        <v>11.0</v>
      </c>
      <c r="B13" s="8"/>
      <c r="C13" s="8"/>
      <c r="D13" s="8"/>
      <c r="E13" s="8"/>
      <c r="F13" s="8">
        <f>B13*price!$B$2+C13*price!$B$3+D13*price!$B$4+E13*price!$B$5</f>
        <v>0</v>
      </c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</row>
    <row r="14">
      <c r="A14" s="8">
        <v>12.0</v>
      </c>
      <c r="B14" s="8"/>
      <c r="C14" s="8"/>
      <c r="D14" s="8"/>
      <c r="E14" s="8"/>
      <c r="F14" s="8">
        <f>B14*price!$B$2+C14*price!$B$3+D14*price!$B$4+E14*price!$B$5</f>
        <v>0</v>
      </c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</row>
    <row r="15">
      <c r="A15" s="8">
        <v>13.0</v>
      </c>
      <c r="B15" s="8"/>
      <c r="C15" s="8"/>
      <c r="D15" s="8"/>
      <c r="E15" s="8"/>
      <c r="F15" s="8">
        <f>B15*price!$B$2+C15*price!$B$3+D15*price!$B$4+E15*price!$B$5</f>
        <v>0</v>
      </c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</row>
    <row r="16">
      <c r="A16" s="8">
        <v>14.0</v>
      </c>
      <c r="B16" s="8"/>
      <c r="C16" s="8"/>
      <c r="D16" s="8"/>
      <c r="E16" s="8"/>
      <c r="F16" s="8">
        <f>B16*price!$B$2+C16*price!$B$3+D16*price!$B$4+E16*price!$B$5</f>
        <v>0</v>
      </c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</row>
    <row r="17">
      <c r="A17" s="8">
        <v>15.0</v>
      </c>
      <c r="B17" s="8"/>
      <c r="C17" s="8"/>
      <c r="D17" s="8"/>
      <c r="E17" s="8"/>
      <c r="F17" s="8">
        <f>B17*price!$B$2+C17*price!$B$3+D17*price!$B$4+E17*price!$B$5</f>
        <v>0</v>
      </c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</row>
    <row r="18">
      <c r="A18" s="8">
        <v>16.0</v>
      </c>
      <c r="B18" s="8"/>
      <c r="C18" s="8"/>
      <c r="D18" s="8"/>
      <c r="E18" s="8"/>
      <c r="F18" s="8">
        <f>B18*price!$B$2+C18*price!$B$3+D18*price!$B$4+E18*price!$B$5</f>
        <v>0</v>
      </c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</row>
    <row r="19">
      <c r="A19" s="8">
        <v>17.0</v>
      </c>
      <c r="B19" s="8"/>
      <c r="C19" s="8"/>
      <c r="D19" s="8"/>
      <c r="E19" s="8"/>
      <c r="F19" s="8">
        <f>B19*price!$B$2+C19*price!$B$3+D19*price!$B$4+E19*price!$B$5</f>
        <v>0</v>
      </c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</row>
    <row r="20">
      <c r="A20" s="8">
        <v>18.0</v>
      </c>
      <c r="B20" s="8"/>
      <c r="C20" s="8"/>
      <c r="D20" s="8"/>
      <c r="E20" s="8"/>
      <c r="F20" s="8">
        <f>B20*price!$B$2+C20*price!$B$3+D20*price!$B$4+E20*price!$B$5</f>
        <v>0</v>
      </c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</row>
    <row r="21">
      <c r="A21" s="8">
        <v>19.0</v>
      </c>
      <c r="B21" s="8"/>
      <c r="C21" s="8"/>
      <c r="D21" s="8"/>
      <c r="E21" s="8"/>
      <c r="F21" s="8">
        <f>B21*price!$B$2+C21*price!$B$3+D21*price!$B$4+E21*price!$B$5</f>
        <v>0</v>
      </c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</row>
    <row r="22">
      <c r="A22" s="8">
        <v>20.0</v>
      </c>
      <c r="B22" s="8"/>
      <c r="C22" s="8"/>
      <c r="D22" s="8"/>
      <c r="E22" s="8"/>
      <c r="F22" s="8">
        <f>B22*price!$B$2+C22*price!$B$3+D22*price!$B$4+E22*price!$B$5</f>
        <v>0</v>
      </c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</row>
    <row r="23">
      <c r="A23" s="8">
        <v>21.0</v>
      </c>
      <c r="B23" s="8"/>
      <c r="C23" s="8"/>
      <c r="D23" s="8"/>
      <c r="E23" s="8"/>
      <c r="F23" s="8">
        <f>B23*price!$B$2+C23*price!$B$3+D23*price!$B$4+E23*price!$B$5</f>
        <v>0</v>
      </c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</row>
    <row r="24">
      <c r="A24" s="8">
        <v>22.0</v>
      </c>
      <c r="B24" s="8"/>
      <c r="C24" s="8"/>
      <c r="D24" s="8"/>
      <c r="E24" s="8"/>
      <c r="F24" s="8">
        <f>B24*price!$B$2+C24*price!$B$3+D24*price!$B$4+E24*price!$B$5</f>
        <v>0</v>
      </c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</row>
    <row r="25">
      <c r="A25" s="8">
        <v>23.0</v>
      </c>
      <c r="B25" s="8"/>
      <c r="C25" s="8"/>
      <c r="D25" s="8"/>
      <c r="E25" s="8"/>
      <c r="F25" s="8">
        <f>B25*price!$B$2+C25*price!$B$3+D25*price!$B$4+E25*price!$B$5</f>
        <v>0</v>
      </c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</row>
    <row r="26">
      <c r="A26" s="8">
        <v>24.0</v>
      </c>
      <c r="B26" s="8"/>
      <c r="C26" s="8"/>
      <c r="D26" s="8"/>
      <c r="E26" s="8"/>
      <c r="F26" s="8">
        <f>B26*price!$B$2+C26*price!$B$3+D26*price!$B$4+E26*price!$B$5</f>
        <v>0</v>
      </c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</row>
    <row r="27">
      <c r="A27" s="8">
        <v>25.0</v>
      </c>
      <c r="B27" s="8"/>
      <c r="C27" s="8"/>
      <c r="D27" s="8"/>
      <c r="E27" s="8"/>
      <c r="F27" s="8">
        <f>B27*price!$B$2+C27*price!$B$3+D27*price!$B$4+E27*price!$B$5</f>
        <v>0</v>
      </c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</row>
    <row r="28">
      <c r="A28" s="8">
        <v>26.0</v>
      </c>
      <c r="B28" s="8"/>
      <c r="C28" s="8"/>
      <c r="D28" s="8"/>
      <c r="E28" s="8"/>
      <c r="F28" s="8">
        <f>B28*price!$B$2+C28*price!$B$3+D28*price!$B$4+E28*price!$B$5</f>
        <v>0</v>
      </c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</row>
    <row r="29">
      <c r="A29" s="8">
        <v>27.0</v>
      </c>
      <c r="B29" s="8"/>
      <c r="C29" s="8"/>
      <c r="D29" s="8"/>
      <c r="E29" s="8"/>
      <c r="F29" s="8">
        <f>B29*price!$B$2+C29*price!$B$3+D29*price!$B$4+E29*price!$B$5</f>
        <v>0</v>
      </c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</row>
    <row r="30">
      <c r="A30" s="8">
        <v>28.0</v>
      </c>
      <c r="B30" s="8"/>
      <c r="C30" s="8"/>
      <c r="D30" s="8"/>
      <c r="E30" s="8"/>
      <c r="F30" s="8">
        <f>B30*price!$B$2+C30*price!$B$3+D30*price!$B$4+E30*price!$B$5</f>
        <v>0</v>
      </c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</row>
    <row r="31">
      <c r="A31" s="8">
        <v>29.0</v>
      </c>
      <c r="B31" s="8"/>
      <c r="C31" s="8"/>
      <c r="D31" s="8"/>
      <c r="E31" s="8"/>
      <c r="F31" s="8">
        <f>B31*price!$B$2+C31*price!$B$3+D31*price!$B$4+E31*price!$B$5</f>
        <v>0</v>
      </c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</row>
    <row r="32">
      <c r="A32" s="8">
        <v>30.0</v>
      </c>
      <c r="B32" s="8"/>
      <c r="C32" s="8"/>
      <c r="D32" s="8"/>
      <c r="E32" s="8"/>
      <c r="F32" s="8">
        <f>B32*price!$B$2+C32*price!$B$3+D32*price!$B$4+E32*price!$B$5</f>
        <v>0</v>
      </c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</row>
    <row r="33">
      <c r="A33" s="8">
        <v>31.0</v>
      </c>
      <c r="B33" s="8"/>
      <c r="C33" s="8"/>
      <c r="D33" s="8"/>
      <c r="E33" s="8"/>
      <c r="F33" s="8">
        <f>B33*price!$B$2+C33*price!$B$3+D33*price!$B$4+E33*price!$B$5</f>
        <v>0</v>
      </c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</row>
    <row r="34">
      <c r="A34" s="8">
        <v>32.0</v>
      </c>
      <c r="B34" s="8"/>
      <c r="C34" s="8"/>
      <c r="D34" s="8"/>
      <c r="E34" s="8"/>
      <c r="F34" s="8">
        <f>B34*price!$B$2+C34*price!$B$3+D34*price!$B$4+E34*price!$B$5</f>
        <v>0</v>
      </c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</row>
    <row r="35">
      <c r="A35" s="8">
        <v>33.0</v>
      </c>
      <c r="B35" s="8"/>
      <c r="C35" s="8"/>
      <c r="D35" s="8"/>
      <c r="E35" s="8"/>
      <c r="F35" s="8">
        <f>B35*price!$B$2+C35*price!$B$3+D35*price!$B$4+E35*price!$B$5</f>
        <v>0</v>
      </c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</row>
    <row r="36">
      <c r="A36" s="8">
        <v>34.0</v>
      </c>
      <c r="B36" s="8"/>
      <c r="C36" s="8"/>
      <c r="D36" s="8"/>
      <c r="E36" s="8"/>
      <c r="F36" s="8">
        <f>B36*price!$B$2+C36*price!$B$3+D36*price!$B$4+E36*price!$B$5</f>
        <v>0</v>
      </c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</row>
    <row r="37">
      <c r="A37" s="8">
        <v>35.0</v>
      </c>
      <c r="B37" s="8"/>
      <c r="C37" s="8"/>
      <c r="D37" s="8"/>
      <c r="E37" s="8"/>
      <c r="F37" s="8">
        <f>B37*price!$B$2+C37*price!$B$3+D37*price!$B$4+E37*price!$B$5</f>
        <v>0</v>
      </c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</row>
    <row r="38">
      <c r="A38" s="8">
        <v>36.0</v>
      </c>
      <c r="B38" s="8"/>
      <c r="C38" s="8"/>
      <c r="D38" s="8"/>
      <c r="E38" s="8"/>
      <c r="F38" s="8">
        <f>B38*price!$B$2+C38*price!$B$3+D38*price!$B$4+E38*price!$B$5</f>
        <v>0</v>
      </c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</row>
    <row r="39">
      <c r="A39" s="8">
        <v>37.0</v>
      </c>
      <c r="B39" s="8"/>
      <c r="C39" s="8"/>
      <c r="D39" s="8"/>
      <c r="E39" s="8"/>
      <c r="F39" s="8">
        <f>B39*price!$B$2+C39*price!$B$3+D39*price!$B$4+E39*price!$B$5</f>
        <v>0</v>
      </c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</row>
    <row r="40">
      <c r="A40" s="8">
        <v>38.0</v>
      </c>
      <c r="B40" s="8"/>
      <c r="C40" s="8"/>
      <c r="D40" s="8"/>
      <c r="E40" s="8"/>
      <c r="F40" s="8">
        <f>B40*price!$B$2+C40*price!$B$3+D40*price!$B$4+E40*price!$B$5</f>
        <v>0</v>
      </c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</row>
    <row r="41">
      <c r="A41" s="8">
        <v>39.0</v>
      </c>
      <c r="B41" s="8"/>
      <c r="C41" s="8"/>
      <c r="D41" s="8"/>
      <c r="E41" s="8"/>
      <c r="F41" s="8">
        <f>B41*price!$B$2+C41*price!$B$3+D41*price!$B$4+E41*price!$B$5</f>
        <v>0</v>
      </c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</row>
    <row r="42">
      <c r="A42" s="8">
        <v>40.0</v>
      </c>
      <c r="B42" s="8"/>
      <c r="C42" s="8"/>
      <c r="D42" s="8"/>
      <c r="E42" s="8"/>
      <c r="F42" s="8">
        <f>B42*price!$B$2+C42*price!$B$3+D42*price!$B$4+E42*price!$B$5</f>
        <v>0</v>
      </c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</row>
    <row r="43">
      <c r="A43" s="8">
        <v>41.0</v>
      </c>
      <c r="B43" s="8"/>
      <c r="C43" s="8"/>
      <c r="D43" s="8"/>
      <c r="E43" s="8"/>
      <c r="F43" s="8">
        <f>B43*price!$B$2+C43*price!$B$3+D43*price!$B$4+E43*price!$B$5</f>
        <v>0</v>
      </c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</row>
    <row r="44">
      <c r="A44" s="8">
        <v>42.0</v>
      </c>
      <c r="B44" s="10"/>
      <c r="C44" s="10"/>
      <c r="D44" s="10"/>
      <c r="E44" s="10"/>
      <c r="F44" s="8">
        <f>B44*price!$B$2+C44*price!$B$3+D44*price!$B$4+E44*price!$B$5</f>
        <v>0</v>
      </c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</row>
    <row r="45">
      <c r="A45" s="8">
        <v>43.0</v>
      </c>
      <c r="B45" s="10"/>
      <c r="C45" s="10"/>
      <c r="D45" s="10"/>
      <c r="E45" s="10"/>
      <c r="F45" s="8">
        <f>B45*price!$B$2+C45*price!$B$3+D45*price!$B$4+E45*price!$B$5</f>
        <v>0</v>
      </c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</row>
    <row r="46">
      <c r="A46" s="8">
        <v>44.0</v>
      </c>
      <c r="B46" s="10"/>
      <c r="C46" s="10"/>
      <c r="D46" s="10"/>
      <c r="E46" s="10"/>
      <c r="F46" s="8">
        <f>B46*price!$B$2+C46*price!$B$3+D46*price!$B$4+E46*price!$B$5</f>
        <v>0</v>
      </c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</row>
    <row r="47">
      <c r="A47" s="8">
        <v>45.0</v>
      </c>
      <c r="B47" s="8"/>
      <c r="C47" s="8"/>
      <c r="D47" s="8"/>
      <c r="E47" s="8"/>
      <c r="F47" s="8">
        <f>B47*price!$B$2+C47*price!$B$3+D47*price!$B$4+E47*price!$B$5</f>
        <v>0</v>
      </c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</row>
    <row r="48">
      <c r="A48" s="8">
        <v>46.0</v>
      </c>
      <c r="B48" s="8"/>
      <c r="C48" s="8"/>
      <c r="D48" s="8"/>
      <c r="E48" s="8"/>
      <c r="F48" s="8">
        <f>B48*price!$B$2+C48*price!$B$3+D48*price!$B$4+E48*price!$B$5</f>
        <v>0</v>
      </c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</row>
    <row r="49">
      <c r="A49" s="8">
        <v>47.0</v>
      </c>
      <c r="B49" s="8"/>
      <c r="C49" s="8"/>
      <c r="D49" s="8"/>
      <c r="E49" s="8"/>
      <c r="F49" s="8">
        <f>B49*price!$B$2+C49*price!$B$3+D49*price!$B$4+E49*price!$B$5</f>
        <v>0</v>
      </c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</row>
    <row r="50">
      <c r="A50" s="8">
        <v>48.0</v>
      </c>
      <c r="B50" s="8"/>
      <c r="C50" s="8"/>
      <c r="D50" s="8"/>
      <c r="E50" s="8"/>
      <c r="F50" s="8">
        <f>B50*price!$B$2+C50*price!$B$3+D50*price!$B$4+E50*price!$B$5</f>
        <v>0</v>
      </c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</row>
    <row r="51">
      <c r="A51" s="8">
        <v>49.0</v>
      </c>
      <c r="B51" s="8"/>
      <c r="C51" s="8"/>
      <c r="D51" s="8"/>
      <c r="E51" s="8"/>
      <c r="F51" s="8">
        <f>B51*price!$B$2+C51*price!$B$3+D51*price!$B$4+E51*price!$B$5</f>
        <v>0</v>
      </c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</row>
    <row r="52">
      <c r="A52" s="8">
        <v>50.0</v>
      </c>
      <c r="B52" s="8"/>
      <c r="C52" s="8"/>
      <c r="D52" s="8"/>
      <c r="E52" s="8"/>
      <c r="F52" s="8">
        <f>B52*price!$B$2+C52*price!$B$3+D52*price!$B$4+E52*price!$B$5</f>
        <v>0</v>
      </c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</row>
    <row r="53">
      <c r="A53" s="8">
        <v>51.0</v>
      </c>
      <c r="B53" s="8"/>
      <c r="C53" s="8"/>
      <c r="D53" s="8"/>
      <c r="E53" s="8"/>
      <c r="F53" s="8">
        <f>B53*price!$B$2+C53*price!$B$3+D53*price!$B$4+E53*price!$B$5</f>
        <v>0</v>
      </c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</row>
    <row r="54"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</row>
    <row r="55"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</row>
    <row r="56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  <c r="CC56" s="34"/>
      <c r="CD56" s="34"/>
      <c r="CE56" s="34"/>
      <c r="CF56" s="34"/>
      <c r="CG56" s="35"/>
      <c r="CH56" s="35"/>
      <c r="CI56" s="35"/>
      <c r="CJ56" s="35"/>
      <c r="CK56" s="35"/>
      <c r="CL56" s="35"/>
      <c r="CM56" s="35"/>
      <c r="CN56" s="35"/>
      <c r="CO56" s="35"/>
      <c r="CP56" s="35"/>
      <c r="CQ56" s="35"/>
    </row>
    <row r="57"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</row>
    <row r="58"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</row>
    <row r="59">
      <c r="A59" s="36" t="s">
        <v>25</v>
      </c>
      <c r="B59" s="37" t="s">
        <v>18</v>
      </c>
      <c r="C59" s="38"/>
      <c r="D59" s="38"/>
      <c r="E59" s="39"/>
      <c r="F59" s="37" t="s">
        <v>19</v>
      </c>
      <c r="G59" s="38"/>
      <c r="H59" s="38"/>
      <c r="I59" s="39"/>
      <c r="J59" s="40" t="s">
        <v>20</v>
      </c>
      <c r="K59" s="41"/>
      <c r="L59" s="41"/>
      <c r="M59" s="42"/>
      <c r="N59" s="40" t="s">
        <v>21</v>
      </c>
      <c r="O59" s="41"/>
      <c r="P59" s="41"/>
      <c r="Q59" s="43"/>
      <c r="R59" s="40" t="s">
        <v>22</v>
      </c>
      <c r="S59" s="41"/>
      <c r="T59" s="41"/>
      <c r="U59" s="43"/>
      <c r="V59" s="40" t="s">
        <v>23</v>
      </c>
      <c r="W59" s="41"/>
      <c r="X59" s="41"/>
      <c r="Y59" s="43"/>
      <c r="Z59" s="40" t="s">
        <v>24</v>
      </c>
      <c r="AA59" s="41"/>
      <c r="AB59" s="41"/>
      <c r="AC59" s="43"/>
      <c r="AD59" s="40" t="s">
        <v>26</v>
      </c>
      <c r="AE59" s="41"/>
      <c r="AF59" s="41"/>
      <c r="AG59" s="43"/>
      <c r="AH59" s="37" t="s">
        <v>27</v>
      </c>
      <c r="AI59" s="38"/>
      <c r="AJ59" s="38"/>
      <c r="AK59" s="39"/>
      <c r="AL59" s="40" t="s">
        <v>28</v>
      </c>
      <c r="AM59" s="41"/>
      <c r="AN59" s="41"/>
      <c r="AO59" s="43"/>
      <c r="AP59" s="40" t="s">
        <v>29</v>
      </c>
      <c r="AQ59" s="41"/>
      <c r="AR59" s="41"/>
      <c r="AS59" s="43"/>
      <c r="AT59" s="40" t="s">
        <v>30</v>
      </c>
      <c r="AU59" s="41"/>
      <c r="AV59" s="41"/>
      <c r="AW59" s="43"/>
      <c r="AX59" s="40" t="s">
        <v>31</v>
      </c>
      <c r="AY59" s="41"/>
      <c r="AZ59" s="41"/>
      <c r="BA59" s="43"/>
      <c r="BB59" s="40" t="s">
        <v>32</v>
      </c>
      <c r="BC59" s="41"/>
      <c r="BD59" s="41"/>
      <c r="BE59" s="43"/>
      <c r="BF59" s="40" t="s">
        <v>33</v>
      </c>
      <c r="BG59" s="41"/>
      <c r="BH59" s="41"/>
      <c r="BI59" s="44"/>
      <c r="BJ59" s="40" t="s">
        <v>34</v>
      </c>
      <c r="BK59" s="41"/>
      <c r="BL59" s="41"/>
      <c r="BM59" s="44"/>
      <c r="BN59" s="40" t="s">
        <v>35</v>
      </c>
      <c r="BO59" s="41"/>
      <c r="BP59" s="41"/>
      <c r="BQ59" s="44"/>
      <c r="BR59" s="40" t="s">
        <v>36</v>
      </c>
      <c r="BS59" s="41"/>
      <c r="BT59" s="41"/>
      <c r="BU59" s="44"/>
      <c r="BV59" s="40" t="s">
        <v>37</v>
      </c>
      <c r="BW59" s="41"/>
      <c r="BX59" s="41"/>
      <c r="BY59" s="44"/>
      <c r="BZ59" s="40" t="s">
        <v>38</v>
      </c>
      <c r="CA59" s="41"/>
      <c r="CB59" s="41"/>
      <c r="CC59" s="44"/>
      <c r="CF59" s="45" t="s">
        <v>39</v>
      </c>
      <c r="CG59" s="46"/>
      <c r="CH59" s="47"/>
      <c r="CI59" s="45" t="s">
        <v>40</v>
      </c>
      <c r="CJ59" s="46"/>
      <c r="CK59" s="47"/>
      <c r="CL59" s="45" t="s">
        <v>41</v>
      </c>
      <c r="CM59" s="46"/>
      <c r="CN59" s="47"/>
      <c r="CO59" s="45" t="s">
        <v>42</v>
      </c>
      <c r="CP59" s="46"/>
      <c r="CQ59" s="46"/>
    </row>
    <row r="60">
      <c r="A60" s="9" t="s">
        <v>9</v>
      </c>
      <c r="B60" s="48" t="s">
        <v>39</v>
      </c>
      <c r="C60" s="2" t="s">
        <v>40</v>
      </c>
      <c r="D60" s="2" t="s">
        <v>41</v>
      </c>
      <c r="E60" s="50" t="s">
        <v>42</v>
      </c>
      <c r="F60" s="48" t="s">
        <v>39</v>
      </c>
      <c r="G60" s="2" t="s">
        <v>40</v>
      </c>
      <c r="H60" s="2" t="s">
        <v>41</v>
      </c>
      <c r="I60" s="50" t="s">
        <v>42</v>
      </c>
      <c r="J60" s="48" t="s">
        <v>39</v>
      </c>
      <c r="K60" s="2" t="s">
        <v>40</v>
      </c>
      <c r="L60" s="2" t="s">
        <v>41</v>
      </c>
      <c r="M60" s="2" t="s">
        <v>42</v>
      </c>
      <c r="N60" s="48" t="s">
        <v>39</v>
      </c>
      <c r="O60" s="2" t="s">
        <v>40</v>
      </c>
      <c r="P60" s="2" t="s">
        <v>41</v>
      </c>
      <c r="Q60" s="50" t="s">
        <v>42</v>
      </c>
      <c r="R60" s="48" t="s">
        <v>39</v>
      </c>
      <c r="S60" s="2" t="s">
        <v>40</v>
      </c>
      <c r="T60" s="2" t="s">
        <v>41</v>
      </c>
      <c r="U60" s="50" t="s">
        <v>42</v>
      </c>
      <c r="V60" s="48" t="s">
        <v>39</v>
      </c>
      <c r="W60" s="2" t="s">
        <v>40</v>
      </c>
      <c r="X60" s="2" t="s">
        <v>41</v>
      </c>
      <c r="Y60" s="50" t="s">
        <v>42</v>
      </c>
      <c r="Z60" s="48" t="s">
        <v>39</v>
      </c>
      <c r="AA60" s="2" t="s">
        <v>40</v>
      </c>
      <c r="AB60" s="2" t="s">
        <v>41</v>
      </c>
      <c r="AC60" s="50" t="s">
        <v>42</v>
      </c>
      <c r="AD60" s="48" t="s">
        <v>39</v>
      </c>
      <c r="AE60" s="2" t="s">
        <v>40</v>
      </c>
      <c r="AF60" s="2" t="s">
        <v>41</v>
      </c>
      <c r="AG60" s="50" t="s">
        <v>42</v>
      </c>
      <c r="AH60" s="48" t="s">
        <v>39</v>
      </c>
      <c r="AI60" s="2" t="s">
        <v>40</v>
      </c>
      <c r="AJ60" s="2" t="s">
        <v>41</v>
      </c>
      <c r="AK60" s="50" t="s">
        <v>42</v>
      </c>
      <c r="AL60" s="48" t="s">
        <v>39</v>
      </c>
      <c r="AM60" s="2" t="s">
        <v>40</v>
      </c>
      <c r="AN60" s="2" t="s">
        <v>41</v>
      </c>
      <c r="AO60" s="50" t="s">
        <v>42</v>
      </c>
      <c r="AP60" s="48" t="s">
        <v>39</v>
      </c>
      <c r="AQ60" s="2" t="s">
        <v>40</v>
      </c>
      <c r="AR60" s="2" t="s">
        <v>41</v>
      </c>
      <c r="AS60" s="50" t="s">
        <v>42</v>
      </c>
      <c r="AT60" s="48" t="s">
        <v>39</v>
      </c>
      <c r="AU60" s="2" t="s">
        <v>40</v>
      </c>
      <c r="AV60" s="2" t="s">
        <v>41</v>
      </c>
      <c r="AW60" s="50" t="s">
        <v>42</v>
      </c>
      <c r="AX60" s="48" t="s">
        <v>39</v>
      </c>
      <c r="AY60" s="2" t="s">
        <v>40</v>
      </c>
      <c r="AZ60" s="2" t="s">
        <v>41</v>
      </c>
      <c r="BA60" s="50" t="s">
        <v>42</v>
      </c>
      <c r="BB60" s="48" t="s">
        <v>39</v>
      </c>
      <c r="BC60" s="2" t="s">
        <v>40</v>
      </c>
      <c r="BD60" s="2" t="s">
        <v>41</v>
      </c>
      <c r="BE60" s="50" t="s">
        <v>42</v>
      </c>
      <c r="BF60" s="48" t="s">
        <v>39</v>
      </c>
      <c r="BG60" s="2" t="s">
        <v>40</v>
      </c>
      <c r="BH60" s="2" t="s">
        <v>41</v>
      </c>
      <c r="BI60" s="11" t="s">
        <v>42</v>
      </c>
      <c r="BJ60" s="48" t="s">
        <v>39</v>
      </c>
      <c r="BK60" s="2" t="s">
        <v>40</v>
      </c>
      <c r="BL60" s="2" t="s">
        <v>41</v>
      </c>
      <c r="BM60" s="11" t="s">
        <v>42</v>
      </c>
      <c r="BN60" s="48" t="s">
        <v>39</v>
      </c>
      <c r="BO60" s="2" t="s">
        <v>40</v>
      </c>
      <c r="BP60" s="2" t="s">
        <v>41</v>
      </c>
      <c r="BQ60" s="11" t="s">
        <v>42</v>
      </c>
      <c r="BR60" s="48" t="s">
        <v>39</v>
      </c>
      <c r="BS60" s="2" t="s">
        <v>40</v>
      </c>
      <c r="BT60" s="2" t="s">
        <v>41</v>
      </c>
      <c r="BU60" s="11" t="s">
        <v>42</v>
      </c>
      <c r="BV60" s="48" t="s">
        <v>39</v>
      </c>
      <c r="BW60" s="2" t="s">
        <v>40</v>
      </c>
      <c r="BX60" s="2" t="s">
        <v>41</v>
      </c>
      <c r="BY60" s="11" t="s">
        <v>42</v>
      </c>
      <c r="BZ60" s="48" t="s">
        <v>39</v>
      </c>
      <c r="CA60" s="2" t="s">
        <v>40</v>
      </c>
      <c r="CB60" s="2" t="s">
        <v>41</v>
      </c>
      <c r="CC60" s="11" t="s">
        <v>42</v>
      </c>
      <c r="CF60" s="52" t="s">
        <v>40</v>
      </c>
      <c r="CG60" s="54" t="s">
        <v>41</v>
      </c>
      <c r="CH60" s="55" t="s">
        <v>42</v>
      </c>
      <c r="CI60" s="52" t="s">
        <v>39</v>
      </c>
      <c r="CJ60" s="54" t="s">
        <v>41</v>
      </c>
      <c r="CK60" s="55" t="s">
        <v>42</v>
      </c>
      <c r="CL60" s="52" t="s">
        <v>39</v>
      </c>
      <c r="CM60" s="54" t="s">
        <v>40</v>
      </c>
      <c r="CN60" s="55" t="s">
        <v>42</v>
      </c>
      <c r="CO60" s="52" t="s">
        <v>39</v>
      </c>
      <c r="CP60" s="54" t="s">
        <v>41</v>
      </c>
      <c r="CQ60" s="55" t="s">
        <v>40</v>
      </c>
    </row>
    <row r="61">
      <c r="A61" s="13">
        <v>1.0</v>
      </c>
      <c r="B61" s="57">
        <v>0.0</v>
      </c>
      <c r="C61" s="59">
        <v>0.0</v>
      </c>
      <c r="D61" s="59">
        <v>20.0</v>
      </c>
      <c r="E61" s="60"/>
      <c r="F61" s="57"/>
      <c r="G61" s="17"/>
      <c r="H61" s="17"/>
      <c r="I61" s="62"/>
      <c r="J61" s="63"/>
      <c r="K61" s="17"/>
      <c r="L61" s="17"/>
      <c r="M61" s="17"/>
      <c r="N61" s="63"/>
      <c r="O61" s="17"/>
      <c r="P61" s="17"/>
      <c r="Q61" s="62"/>
      <c r="R61" s="63"/>
      <c r="S61" s="17"/>
      <c r="T61" s="17"/>
      <c r="U61" s="62"/>
      <c r="V61" s="63"/>
      <c r="W61" s="17"/>
      <c r="X61" s="17"/>
      <c r="Y61" s="62"/>
      <c r="Z61" s="63"/>
      <c r="AA61" s="17"/>
      <c r="AB61" s="17"/>
      <c r="AC61" s="62"/>
      <c r="AD61" s="63"/>
      <c r="AE61" s="17"/>
      <c r="AF61" s="17"/>
      <c r="AG61" s="62"/>
      <c r="AH61" s="63"/>
      <c r="AI61" s="17"/>
      <c r="AJ61" s="17"/>
      <c r="AK61" s="62"/>
      <c r="AL61" s="63"/>
      <c r="AM61" s="17"/>
      <c r="AN61" s="17"/>
      <c r="AO61" s="62"/>
      <c r="AP61" s="63"/>
      <c r="AQ61" s="17"/>
      <c r="AR61" s="17"/>
      <c r="AS61" s="62"/>
      <c r="AT61" s="63"/>
      <c r="AU61" s="17"/>
      <c r="AV61" s="17"/>
      <c r="AW61" s="62"/>
      <c r="AX61" s="63"/>
      <c r="AY61" s="17"/>
      <c r="AZ61" s="17"/>
      <c r="BA61" s="62"/>
      <c r="BB61" s="63"/>
      <c r="BC61" s="17"/>
      <c r="BD61" s="17"/>
      <c r="BE61" s="62"/>
      <c r="BF61" s="63"/>
      <c r="BG61" s="17"/>
      <c r="BH61" s="17"/>
      <c r="BI61" s="22"/>
      <c r="BJ61" s="57"/>
      <c r="BK61" s="59"/>
      <c r="BL61" s="59"/>
      <c r="BM61" s="66"/>
      <c r="BN61" s="63"/>
      <c r="BO61" s="17"/>
      <c r="BP61" s="17"/>
      <c r="BQ61" s="22"/>
      <c r="BR61" s="63"/>
      <c r="BS61" s="17"/>
      <c r="BT61" s="17"/>
      <c r="BU61" s="22"/>
      <c r="BV61" s="63"/>
      <c r="BW61" s="17"/>
      <c r="BX61" s="17"/>
      <c r="BY61" s="22"/>
      <c r="BZ61" s="63"/>
      <c r="CA61" s="17"/>
      <c r="CB61" s="17"/>
      <c r="CC61" s="66"/>
      <c r="CF61" s="63"/>
      <c r="CG61" s="59"/>
      <c r="CH61" s="60"/>
      <c r="CI61" s="57"/>
      <c r="CJ61" s="17"/>
      <c r="CK61" s="62"/>
      <c r="CL61" s="57"/>
      <c r="CM61" s="17"/>
      <c r="CN61" s="62"/>
      <c r="CO61" s="57"/>
      <c r="CP61" s="17"/>
      <c r="CQ61" s="62"/>
    </row>
    <row r="62">
      <c r="A62" s="13">
        <v>2.0</v>
      </c>
      <c r="B62" s="57"/>
      <c r="C62" s="59"/>
      <c r="D62" s="59"/>
      <c r="E62" s="60"/>
      <c r="F62" s="57">
        <v>0.0</v>
      </c>
      <c r="G62" s="59">
        <v>0.0</v>
      </c>
      <c r="H62" s="59">
        <v>20.0</v>
      </c>
      <c r="I62" s="62"/>
      <c r="J62" s="63"/>
      <c r="K62" s="59"/>
      <c r="L62" s="17"/>
      <c r="M62" s="17"/>
      <c r="N62" s="63"/>
      <c r="O62" s="59"/>
      <c r="P62" s="17"/>
      <c r="Q62" s="62"/>
      <c r="R62" s="63"/>
      <c r="S62" s="17"/>
      <c r="T62" s="17"/>
      <c r="U62" s="62"/>
      <c r="V62" s="63"/>
      <c r="W62" s="17"/>
      <c r="X62" s="17"/>
      <c r="Y62" s="62"/>
      <c r="Z62" s="63"/>
      <c r="AA62" s="17"/>
      <c r="AB62" s="17"/>
      <c r="AC62" s="62"/>
      <c r="AD62" s="63"/>
      <c r="AE62" s="17"/>
      <c r="AF62" s="17"/>
      <c r="AG62" s="62"/>
      <c r="AH62" s="63"/>
      <c r="AI62" s="17"/>
      <c r="AJ62" s="17"/>
      <c r="AK62" s="62"/>
      <c r="AL62" s="63"/>
      <c r="AM62" s="17"/>
      <c r="AN62" s="17"/>
      <c r="AO62" s="62"/>
      <c r="AP62" s="63"/>
      <c r="AQ62" s="17"/>
      <c r="AR62" s="17"/>
      <c r="AS62" s="62"/>
      <c r="AT62" s="63"/>
      <c r="AU62" s="17"/>
      <c r="AV62" s="17"/>
      <c r="AW62" s="62"/>
      <c r="AX62" s="63"/>
      <c r="AY62" s="17"/>
      <c r="AZ62" s="17"/>
      <c r="BA62" s="62"/>
      <c r="BB62" s="63"/>
      <c r="BC62" s="17"/>
      <c r="BD62" s="17"/>
      <c r="BE62" s="62"/>
      <c r="BF62" s="63"/>
      <c r="BG62" s="17"/>
      <c r="BH62" s="17"/>
      <c r="BI62" s="22"/>
      <c r="BJ62" s="63"/>
      <c r="BK62" s="17"/>
      <c r="BL62" s="17"/>
      <c r="BM62" s="22"/>
      <c r="BN62" s="63"/>
      <c r="BO62" s="17"/>
      <c r="BP62" s="17"/>
      <c r="BQ62" s="22"/>
      <c r="BR62" s="63"/>
      <c r="BS62" s="17"/>
      <c r="BT62" s="17"/>
      <c r="BU62" s="22"/>
      <c r="BV62" s="63"/>
      <c r="BW62" s="17"/>
      <c r="BX62" s="17"/>
      <c r="BY62" s="22"/>
      <c r="BZ62" s="63"/>
      <c r="CA62" s="17"/>
      <c r="CB62" s="17"/>
      <c r="CC62" s="22"/>
      <c r="CF62" s="63"/>
      <c r="CG62" s="17"/>
      <c r="CH62" s="62"/>
      <c r="CI62" s="63"/>
      <c r="CJ62" s="17"/>
      <c r="CK62" s="62"/>
      <c r="CL62" s="63"/>
      <c r="CM62" s="17"/>
      <c r="CN62" s="62"/>
      <c r="CO62" s="63"/>
      <c r="CP62" s="17"/>
      <c r="CQ62" s="62"/>
    </row>
    <row r="63">
      <c r="A63" s="13">
        <v>3.0</v>
      </c>
      <c r="B63" s="63"/>
      <c r="C63" s="17"/>
      <c r="D63" s="17"/>
      <c r="E63" s="62"/>
      <c r="F63" s="63"/>
      <c r="G63" s="17"/>
      <c r="H63" s="17"/>
      <c r="I63" s="62"/>
      <c r="J63" s="63"/>
      <c r="K63" s="17"/>
      <c r="L63" s="17"/>
      <c r="M63" s="17"/>
      <c r="N63" s="63"/>
      <c r="O63" s="17"/>
      <c r="P63" s="17"/>
      <c r="Q63" s="62"/>
      <c r="R63" s="63"/>
      <c r="S63" s="17"/>
      <c r="T63" s="17"/>
      <c r="U63" s="62"/>
      <c r="V63" s="63"/>
      <c r="W63" s="17"/>
      <c r="X63" s="17"/>
      <c r="Y63" s="62"/>
      <c r="Z63" s="63"/>
      <c r="AA63" s="17"/>
      <c r="AB63" s="17"/>
      <c r="AC63" s="62"/>
      <c r="AD63" s="63"/>
      <c r="AE63" s="17"/>
      <c r="AF63" s="17"/>
      <c r="AG63" s="60"/>
      <c r="AH63" s="63"/>
      <c r="AI63" s="17"/>
      <c r="AJ63" s="17"/>
      <c r="AK63" s="62"/>
      <c r="AL63" s="63"/>
      <c r="AM63" s="17"/>
      <c r="AN63" s="17"/>
      <c r="AO63" s="62"/>
      <c r="AP63" s="63"/>
      <c r="AQ63" s="59"/>
      <c r="AR63" s="17"/>
      <c r="AS63" s="62"/>
      <c r="AT63" s="63"/>
      <c r="AU63" s="17"/>
      <c r="AV63" s="17"/>
      <c r="AW63" s="62"/>
      <c r="AX63" s="63"/>
      <c r="AY63" s="17"/>
      <c r="AZ63" s="17"/>
      <c r="BA63" s="62"/>
      <c r="BB63" s="63"/>
      <c r="BC63" s="17"/>
      <c r="BD63" s="17"/>
      <c r="BE63" s="62"/>
      <c r="BF63" s="63"/>
      <c r="BG63" s="17"/>
      <c r="BH63" s="17"/>
      <c r="BI63" s="22"/>
      <c r="BJ63" s="63"/>
      <c r="BK63" s="17"/>
      <c r="BL63" s="17"/>
      <c r="BM63" s="22"/>
      <c r="BN63" s="63"/>
      <c r="BO63" s="17"/>
      <c r="BP63" s="17"/>
      <c r="BQ63" s="22"/>
      <c r="BR63" s="63"/>
      <c r="BS63" s="17"/>
      <c r="BT63" s="17"/>
      <c r="BU63" s="22"/>
      <c r="BV63" s="63"/>
      <c r="BW63" s="17"/>
      <c r="BX63" s="17"/>
      <c r="BY63" s="22"/>
      <c r="BZ63" s="63"/>
      <c r="CA63" s="17"/>
      <c r="CB63" s="17"/>
      <c r="CC63" s="22"/>
      <c r="CF63" s="63"/>
      <c r="CG63" s="17"/>
      <c r="CH63" s="62"/>
      <c r="CI63" s="63"/>
      <c r="CJ63" s="17"/>
      <c r="CK63" s="62"/>
      <c r="CL63" s="63"/>
      <c r="CM63" s="17"/>
      <c r="CN63" s="62"/>
      <c r="CO63" s="63"/>
      <c r="CP63" s="17"/>
      <c r="CQ63" s="62"/>
    </row>
    <row r="64">
      <c r="A64" s="13">
        <v>4.0</v>
      </c>
      <c r="B64" s="63"/>
      <c r="C64" s="17"/>
      <c r="D64" s="17"/>
      <c r="E64" s="62"/>
      <c r="F64" s="63"/>
      <c r="G64" s="17"/>
      <c r="H64" s="17"/>
      <c r="I64" s="62"/>
      <c r="J64" s="63"/>
      <c r="K64" s="17"/>
      <c r="L64" s="17"/>
      <c r="M64" s="17"/>
      <c r="N64" s="63"/>
      <c r="O64" s="17"/>
      <c r="P64" s="17"/>
      <c r="Q64" s="62"/>
      <c r="R64" s="63"/>
      <c r="S64" s="17"/>
      <c r="T64" s="17"/>
      <c r="U64" s="62"/>
      <c r="V64" s="63"/>
      <c r="W64" s="17"/>
      <c r="X64" s="17"/>
      <c r="Y64" s="62"/>
      <c r="Z64" s="63"/>
      <c r="AA64" s="17"/>
      <c r="AB64" s="17"/>
      <c r="AC64" s="62"/>
      <c r="AD64" s="63"/>
      <c r="AE64" s="17"/>
      <c r="AF64" s="17"/>
      <c r="AG64" s="62"/>
      <c r="AH64" s="63"/>
      <c r="AI64" s="59"/>
      <c r="AJ64" s="17"/>
      <c r="AK64" s="62"/>
      <c r="AL64" s="63"/>
      <c r="AM64" s="59"/>
      <c r="AN64" s="17"/>
      <c r="AO64" s="62"/>
      <c r="AP64" s="63"/>
      <c r="AQ64" s="59"/>
      <c r="AR64" s="17"/>
      <c r="AS64" s="62"/>
      <c r="AT64" s="63"/>
      <c r="AU64" s="17"/>
      <c r="AV64" s="17"/>
      <c r="AW64" s="62"/>
      <c r="AX64" s="63"/>
      <c r="AY64" s="17"/>
      <c r="AZ64" s="17"/>
      <c r="BA64" s="62"/>
      <c r="BB64" s="63"/>
      <c r="BC64" s="17"/>
      <c r="BD64" s="17"/>
      <c r="BE64" s="62"/>
      <c r="BF64" s="63"/>
      <c r="BG64" s="17"/>
      <c r="BH64" s="17"/>
      <c r="BI64" s="22"/>
      <c r="BJ64" s="63"/>
      <c r="BK64" s="17"/>
      <c r="BL64" s="17"/>
      <c r="BM64" s="22"/>
      <c r="BN64" s="63"/>
      <c r="BO64" s="17"/>
      <c r="BP64" s="17"/>
      <c r="BQ64" s="22"/>
      <c r="BR64" s="63"/>
      <c r="BS64" s="17"/>
      <c r="BT64" s="17"/>
      <c r="BU64" s="22"/>
      <c r="BV64" s="63"/>
      <c r="BW64" s="17"/>
      <c r="BX64" s="17"/>
      <c r="BY64" s="22"/>
      <c r="BZ64" s="63"/>
      <c r="CA64" s="17"/>
      <c r="CB64" s="17"/>
      <c r="CC64" s="22"/>
      <c r="CF64" s="63"/>
      <c r="CG64" s="17"/>
      <c r="CH64" s="62"/>
      <c r="CI64" s="63"/>
      <c r="CJ64" s="17"/>
      <c r="CK64" s="62"/>
      <c r="CL64" s="63"/>
      <c r="CM64" s="17"/>
      <c r="CN64" s="62"/>
      <c r="CO64" s="63"/>
      <c r="CP64" s="17"/>
      <c r="CQ64" s="62"/>
    </row>
    <row r="65">
      <c r="A65" s="13">
        <v>5.0</v>
      </c>
      <c r="B65" s="63"/>
      <c r="C65" s="17"/>
      <c r="D65" s="17"/>
      <c r="E65" s="62"/>
      <c r="F65" s="63"/>
      <c r="G65" s="17"/>
      <c r="H65" s="17"/>
      <c r="I65" s="62"/>
      <c r="J65" s="63"/>
      <c r="K65" s="17"/>
      <c r="L65" s="17"/>
      <c r="M65" s="17"/>
      <c r="N65" s="63"/>
      <c r="O65" s="17"/>
      <c r="P65" s="17"/>
      <c r="Q65" s="62"/>
      <c r="R65" s="63"/>
      <c r="S65" s="17"/>
      <c r="T65" s="17"/>
      <c r="U65" s="62"/>
      <c r="V65" s="63"/>
      <c r="W65" s="17"/>
      <c r="X65" s="17"/>
      <c r="Y65" s="62"/>
      <c r="Z65" s="63"/>
      <c r="AA65" s="17"/>
      <c r="AB65" s="17"/>
      <c r="AC65" s="62"/>
      <c r="AD65" s="63"/>
      <c r="AE65" s="17"/>
      <c r="AF65" s="17"/>
      <c r="AG65" s="62"/>
      <c r="AH65" s="63"/>
      <c r="AI65" s="17"/>
      <c r="AJ65" s="17"/>
      <c r="AK65" s="62"/>
      <c r="AL65" s="63"/>
      <c r="AM65" s="17"/>
      <c r="AN65" s="17"/>
      <c r="AO65" s="62"/>
      <c r="AP65" s="63"/>
      <c r="AQ65" s="17"/>
      <c r="AR65" s="17"/>
      <c r="AS65" s="62"/>
      <c r="AT65" s="63"/>
      <c r="AU65" s="17"/>
      <c r="AV65" s="17"/>
      <c r="AW65" s="62"/>
      <c r="AX65" s="63"/>
      <c r="AY65" s="17"/>
      <c r="AZ65" s="17"/>
      <c r="BA65" s="62"/>
      <c r="BB65" s="63"/>
      <c r="BC65" s="17"/>
      <c r="BD65" s="17"/>
      <c r="BE65" s="62"/>
      <c r="BF65" s="63"/>
      <c r="BG65" s="17"/>
      <c r="BH65" s="17"/>
      <c r="BI65" s="22"/>
      <c r="BJ65" s="63"/>
      <c r="BK65" s="17"/>
      <c r="BL65" s="17"/>
      <c r="BM65" s="22"/>
      <c r="BN65" s="63"/>
      <c r="BO65" s="17"/>
      <c r="BP65" s="17"/>
      <c r="BQ65" s="22"/>
      <c r="BR65" s="63"/>
      <c r="BS65" s="17"/>
      <c r="BT65" s="17"/>
      <c r="BU65" s="22"/>
      <c r="BV65" s="63"/>
      <c r="BW65" s="17"/>
      <c r="BX65" s="17"/>
      <c r="BY65" s="22"/>
      <c r="BZ65" s="63"/>
      <c r="CA65" s="17"/>
      <c r="CB65" s="17"/>
      <c r="CC65" s="22"/>
      <c r="CF65" s="63"/>
      <c r="CG65" s="17"/>
      <c r="CH65" s="62"/>
      <c r="CI65" s="63"/>
      <c r="CJ65" s="17"/>
      <c r="CK65" s="62"/>
      <c r="CL65" s="63"/>
      <c r="CM65" s="17"/>
      <c r="CN65" s="62"/>
      <c r="CO65" s="63"/>
      <c r="CP65" s="17"/>
      <c r="CQ65" s="62"/>
    </row>
    <row r="66">
      <c r="A66" s="13">
        <v>6.0</v>
      </c>
      <c r="B66" s="63"/>
      <c r="C66" s="17"/>
      <c r="D66" s="17"/>
      <c r="E66" s="62"/>
      <c r="F66" s="63"/>
      <c r="G66" s="17"/>
      <c r="H66" s="17"/>
      <c r="I66" s="62"/>
      <c r="J66" s="63"/>
      <c r="K66" s="17"/>
      <c r="L66" s="17"/>
      <c r="M66" s="17"/>
      <c r="N66" s="63"/>
      <c r="O66" s="17"/>
      <c r="P66" s="17"/>
      <c r="Q66" s="62"/>
      <c r="R66" s="63"/>
      <c r="S66" s="17"/>
      <c r="T66" s="17"/>
      <c r="U66" s="62"/>
      <c r="V66" s="63"/>
      <c r="W66" s="17"/>
      <c r="X66" s="17"/>
      <c r="Y66" s="62"/>
      <c r="Z66" s="63"/>
      <c r="AA66" s="17"/>
      <c r="AB66" s="17"/>
      <c r="AC66" s="62"/>
      <c r="AD66" s="63"/>
      <c r="AE66" s="17"/>
      <c r="AF66" s="17"/>
      <c r="AG66" s="62"/>
      <c r="AH66" s="63"/>
      <c r="AI66" s="17"/>
      <c r="AJ66" s="17"/>
      <c r="AK66" s="62"/>
      <c r="AL66" s="63"/>
      <c r="AM66" s="17"/>
      <c r="AN66" s="17"/>
      <c r="AO66" s="62"/>
      <c r="AP66" s="63"/>
      <c r="AQ66" s="17"/>
      <c r="AR66" s="17"/>
      <c r="AS66" s="62"/>
      <c r="AT66" s="63"/>
      <c r="AU66" s="17"/>
      <c r="AV66" s="17"/>
      <c r="AW66" s="62"/>
      <c r="AX66" s="63"/>
      <c r="AY66" s="17"/>
      <c r="AZ66" s="17"/>
      <c r="BA66" s="62"/>
      <c r="BB66" s="63"/>
      <c r="BC66" s="17"/>
      <c r="BD66" s="17"/>
      <c r="BE66" s="62"/>
      <c r="BF66" s="63"/>
      <c r="BG66" s="17"/>
      <c r="BH66" s="17"/>
      <c r="BI66" s="22"/>
      <c r="BJ66" s="63"/>
      <c r="BK66" s="17"/>
      <c r="BL66" s="17"/>
      <c r="BM66" s="22"/>
      <c r="BN66" s="63"/>
      <c r="BO66" s="17"/>
      <c r="BP66" s="17"/>
      <c r="BQ66" s="22"/>
      <c r="BR66" s="63"/>
      <c r="BS66" s="17"/>
      <c r="BT66" s="17"/>
      <c r="BU66" s="22"/>
      <c r="BV66" s="63"/>
      <c r="BW66" s="17"/>
      <c r="BX66" s="17"/>
      <c r="BY66" s="22"/>
      <c r="BZ66" s="63"/>
      <c r="CA66" s="17"/>
      <c r="CB66" s="17"/>
      <c r="CC66" s="22"/>
      <c r="CF66" s="63"/>
      <c r="CG66" s="17"/>
      <c r="CH66" s="62"/>
      <c r="CI66" s="63"/>
      <c r="CJ66" s="17"/>
      <c r="CK66" s="62"/>
      <c r="CL66" s="63"/>
      <c r="CM66" s="17"/>
      <c r="CN66" s="62"/>
      <c r="CO66" s="63"/>
      <c r="CP66" s="17"/>
      <c r="CQ66" s="62"/>
    </row>
    <row r="67">
      <c r="A67" s="13">
        <v>7.0</v>
      </c>
      <c r="B67" s="63"/>
      <c r="C67" s="17"/>
      <c r="D67" s="17"/>
      <c r="E67" s="62"/>
      <c r="F67" s="63"/>
      <c r="G67" s="17"/>
      <c r="H67" s="17"/>
      <c r="I67" s="62"/>
      <c r="J67" s="63"/>
      <c r="K67" s="17"/>
      <c r="L67" s="17"/>
      <c r="M67" s="17"/>
      <c r="N67" s="63"/>
      <c r="O67" s="17"/>
      <c r="P67" s="17"/>
      <c r="Q67" s="62"/>
      <c r="R67" s="63"/>
      <c r="S67" s="17"/>
      <c r="T67" s="17"/>
      <c r="U67" s="62"/>
      <c r="V67" s="63"/>
      <c r="W67" s="17"/>
      <c r="X67" s="17"/>
      <c r="Y67" s="62"/>
      <c r="Z67" s="63"/>
      <c r="AA67" s="17"/>
      <c r="AB67" s="17"/>
      <c r="AC67" s="62"/>
      <c r="AD67" s="63"/>
      <c r="AE67" s="17"/>
      <c r="AF67" s="17"/>
      <c r="AG67" s="62"/>
      <c r="AH67" s="63"/>
      <c r="AI67" s="17"/>
      <c r="AJ67" s="17"/>
      <c r="AK67" s="62"/>
      <c r="AL67" s="63"/>
      <c r="AM67" s="17"/>
      <c r="AN67" s="17"/>
      <c r="AO67" s="62"/>
      <c r="AP67" s="63"/>
      <c r="AQ67" s="17"/>
      <c r="AR67" s="17"/>
      <c r="AS67" s="62"/>
      <c r="AT67" s="63"/>
      <c r="AU67" s="17"/>
      <c r="AV67" s="17"/>
      <c r="AW67" s="62"/>
      <c r="AX67" s="63"/>
      <c r="AY67" s="17"/>
      <c r="AZ67" s="17"/>
      <c r="BA67" s="62"/>
      <c r="BB67" s="63"/>
      <c r="BC67" s="17"/>
      <c r="BD67" s="17"/>
      <c r="BE67" s="62"/>
      <c r="BF67" s="63"/>
      <c r="BG67" s="17"/>
      <c r="BH67" s="17"/>
      <c r="BI67" s="22"/>
      <c r="BJ67" s="63"/>
      <c r="BK67" s="17"/>
      <c r="BL67" s="17"/>
      <c r="BM67" s="22"/>
      <c r="BN67" s="63"/>
      <c r="BO67" s="17"/>
      <c r="BP67" s="17"/>
      <c r="BQ67" s="22"/>
      <c r="BR67" s="63"/>
      <c r="BS67" s="17"/>
      <c r="BT67" s="17"/>
      <c r="BU67" s="22"/>
      <c r="BV67" s="63"/>
      <c r="BW67" s="17"/>
      <c r="BX67" s="17"/>
      <c r="BY67" s="22"/>
      <c r="BZ67" s="63"/>
      <c r="CA67" s="17"/>
      <c r="CB67" s="17"/>
      <c r="CC67" s="22"/>
      <c r="CF67" s="63"/>
      <c r="CG67" s="17"/>
      <c r="CH67" s="62"/>
      <c r="CI67" s="63"/>
      <c r="CJ67" s="17"/>
      <c r="CK67" s="62"/>
      <c r="CL67" s="63"/>
      <c r="CM67" s="17"/>
      <c r="CN67" s="62"/>
      <c r="CO67" s="63"/>
      <c r="CP67" s="17"/>
      <c r="CQ67" s="62"/>
    </row>
    <row r="68">
      <c r="A68" s="13">
        <v>8.0</v>
      </c>
      <c r="B68" s="63"/>
      <c r="C68" s="17"/>
      <c r="D68" s="17"/>
      <c r="E68" s="62"/>
      <c r="F68" s="63"/>
      <c r="G68" s="17"/>
      <c r="H68" s="17"/>
      <c r="I68" s="62"/>
      <c r="J68" s="63"/>
      <c r="K68" s="17"/>
      <c r="L68" s="17"/>
      <c r="M68" s="17"/>
      <c r="N68" s="63"/>
      <c r="O68" s="17"/>
      <c r="P68" s="17"/>
      <c r="Q68" s="62"/>
      <c r="R68" s="63"/>
      <c r="S68" s="17"/>
      <c r="T68" s="17"/>
      <c r="U68" s="62"/>
      <c r="V68" s="63"/>
      <c r="W68" s="17"/>
      <c r="X68" s="17"/>
      <c r="Y68" s="62"/>
      <c r="Z68" s="63"/>
      <c r="AA68" s="17"/>
      <c r="AB68" s="17"/>
      <c r="AC68" s="62"/>
      <c r="AD68" s="63"/>
      <c r="AE68" s="17"/>
      <c r="AF68" s="17"/>
      <c r="AG68" s="62"/>
      <c r="AH68" s="63"/>
      <c r="AI68" s="17"/>
      <c r="AJ68" s="17"/>
      <c r="AK68" s="62"/>
      <c r="AL68" s="63"/>
      <c r="AM68" s="17"/>
      <c r="AN68" s="17"/>
      <c r="AO68" s="62"/>
      <c r="AP68" s="63"/>
      <c r="AQ68" s="17"/>
      <c r="AR68" s="17"/>
      <c r="AS68" s="62"/>
      <c r="AT68" s="63"/>
      <c r="AU68" s="17"/>
      <c r="AV68" s="17"/>
      <c r="AW68" s="62"/>
      <c r="AX68" s="63"/>
      <c r="AY68" s="17"/>
      <c r="AZ68" s="17"/>
      <c r="BA68" s="62"/>
      <c r="BB68" s="63"/>
      <c r="BC68" s="17"/>
      <c r="BD68" s="17"/>
      <c r="BE68" s="62"/>
      <c r="BF68" s="63"/>
      <c r="BG68" s="17"/>
      <c r="BH68" s="17"/>
      <c r="BI68" s="22"/>
      <c r="BJ68" s="63"/>
      <c r="BK68" s="17"/>
      <c r="BL68" s="17"/>
      <c r="BM68" s="22"/>
      <c r="BN68" s="63"/>
      <c r="BO68" s="17"/>
      <c r="BP68" s="17"/>
      <c r="BQ68" s="22"/>
      <c r="BR68" s="63"/>
      <c r="BS68" s="17"/>
      <c r="BT68" s="17"/>
      <c r="BU68" s="22"/>
      <c r="BV68" s="63"/>
      <c r="BW68" s="17"/>
      <c r="BX68" s="17"/>
      <c r="BY68" s="22"/>
      <c r="BZ68" s="63"/>
      <c r="CA68" s="17"/>
      <c r="CB68" s="17"/>
      <c r="CC68" s="22"/>
      <c r="CF68" s="63"/>
      <c r="CG68" s="17"/>
      <c r="CH68" s="62"/>
      <c r="CI68" s="63"/>
      <c r="CJ68" s="17"/>
      <c r="CK68" s="62"/>
      <c r="CL68" s="63"/>
      <c r="CM68" s="17"/>
      <c r="CN68" s="62"/>
      <c r="CO68" s="63"/>
      <c r="CP68" s="17"/>
      <c r="CQ68" s="62"/>
    </row>
    <row r="69">
      <c r="A69" s="13">
        <v>9.0</v>
      </c>
      <c r="B69" s="63"/>
      <c r="C69" s="17"/>
      <c r="D69" s="17"/>
      <c r="E69" s="62"/>
      <c r="F69" s="63"/>
      <c r="G69" s="17"/>
      <c r="H69" s="17"/>
      <c r="I69" s="62"/>
      <c r="J69" s="63"/>
      <c r="K69" s="17"/>
      <c r="L69" s="17"/>
      <c r="M69" s="17"/>
      <c r="N69" s="63"/>
      <c r="O69" s="17"/>
      <c r="P69" s="17"/>
      <c r="Q69" s="62"/>
      <c r="R69" s="63"/>
      <c r="S69" s="17"/>
      <c r="T69" s="17"/>
      <c r="U69" s="62"/>
      <c r="V69" s="63"/>
      <c r="W69" s="17"/>
      <c r="X69" s="17"/>
      <c r="Y69" s="62"/>
      <c r="Z69" s="63"/>
      <c r="AA69" s="17"/>
      <c r="AB69" s="17"/>
      <c r="AC69" s="62"/>
      <c r="AD69" s="63"/>
      <c r="AE69" s="17"/>
      <c r="AF69" s="17"/>
      <c r="AG69" s="62"/>
      <c r="AH69" s="63"/>
      <c r="AI69" s="17"/>
      <c r="AJ69" s="17"/>
      <c r="AK69" s="62"/>
      <c r="AL69" s="63"/>
      <c r="AM69" s="17"/>
      <c r="AN69" s="17"/>
      <c r="AO69" s="62"/>
      <c r="AP69" s="63"/>
      <c r="AQ69" s="17"/>
      <c r="AR69" s="17"/>
      <c r="AS69" s="62"/>
      <c r="AT69" s="63"/>
      <c r="AU69" s="17"/>
      <c r="AV69" s="17"/>
      <c r="AW69" s="62"/>
      <c r="AX69" s="63"/>
      <c r="AY69" s="17"/>
      <c r="AZ69" s="17"/>
      <c r="BA69" s="62"/>
      <c r="BB69" s="63"/>
      <c r="BC69" s="17"/>
      <c r="BD69" s="17"/>
      <c r="BE69" s="62"/>
      <c r="BF69" s="63"/>
      <c r="BG69" s="17"/>
      <c r="BH69" s="17"/>
      <c r="BI69" s="22"/>
      <c r="BJ69" s="63"/>
      <c r="BK69" s="17"/>
      <c r="BL69" s="17"/>
      <c r="BM69" s="22"/>
      <c r="BN69" s="63"/>
      <c r="BO69" s="17"/>
      <c r="BP69" s="17"/>
      <c r="BQ69" s="22"/>
      <c r="BR69" s="63"/>
      <c r="BS69" s="17"/>
      <c r="BT69" s="17"/>
      <c r="BU69" s="22"/>
      <c r="BV69" s="63"/>
      <c r="BW69" s="17"/>
      <c r="BX69" s="17"/>
      <c r="BY69" s="22"/>
      <c r="BZ69" s="63"/>
      <c r="CA69" s="17"/>
      <c r="CB69" s="17"/>
      <c r="CC69" s="22"/>
      <c r="CF69" s="63"/>
      <c r="CG69" s="17"/>
      <c r="CH69" s="62"/>
      <c r="CI69" s="63"/>
      <c r="CJ69" s="17"/>
      <c r="CK69" s="62"/>
      <c r="CL69" s="63"/>
      <c r="CM69" s="17"/>
      <c r="CN69" s="62"/>
      <c r="CO69" s="63"/>
      <c r="CP69" s="17"/>
      <c r="CQ69" s="62"/>
    </row>
    <row r="70">
      <c r="A70" s="13">
        <v>10.0</v>
      </c>
      <c r="B70" s="63"/>
      <c r="C70" s="17"/>
      <c r="D70" s="17"/>
      <c r="E70" s="62"/>
      <c r="F70" s="63"/>
      <c r="G70" s="17"/>
      <c r="H70" s="17"/>
      <c r="I70" s="62"/>
      <c r="J70" s="63"/>
      <c r="K70" s="17"/>
      <c r="L70" s="17"/>
      <c r="M70" s="17"/>
      <c r="N70" s="63"/>
      <c r="O70" s="17"/>
      <c r="P70" s="17"/>
      <c r="Q70" s="62"/>
      <c r="R70" s="63"/>
      <c r="S70" s="17"/>
      <c r="T70" s="17"/>
      <c r="U70" s="62"/>
      <c r="V70" s="63"/>
      <c r="W70" s="17"/>
      <c r="X70" s="17"/>
      <c r="Y70" s="62"/>
      <c r="Z70" s="63"/>
      <c r="AA70" s="17"/>
      <c r="AB70" s="17"/>
      <c r="AC70" s="62"/>
      <c r="AD70" s="63"/>
      <c r="AE70" s="17"/>
      <c r="AF70" s="17"/>
      <c r="AG70" s="62"/>
      <c r="AH70" s="63"/>
      <c r="AI70" s="17"/>
      <c r="AJ70" s="17"/>
      <c r="AK70" s="62"/>
      <c r="AL70" s="63"/>
      <c r="AM70" s="17"/>
      <c r="AN70" s="17"/>
      <c r="AO70" s="62"/>
      <c r="AP70" s="63"/>
      <c r="AQ70" s="17"/>
      <c r="AR70" s="17"/>
      <c r="AS70" s="62"/>
      <c r="AT70" s="63"/>
      <c r="AU70" s="17"/>
      <c r="AV70" s="17"/>
      <c r="AW70" s="62"/>
      <c r="AX70" s="63"/>
      <c r="AY70" s="17"/>
      <c r="AZ70" s="17"/>
      <c r="BA70" s="62"/>
      <c r="BB70" s="63"/>
      <c r="BC70" s="17"/>
      <c r="BD70" s="17"/>
      <c r="BE70" s="62"/>
      <c r="BF70" s="63"/>
      <c r="BG70" s="17"/>
      <c r="BH70" s="17"/>
      <c r="BI70" s="22"/>
      <c r="BJ70" s="63"/>
      <c r="BK70" s="17"/>
      <c r="BL70" s="17"/>
      <c r="BM70" s="22"/>
      <c r="BN70" s="63"/>
      <c r="BO70" s="17"/>
      <c r="BP70" s="17"/>
      <c r="BQ70" s="22"/>
      <c r="BR70" s="63"/>
      <c r="BS70" s="17"/>
      <c r="BT70" s="17"/>
      <c r="BU70" s="22"/>
      <c r="BV70" s="63"/>
      <c r="BW70" s="17"/>
      <c r="BX70" s="17"/>
      <c r="BY70" s="22"/>
      <c r="BZ70" s="63"/>
      <c r="CA70" s="17"/>
      <c r="CB70" s="17"/>
      <c r="CC70" s="22"/>
      <c r="CF70" s="63"/>
      <c r="CG70" s="17"/>
      <c r="CH70" s="62"/>
      <c r="CI70" s="63"/>
      <c r="CJ70" s="17"/>
      <c r="CK70" s="62"/>
      <c r="CL70" s="63"/>
      <c r="CM70" s="17"/>
      <c r="CN70" s="62"/>
      <c r="CO70" s="63"/>
      <c r="CP70" s="17"/>
      <c r="CQ70" s="62"/>
    </row>
    <row r="71">
      <c r="A71" s="13">
        <v>11.0</v>
      </c>
      <c r="B71" s="63"/>
      <c r="C71" s="17"/>
      <c r="D71" s="17"/>
      <c r="E71" s="62"/>
      <c r="F71" s="63"/>
      <c r="G71" s="17"/>
      <c r="H71" s="17"/>
      <c r="I71" s="62"/>
      <c r="J71" s="63"/>
      <c r="K71" s="17"/>
      <c r="L71" s="17"/>
      <c r="M71" s="17"/>
      <c r="N71" s="63"/>
      <c r="O71" s="17"/>
      <c r="P71" s="17"/>
      <c r="Q71" s="62"/>
      <c r="R71" s="63"/>
      <c r="S71" s="17"/>
      <c r="T71" s="17"/>
      <c r="U71" s="62"/>
      <c r="V71" s="63"/>
      <c r="W71" s="17"/>
      <c r="X71" s="17"/>
      <c r="Y71" s="62"/>
      <c r="Z71" s="63"/>
      <c r="AA71" s="17"/>
      <c r="AB71" s="17"/>
      <c r="AC71" s="62"/>
      <c r="AD71" s="63"/>
      <c r="AE71" s="17"/>
      <c r="AF71" s="17"/>
      <c r="AG71" s="62"/>
      <c r="AH71" s="63"/>
      <c r="AI71" s="17"/>
      <c r="AJ71" s="17"/>
      <c r="AK71" s="62"/>
      <c r="AL71" s="63"/>
      <c r="AM71" s="17"/>
      <c r="AN71" s="17"/>
      <c r="AO71" s="62"/>
      <c r="AP71" s="63"/>
      <c r="AQ71" s="17"/>
      <c r="AR71" s="17"/>
      <c r="AS71" s="62"/>
      <c r="AT71" s="63"/>
      <c r="AU71" s="17"/>
      <c r="AV71" s="17"/>
      <c r="AW71" s="62"/>
      <c r="AX71" s="63"/>
      <c r="AY71" s="17"/>
      <c r="AZ71" s="17"/>
      <c r="BA71" s="62"/>
      <c r="BB71" s="63"/>
      <c r="BC71" s="17"/>
      <c r="BD71" s="17"/>
      <c r="BE71" s="62"/>
      <c r="BF71" s="63"/>
      <c r="BG71" s="17"/>
      <c r="BH71" s="17"/>
      <c r="BI71" s="22"/>
      <c r="BJ71" s="63"/>
      <c r="BK71" s="17"/>
      <c r="BL71" s="17"/>
      <c r="BM71" s="22"/>
      <c r="BN71" s="63"/>
      <c r="BO71" s="17"/>
      <c r="BP71" s="17"/>
      <c r="BQ71" s="22"/>
      <c r="BR71" s="63"/>
      <c r="BS71" s="17"/>
      <c r="BT71" s="17"/>
      <c r="BU71" s="22"/>
      <c r="BV71" s="63"/>
      <c r="BW71" s="17"/>
      <c r="BX71" s="17"/>
      <c r="BY71" s="22"/>
      <c r="BZ71" s="63"/>
      <c r="CA71" s="17"/>
      <c r="CB71" s="17"/>
      <c r="CC71" s="22"/>
      <c r="CF71" s="63"/>
      <c r="CG71" s="17"/>
      <c r="CH71" s="62"/>
      <c r="CI71" s="63"/>
      <c r="CJ71" s="17"/>
      <c r="CK71" s="62"/>
      <c r="CL71" s="63"/>
      <c r="CM71" s="17"/>
      <c r="CN71" s="62"/>
      <c r="CO71" s="63"/>
      <c r="CP71" s="17"/>
      <c r="CQ71" s="62"/>
    </row>
    <row r="72">
      <c r="A72" s="13">
        <v>12.0</v>
      </c>
      <c r="B72" s="63"/>
      <c r="C72" s="17"/>
      <c r="D72" s="17"/>
      <c r="E72" s="62"/>
      <c r="F72" s="63"/>
      <c r="G72" s="17"/>
      <c r="H72" s="17"/>
      <c r="I72" s="62"/>
      <c r="J72" s="63"/>
      <c r="K72" s="17"/>
      <c r="L72" s="17"/>
      <c r="M72" s="17"/>
      <c r="N72" s="63"/>
      <c r="O72" s="17"/>
      <c r="P72" s="17"/>
      <c r="Q72" s="62"/>
      <c r="R72" s="63"/>
      <c r="S72" s="17"/>
      <c r="T72" s="17"/>
      <c r="U72" s="62"/>
      <c r="V72" s="63"/>
      <c r="W72" s="17"/>
      <c r="X72" s="17"/>
      <c r="Y72" s="62"/>
      <c r="Z72" s="63"/>
      <c r="AA72" s="17"/>
      <c r="AB72" s="17"/>
      <c r="AC72" s="62"/>
      <c r="AD72" s="63"/>
      <c r="AE72" s="17"/>
      <c r="AF72" s="17"/>
      <c r="AG72" s="62"/>
      <c r="AH72" s="63"/>
      <c r="AI72" s="17"/>
      <c r="AJ72" s="17"/>
      <c r="AK72" s="62"/>
      <c r="AL72" s="63"/>
      <c r="AM72" s="17"/>
      <c r="AN72" s="17"/>
      <c r="AO72" s="62"/>
      <c r="AP72" s="63"/>
      <c r="AQ72" s="17"/>
      <c r="AR72" s="17"/>
      <c r="AS72" s="62"/>
      <c r="AT72" s="63"/>
      <c r="AU72" s="17"/>
      <c r="AV72" s="17"/>
      <c r="AW72" s="62"/>
      <c r="AX72" s="63"/>
      <c r="AY72" s="17"/>
      <c r="AZ72" s="17"/>
      <c r="BA72" s="62"/>
      <c r="BB72" s="63"/>
      <c r="BC72" s="17"/>
      <c r="BD72" s="17"/>
      <c r="BE72" s="62"/>
      <c r="BF72" s="63"/>
      <c r="BG72" s="17"/>
      <c r="BH72" s="17"/>
      <c r="BI72" s="22"/>
      <c r="BJ72" s="63"/>
      <c r="BK72" s="17"/>
      <c r="BL72" s="17"/>
      <c r="BM72" s="22"/>
      <c r="BN72" s="63"/>
      <c r="BO72" s="17"/>
      <c r="BP72" s="17"/>
      <c r="BQ72" s="22"/>
      <c r="BR72" s="63"/>
      <c r="BS72" s="17"/>
      <c r="BT72" s="17"/>
      <c r="BU72" s="22"/>
      <c r="BV72" s="63"/>
      <c r="BW72" s="17"/>
      <c r="BX72" s="17"/>
      <c r="BY72" s="22"/>
      <c r="BZ72" s="63"/>
      <c r="CA72" s="17"/>
      <c r="CB72" s="17"/>
      <c r="CC72" s="22"/>
      <c r="CF72" s="63"/>
      <c r="CG72" s="17"/>
      <c r="CH72" s="62"/>
      <c r="CI72" s="63"/>
      <c r="CJ72" s="17"/>
      <c r="CK72" s="62"/>
      <c r="CL72" s="63"/>
      <c r="CM72" s="17"/>
      <c r="CN72" s="62"/>
      <c r="CO72" s="63"/>
      <c r="CP72" s="17"/>
      <c r="CQ72" s="62"/>
    </row>
    <row r="73">
      <c r="A73" s="13">
        <v>13.0</v>
      </c>
      <c r="B73" s="63"/>
      <c r="C73" s="17"/>
      <c r="D73" s="17"/>
      <c r="E73" s="62"/>
      <c r="F73" s="63"/>
      <c r="G73" s="17"/>
      <c r="H73" s="17"/>
      <c r="I73" s="62"/>
      <c r="J73" s="63"/>
      <c r="K73" s="17"/>
      <c r="L73" s="17"/>
      <c r="M73" s="17"/>
      <c r="N73" s="63"/>
      <c r="O73" s="17"/>
      <c r="P73" s="17"/>
      <c r="Q73" s="62"/>
      <c r="R73" s="63"/>
      <c r="S73" s="17"/>
      <c r="T73" s="17"/>
      <c r="U73" s="62"/>
      <c r="V73" s="63"/>
      <c r="W73" s="17"/>
      <c r="X73" s="17"/>
      <c r="Y73" s="62"/>
      <c r="Z73" s="63"/>
      <c r="AA73" s="17"/>
      <c r="AB73" s="17"/>
      <c r="AC73" s="62"/>
      <c r="AD73" s="63"/>
      <c r="AE73" s="17"/>
      <c r="AF73" s="17"/>
      <c r="AG73" s="62"/>
      <c r="AH73" s="63"/>
      <c r="AI73" s="17"/>
      <c r="AJ73" s="17"/>
      <c r="AK73" s="62"/>
      <c r="AL73" s="63"/>
      <c r="AM73" s="17"/>
      <c r="AN73" s="17"/>
      <c r="AO73" s="62"/>
      <c r="AP73" s="63"/>
      <c r="AQ73" s="17"/>
      <c r="AR73" s="17"/>
      <c r="AS73" s="62"/>
      <c r="AT73" s="63"/>
      <c r="AU73" s="17"/>
      <c r="AV73" s="17"/>
      <c r="AW73" s="62"/>
      <c r="AX73" s="63"/>
      <c r="AY73" s="17"/>
      <c r="AZ73" s="17"/>
      <c r="BA73" s="62"/>
      <c r="BB73" s="63"/>
      <c r="BC73" s="17"/>
      <c r="BD73" s="17"/>
      <c r="BE73" s="62"/>
      <c r="BF73" s="63"/>
      <c r="BG73" s="17"/>
      <c r="BH73" s="17"/>
      <c r="BI73" s="22"/>
      <c r="BJ73" s="63"/>
      <c r="BK73" s="17"/>
      <c r="BL73" s="17"/>
      <c r="BM73" s="22"/>
      <c r="BN73" s="63"/>
      <c r="BO73" s="17"/>
      <c r="BP73" s="17"/>
      <c r="BQ73" s="22"/>
      <c r="BR73" s="63"/>
      <c r="BS73" s="17"/>
      <c r="BT73" s="17"/>
      <c r="BU73" s="22"/>
      <c r="BV73" s="63"/>
      <c r="BW73" s="17"/>
      <c r="BX73" s="17"/>
      <c r="BY73" s="22"/>
      <c r="BZ73" s="63"/>
      <c r="CA73" s="17"/>
      <c r="CB73" s="17"/>
      <c r="CC73" s="22"/>
      <c r="CF73" s="63"/>
      <c r="CG73" s="17"/>
      <c r="CH73" s="62"/>
      <c r="CI73" s="63"/>
      <c r="CJ73" s="17"/>
      <c r="CK73" s="62"/>
      <c r="CL73" s="63"/>
      <c r="CM73" s="17"/>
      <c r="CN73" s="62"/>
      <c r="CO73" s="63"/>
      <c r="CP73" s="17"/>
      <c r="CQ73" s="62"/>
    </row>
    <row r="74">
      <c r="A74" s="13">
        <v>14.0</v>
      </c>
      <c r="B74" s="63"/>
      <c r="C74" s="17"/>
      <c r="D74" s="17"/>
      <c r="E74" s="62"/>
      <c r="F74" s="63"/>
      <c r="G74" s="17"/>
      <c r="H74" s="17"/>
      <c r="I74" s="62"/>
      <c r="J74" s="63"/>
      <c r="K74" s="17"/>
      <c r="L74" s="17"/>
      <c r="M74" s="17"/>
      <c r="N74" s="63"/>
      <c r="O74" s="17"/>
      <c r="P74" s="17"/>
      <c r="Q74" s="62"/>
      <c r="R74" s="63"/>
      <c r="S74" s="17"/>
      <c r="T74" s="17"/>
      <c r="U74" s="62"/>
      <c r="V74" s="63"/>
      <c r="W74" s="17"/>
      <c r="X74" s="17"/>
      <c r="Y74" s="62"/>
      <c r="Z74" s="63"/>
      <c r="AA74" s="17"/>
      <c r="AB74" s="17"/>
      <c r="AC74" s="62"/>
      <c r="AD74" s="63"/>
      <c r="AE74" s="17"/>
      <c r="AF74" s="17"/>
      <c r="AG74" s="62"/>
      <c r="AH74" s="63"/>
      <c r="AI74" s="17"/>
      <c r="AJ74" s="17"/>
      <c r="AK74" s="62"/>
      <c r="AL74" s="63"/>
      <c r="AM74" s="17"/>
      <c r="AN74" s="17"/>
      <c r="AO74" s="62"/>
      <c r="AP74" s="63"/>
      <c r="AQ74" s="17"/>
      <c r="AR74" s="17"/>
      <c r="AS74" s="62"/>
      <c r="AT74" s="63"/>
      <c r="AU74" s="17"/>
      <c r="AV74" s="17"/>
      <c r="AW74" s="62"/>
      <c r="AX74" s="63"/>
      <c r="AY74" s="17"/>
      <c r="AZ74" s="17"/>
      <c r="BA74" s="62"/>
      <c r="BB74" s="63"/>
      <c r="BC74" s="17"/>
      <c r="BD74" s="17"/>
      <c r="BE74" s="62"/>
      <c r="BF74" s="63"/>
      <c r="BG74" s="17"/>
      <c r="BH74" s="17"/>
      <c r="BI74" s="22"/>
      <c r="BJ74" s="63"/>
      <c r="BK74" s="17"/>
      <c r="BL74" s="17"/>
      <c r="BM74" s="22"/>
      <c r="BN74" s="63"/>
      <c r="BO74" s="17"/>
      <c r="BP74" s="17"/>
      <c r="BQ74" s="22"/>
      <c r="BR74" s="63"/>
      <c r="BS74" s="17"/>
      <c r="BT74" s="17"/>
      <c r="BU74" s="22"/>
      <c r="BV74" s="63"/>
      <c r="BW74" s="17"/>
      <c r="BX74" s="17"/>
      <c r="BY74" s="22"/>
      <c r="BZ74" s="63"/>
      <c r="CA74" s="17"/>
      <c r="CB74" s="17"/>
      <c r="CC74" s="22"/>
      <c r="CF74" s="63"/>
      <c r="CG74" s="17"/>
      <c r="CH74" s="62"/>
      <c r="CI74" s="63"/>
      <c r="CJ74" s="17"/>
      <c r="CK74" s="62"/>
      <c r="CL74" s="63"/>
      <c r="CM74" s="17"/>
      <c r="CN74" s="62"/>
      <c r="CO74" s="63"/>
      <c r="CP74" s="17"/>
      <c r="CQ74" s="62"/>
    </row>
    <row r="75">
      <c r="A75" s="13">
        <v>15.0</v>
      </c>
      <c r="B75" s="63"/>
      <c r="C75" s="17"/>
      <c r="D75" s="17"/>
      <c r="E75" s="62"/>
      <c r="F75" s="63"/>
      <c r="G75" s="17"/>
      <c r="H75" s="17"/>
      <c r="I75" s="62"/>
      <c r="J75" s="63"/>
      <c r="K75" s="17"/>
      <c r="L75" s="17"/>
      <c r="M75" s="17"/>
      <c r="N75" s="63"/>
      <c r="O75" s="17"/>
      <c r="P75" s="17"/>
      <c r="Q75" s="62"/>
      <c r="R75" s="63"/>
      <c r="S75" s="17"/>
      <c r="T75" s="17"/>
      <c r="U75" s="62"/>
      <c r="V75" s="63"/>
      <c r="W75" s="17"/>
      <c r="X75" s="17"/>
      <c r="Y75" s="62"/>
      <c r="Z75" s="63"/>
      <c r="AA75" s="17"/>
      <c r="AB75" s="17"/>
      <c r="AC75" s="62"/>
      <c r="AD75" s="63"/>
      <c r="AE75" s="17"/>
      <c r="AF75" s="17"/>
      <c r="AG75" s="62"/>
      <c r="AH75" s="63"/>
      <c r="AI75" s="17"/>
      <c r="AJ75" s="17"/>
      <c r="AK75" s="62"/>
      <c r="AL75" s="63"/>
      <c r="AM75" s="17"/>
      <c r="AN75" s="17"/>
      <c r="AO75" s="62"/>
      <c r="AP75" s="63"/>
      <c r="AQ75" s="17"/>
      <c r="AR75" s="17"/>
      <c r="AS75" s="62"/>
      <c r="AT75" s="63"/>
      <c r="AU75" s="17"/>
      <c r="AV75" s="17"/>
      <c r="AW75" s="62"/>
      <c r="AX75" s="63"/>
      <c r="AY75" s="17"/>
      <c r="AZ75" s="17"/>
      <c r="BA75" s="62"/>
      <c r="BB75" s="63"/>
      <c r="BC75" s="17"/>
      <c r="BD75" s="17"/>
      <c r="BE75" s="62"/>
      <c r="BF75" s="63"/>
      <c r="BG75" s="17"/>
      <c r="BH75" s="17"/>
      <c r="BI75" s="22"/>
      <c r="BJ75" s="63"/>
      <c r="BK75" s="17"/>
      <c r="BL75" s="17"/>
      <c r="BM75" s="22"/>
      <c r="BN75" s="63"/>
      <c r="BO75" s="17"/>
      <c r="BP75" s="17"/>
      <c r="BQ75" s="22"/>
      <c r="BR75" s="63"/>
      <c r="BS75" s="17"/>
      <c r="BT75" s="17"/>
      <c r="BU75" s="22"/>
      <c r="BV75" s="63"/>
      <c r="BW75" s="17"/>
      <c r="BX75" s="17"/>
      <c r="BY75" s="22"/>
      <c r="BZ75" s="63"/>
      <c r="CA75" s="17"/>
      <c r="CB75" s="17"/>
      <c r="CC75" s="22"/>
      <c r="CF75" s="63"/>
      <c r="CG75" s="17"/>
      <c r="CH75" s="62"/>
      <c r="CI75" s="63"/>
      <c r="CJ75" s="17"/>
      <c r="CK75" s="62"/>
      <c r="CL75" s="63"/>
      <c r="CM75" s="17"/>
      <c r="CN75" s="62"/>
      <c r="CO75" s="63"/>
      <c r="CP75" s="17"/>
      <c r="CQ75" s="62"/>
    </row>
    <row r="76">
      <c r="A76" s="13">
        <v>16.0</v>
      </c>
      <c r="B76" s="63"/>
      <c r="C76" s="17"/>
      <c r="D76" s="17"/>
      <c r="E76" s="62"/>
      <c r="F76" s="63"/>
      <c r="G76" s="17"/>
      <c r="H76" s="17"/>
      <c r="I76" s="62"/>
      <c r="J76" s="63"/>
      <c r="K76" s="17"/>
      <c r="L76" s="17"/>
      <c r="M76" s="17"/>
      <c r="N76" s="63"/>
      <c r="O76" s="17"/>
      <c r="P76" s="17"/>
      <c r="Q76" s="62"/>
      <c r="R76" s="63"/>
      <c r="S76" s="17"/>
      <c r="T76" s="17"/>
      <c r="U76" s="62"/>
      <c r="V76" s="63"/>
      <c r="W76" s="17"/>
      <c r="X76" s="17"/>
      <c r="Y76" s="62"/>
      <c r="Z76" s="63"/>
      <c r="AA76" s="17"/>
      <c r="AB76" s="17"/>
      <c r="AC76" s="62"/>
      <c r="AD76" s="63"/>
      <c r="AE76" s="17"/>
      <c r="AF76" s="17"/>
      <c r="AG76" s="62"/>
      <c r="AH76" s="63"/>
      <c r="AI76" s="17"/>
      <c r="AJ76" s="17"/>
      <c r="AK76" s="62"/>
      <c r="AL76" s="63"/>
      <c r="AM76" s="17"/>
      <c r="AN76" s="17"/>
      <c r="AO76" s="62"/>
      <c r="AP76" s="63"/>
      <c r="AQ76" s="17"/>
      <c r="AR76" s="17"/>
      <c r="AS76" s="62"/>
      <c r="AT76" s="63"/>
      <c r="AU76" s="17"/>
      <c r="AV76" s="17"/>
      <c r="AW76" s="62"/>
      <c r="AX76" s="63"/>
      <c r="AY76" s="17"/>
      <c r="AZ76" s="17"/>
      <c r="BA76" s="62"/>
      <c r="BB76" s="63"/>
      <c r="BC76" s="17"/>
      <c r="BD76" s="17"/>
      <c r="BE76" s="62"/>
      <c r="BF76" s="63"/>
      <c r="BG76" s="17"/>
      <c r="BH76" s="17"/>
      <c r="BI76" s="22"/>
      <c r="BJ76" s="63"/>
      <c r="BK76" s="17"/>
      <c r="BL76" s="17"/>
      <c r="BM76" s="22"/>
      <c r="BN76" s="63"/>
      <c r="BO76" s="17"/>
      <c r="BP76" s="17"/>
      <c r="BQ76" s="22"/>
      <c r="BR76" s="63"/>
      <c r="BS76" s="17"/>
      <c r="BT76" s="17"/>
      <c r="BU76" s="22"/>
      <c r="BV76" s="63"/>
      <c r="BW76" s="17"/>
      <c r="BX76" s="17"/>
      <c r="BY76" s="22"/>
      <c r="BZ76" s="63"/>
      <c r="CA76" s="17"/>
      <c r="CB76" s="17"/>
      <c r="CC76" s="22"/>
      <c r="CF76" s="63"/>
      <c r="CG76" s="17"/>
      <c r="CH76" s="62"/>
      <c r="CI76" s="63"/>
      <c r="CJ76" s="17"/>
      <c r="CK76" s="62"/>
      <c r="CL76" s="63"/>
      <c r="CM76" s="17"/>
      <c r="CN76" s="62"/>
      <c r="CO76" s="63"/>
      <c r="CP76" s="17"/>
      <c r="CQ76" s="62"/>
    </row>
    <row r="77">
      <c r="A77" s="13">
        <v>17.0</v>
      </c>
      <c r="B77" s="63"/>
      <c r="C77" s="17"/>
      <c r="D77" s="17"/>
      <c r="E77" s="62"/>
      <c r="F77" s="63"/>
      <c r="G77" s="17"/>
      <c r="H77" s="17"/>
      <c r="I77" s="62"/>
      <c r="J77" s="63"/>
      <c r="K77" s="17"/>
      <c r="L77" s="17"/>
      <c r="M77" s="17"/>
      <c r="N77" s="63"/>
      <c r="O77" s="17"/>
      <c r="P77" s="17"/>
      <c r="Q77" s="62"/>
      <c r="R77" s="63"/>
      <c r="S77" s="17"/>
      <c r="T77" s="17"/>
      <c r="U77" s="62"/>
      <c r="V77" s="63"/>
      <c r="W77" s="17"/>
      <c r="X77" s="17"/>
      <c r="Y77" s="62"/>
      <c r="Z77" s="63"/>
      <c r="AA77" s="17"/>
      <c r="AB77" s="17"/>
      <c r="AC77" s="62"/>
      <c r="AD77" s="63"/>
      <c r="AE77" s="17"/>
      <c r="AF77" s="17"/>
      <c r="AG77" s="62"/>
      <c r="AH77" s="63"/>
      <c r="AI77" s="17"/>
      <c r="AJ77" s="17"/>
      <c r="AK77" s="62"/>
      <c r="AL77" s="63"/>
      <c r="AM77" s="17"/>
      <c r="AN77" s="17"/>
      <c r="AO77" s="62"/>
      <c r="AP77" s="63"/>
      <c r="AQ77" s="17"/>
      <c r="AR77" s="17"/>
      <c r="AS77" s="62"/>
      <c r="AT77" s="63"/>
      <c r="AU77" s="17"/>
      <c r="AV77" s="17"/>
      <c r="AW77" s="62"/>
      <c r="AX77" s="63"/>
      <c r="AY77" s="17"/>
      <c r="AZ77" s="17"/>
      <c r="BA77" s="62"/>
      <c r="BB77" s="63"/>
      <c r="BC77" s="17"/>
      <c r="BD77" s="17"/>
      <c r="BE77" s="62"/>
      <c r="BF77" s="63"/>
      <c r="BG77" s="17"/>
      <c r="BH77" s="17"/>
      <c r="BI77" s="22"/>
      <c r="BJ77" s="63"/>
      <c r="BK77" s="17"/>
      <c r="BL77" s="17"/>
      <c r="BM77" s="22"/>
      <c r="BN77" s="63"/>
      <c r="BO77" s="17"/>
      <c r="BP77" s="17"/>
      <c r="BQ77" s="22"/>
      <c r="BR77" s="63"/>
      <c r="BS77" s="17"/>
      <c r="BT77" s="17"/>
      <c r="BU77" s="22"/>
      <c r="BV77" s="63"/>
      <c r="BW77" s="17"/>
      <c r="BX77" s="17"/>
      <c r="BY77" s="22"/>
      <c r="BZ77" s="63"/>
      <c r="CA77" s="17"/>
      <c r="CB77" s="17"/>
      <c r="CC77" s="22"/>
      <c r="CF77" s="63"/>
      <c r="CG77" s="17"/>
      <c r="CH77" s="62"/>
      <c r="CI77" s="63"/>
      <c r="CJ77" s="17"/>
      <c r="CK77" s="62"/>
      <c r="CL77" s="63"/>
      <c r="CM77" s="17"/>
      <c r="CN77" s="62"/>
      <c r="CO77" s="63"/>
      <c r="CP77" s="17"/>
      <c r="CQ77" s="62"/>
    </row>
    <row r="78">
      <c r="A78" s="13">
        <v>18.0</v>
      </c>
      <c r="B78" s="63"/>
      <c r="C78" s="17"/>
      <c r="D78" s="17"/>
      <c r="E78" s="62"/>
      <c r="F78" s="63"/>
      <c r="G78" s="17"/>
      <c r="H78" s="17"/>
      <c r="I78" s="62"/>
      <c r="J78" s="63"/>
      <c r="K78" s="17"/>
      <c r="L78" s="17"/>
      <c r="M78" s="17"/>
      <c r="N78" s="63"/>
      <c r="O78" s="17"/>
      <c r="P78" s="17"/>
      <c r="Q78" s="62"/>
      <c r="R78" s="63"/>
      <c r="S78" s="17"/>
      <c r="T78" s="17"/>
      <c r="U78" s="62"/>
      <c r="V78" s="63"/>
      <c r="W78" s="17"/>
      <c r="X78" s="17"/>
      <c r="Y78" s="62"/>
      <c r="Z78" s="63"/>
      <c r="AA78" s="17"/>
      <c r="AB78" s="17"/>
      <c r="AC78" s="62"/>
      <c r="AD78" s="63"/>
      <c r="AE78" s="17"/>
      <c r="AF78" s="17"/>
      <c r="AG78" s="62"/>
      <c r="AH78" s="63"/>
      <c r="AI78" s="17"/>
      <c r="AJ78" s="17"/>
      <c r="AK78" s="62"/>
      <c r="AL78" s="63"/>
      <c r="AM78" s="17"/>
      <c r="AN78" s="17"/>
      <c r="AO78" s="62"/>
      <c r="AP78" s="63"/>
      <c r="AQ78" s="17"/>
      <c r="AR78" s="17"/>
      <c r="AS78" s="62"/>
      <c r="AT78" s="63"/>
      <c r="AU78" s="17"/>
      <c r="AV78" s="17"/>
      <c r="AW78" s="62"/>
      <c r="AX78" s="63"/>
      <c r="AY78" s="17"/>
      <c r="AZ78" s="17"/>
      <c r="BA78" s="62"/>
      <c r="BB78" s="63"/>
      <c r="BC78" s="17"/>
      <c r="BD78" s="17"/>
      <c r="BE78" s="62"/>
      <c r="BF78" s="63"/>
      <c r="BG78" s="17"/>
      <c r="BH78" s="17"/>
      <c r="BI78" s="22"/>
      <c r="BJ78" s="63"/>
      <c r="BK78" s="17"/>
      <c r="BL78" s="17"/>
      <c r="BM78" s="22"/>
      <c r="BN78" s="63"/>
      <c r="BO78" s="17"/>
      <c r="BP78" s="17"/>
      <c r="BQ78" s="22"/>
      <c r="BR78" s="63"/>
      <c r="BS78" s="17"/>
      <c r="BT78" s="17"/>
      <c r="BU78" s="22"/>
      <c r="BV78" s="63"/>
      <c r="BW78" s="17"/>
      <c r="BX78" s="17"/>
      <c r="BY78" s="22"/>
      <c r="BZ78" s="63"/>
      <c r="CA78" s="17"/>
      <c r="CB78" s="17"/>
      <c r="CC78" s="22"/>
      <c r="CF78" s="63"/>
      <c r="CG78" s="17"/>
      <c r="CH78" s="62"/>
      <c r="CI78" s="63"/>
      <c r="CJ78" s="17"/>
      <c r="CK78" s="62"/>
      <c r="CL78" s="63"/>
      <c r="CM78" s="17"/>
      <c r="CN78" s="62"/>
      <c r="CO78" s="63"/>
      <c r="CP78" s="17"/>
      <c r="CQ78" s="62"/>
    </row>
    <row r="79">
      <c r="A79" s="13">
        <v>19.0</v>
      </c>
      <c r="B79" s="63"/>
      <c r="C79" s="17"/>
      <c r="D79" s="17"/>
      <c r="E79" s="62"/>
      <c r="F79" s="63"/>
      <c r="G79" s="17"/>
      <c r="H79" s="17"/>
      <c r="I79" s="62"/>
      <c r="J79" s="63"/>
      <c r="K79" s="17"/>
      <c r="L79" s="17"/>
      <c r="M79" s="17"/>
      <c r="N79" s="63"/>
      <c r="O79" s="17"/>
      <c r="P79" s="17"/>
      <c r="Q79" s="62"/>
      <c r="R79" s="63"/>
      <c r="S79" s="17"/>
      <c r="T79" s="17"/>
      <c r="U79" s="62"/>
      <c r="V79" s="63"/>
      <c r="W79" s="17"/>
      <c r="X79" s="17"/>
      <c r="Y79" s="62"/>
      <c r="Z79" s="63"/>
      <c r="AA79" s="17"/>
      <c r="AB79" s="17"/>
      <c r="AC79" s="62"/>
      <c r="AD79" s="63"/>
      <c r="AE79" s="17"/>
      <c r="AF79" s="17"/>
      <c r="AG79" s="62"/>
      <c r="AH79" s="63"/>
      <c r="AI79" s="17"/>
      <c r="AJ79" s="17"/>
      <c r="AK79" s="62"/>
      <c r="AL79" s="63"/>
      <c r="AM79" s="17"/>
      <c r="AN79" s="17"/>
      <c r="AO79" s="62"/>
      <c r="AP79" s="63"/>
      <c r="AQ79" s="17"/>
      <c r="AR79" s="17"/>
      <c r="AS79" s="62"/>
      <c r="AT79" s="63"/>
      <c r="AU79" s="17"/>
      <c r="AV79" s="17"/>
      <c r="AW79" s="62"/>
      <c r="AX79" s="63"/>
      <c r="AY79" s="17"/>
      <c r="AZ79" s="17"/>
      <c r="BA79" s="62"/>
      <c r="BB79" s="63"/>
      <c r="BC79" s="17"/>
      <c r="BD79" s="17"/>
      <c r="BE79" s="62"/>
      <c r="BF79" s="63"/>
      <c r="BG79" s="17"/>
      <c r="BH79" s="17"/>
      <c r="BI79" s="22"/>
      <c r="BJ79" s="63"/>
      <c r="BK79" s="17"/>
      <c r="BL79" s="17"/>
      <c r="BM79" s="22"/>
      <c r="BN79" s="63"/>
      <c r="BO79" s="17"/>
      <c r="BP79" s="17"/>
      <c r="BQ79" s="22"/>
      <c r="BR79" s="63"/>
      <c r="BS79" s="17"/>
      <c r="BT79" s="17"/>
      <c r="BU79" s="22"/>
      <c r="BV79" s="63"/>
      <c r="BW79" s="17"/>
      <c r="BX79" s="17"/>
      <c r="BY79" s="22"/>
      <c r="BZ79" s="63"/>
      <c r="CA79" s="17"/>
      <c r="CB79" s="17"/>
      <c r="CC79" s="22"/>
      <c r="CF79" s="63"/>
      <c r="CG79" s="17"/>
      <c r="CH79" s="62"/>
      <c r="CI79" s="63"/>
      <c r="CJ79" s="17"/>
      <c r="CK79" s="62"/>
      <c r="CL79" s="63"/>
      <c r="CM79" s="17"/>
      <c r="CN79" s="62"/>
      <c r="CO79" s="63"/>
      <c r="CP79" s="17"/>
      <c r="CQ79" s="62"/>
    </row>
    <row r="80">
      <c r="A80" s="13">
        <v>20.0</v>
      </c>
      <c r="B80" s="63"/>
      <c r="C80" s="17"/>
      <c r="D80" s="17"/>
      <c r="E80" s="62"/>
      <c r="F80" s="63"/>
      <c r="G80" s="17"/>
      <c r="H80" s="17"/>
      <c r="I80" s="62"/>
      <c r="J80" s="63"/>
      <c r="K80" s="17"/>
      <c r="L80" s="17"/>
      <c r="M80" s="17"/>
      <c r="N80" s="63"/>
      <c r="O80" s="17"/>
      <c r="P80" s="17"/>
      <c r="Q80" s="62"/>
      <c r="R80" s="63"/>
      <c r="S80" s="17"/>
      <c r="T80" s="17"/>
      <c r="U80" s="62"/>
      <c r="V80" s="63"/>
      <c r="W80" s="17"/>
      <c r="X80" s="17"/>
      <c r="Y80" s="62"/>
      <c r="Z80" s="63"/>
      <c r="AA80" s="17"/>
      <c r="AB80" s="17"/>
      <c r="AC80" s="62"/>
      <c r="AD80" s="63"/>
      <c r="AE80" s="17"/>
      <c r="AF80" s="17"/>
      <c r="AG80" s="62"/>
      <c r="AH80" s="63"/>
      <c r="AI80" s="17"/>
      <c r="AJ80" s="17"/>
      <c r="AK80" s="62"/>
      <c r="AL80" s="63"/>
      <c r="AM80" s="17"/>
      <c r="AN80" s="17"/>
      <c r="AO80" s="62"/>
      <c r="AP80" s="63"/>
      <c r="AQ80" s="17"/>
      <c r="AR80" s="17"/>
      <c r="AS80" s="62"/>
      <c r="AT80" s="63"/>
      <c r="AU80" s="17"/>
      <c r="AV80" s="17"/>
      <c r="AW80" s="62"/>
      <c r="AX80" s="63"/>
      <c r="AY80" s="17"/>
      <c r="AZ80" s="17"/>
      <c r="BA80" s="62"/>
      <c r="BB80" s="63"/>
      <c r="BC80" s="17"/>
      <c r="BD80" s="17"/>
      <c r="BE80" s="62"/>
      <c r="BF80" s="63"/>
      <c r="BG80" s="17"/>
      <c r="BH80" s="17"/>
      <c r="BI80" s="22"/>
      <c r="BJ80" s="63"/>
      <c r="BK80" s="17"/>
      <c r="BL80" s="17"/>
      <c r="BM80" s="22"/>
      <c r="BN80" s="63"/>
      <c r="BO80" s="17"/>
      <c r="BP80" s="17"/>
      <c r="BQ80" s="22"/>
      <c r="BR80" s="63"/>
      <c r="BS80" s="17"/>
      <c r="BT80" s="17"/>
      <c r="BU80" s="22"/>
      <c r="BV80" s="63"/>
      <c r="BW80" s="17"/>
      <c r="BX80" s="17"/>
      <c r="BY80" s="22"/>
      <c r="BZ80" s="63"/>
      <c r="CA80" s="17"/>
      <c r="CB80" s="17"/>
      <c r="CC80" s="22"/>
      <c r="CF80" s="63"/>
      <c r="CG80" s="17"/>
      <c r="CH80" s="62"/>
      <c r="CI80" s="63"/>
      <c r="CJ80" s="17"/>
      <c r="CK80" s="62"/>
      <c r="CL80" s="63"/>
      <c r="CM80" s="17"/>
      <c r="CN80" s="62"/>
      <c r="CO80" s="63"/>
      <c r="CP80" s="17"/>
      <c r="CQ80" s="62"/>
    </row>
    <row r="81">
      <c r="A81" s="13">
        <v>21.0</v>
      </c>
      <c r="B81" s="63"/>
      <c r="C81" s="17"/>
      <c r="D81" s="17"/>
      <c r="E81" s="62"/>
      <c r="F81" s="63"/>
      <c r="G81" s="17"/>
      <c r="H81" s="17"/>
      <c r="I81" s="62"/>
      <c r="J81" s="63"/>
      <c r="K81" s="17"/>
      <c r="L81" s="17"/>
      <c r="M81" s="17"/>
      <c r="N81" s="63"/>
      <c r="O81" s="17"/>
      <c r="P81" s="17"/>
      <c r="Q81" s="62"/>
      <c r="R81" s="63"/>
      <c r="S81" s="17"/>
      <c r="T81" s="17"/>
      <c r="U81" s="62"/>
      <c r="V81" s="63"/>
      <c r="W81" s="17"/>
      <c r="X81" s="17"/>
      <c r="Y81" s="62"/>
      <c r="Z81" s="63"/>
      <c r="AA81" s="17"/>
      <c r="AB81" s="17"/>
      <c r="AC81" s="62"/>
      <c r="AD81" s="63"/>
      <c r="AE81" s="17"/>
      <c r="AF81" s="17"/>
      <c r="AG81" s="62"/>
      <c r="AH81" s="63"/>
      <c r="AI81" s="17"/>
      <c r="AJ81" s="17"/>
      <c r="AK81" s="62"/>
      <c r="AL81" s="63"/>
      <c r="AM81" s="17"/>
      <c r="AN81" s="17"/>
      <c r="AO81" s="62"/>
      <c r="AP81" s="63"/>
      <c r="AQ81" s="17"/>
      <c r="AR81" s="17"/>
      <c r="AS81" s="62"/>
      <c r="AT81" s="63"/>
      <c r="AU81" s="17"/>
      <c r="AV81" s="17"/>
      <c r="AW81" s="62"/>
      <c r="AX81" s="63"/>
      <c r="AY81" s="17"/>
      <c r="AZ81" s="17"/>
      <c r="BA81" s="62"/>
      <c r="BB81" s="63"/>
      <c r="BC81" s="17"/>
      <c r="BD81" s="17"/>
      <c r="BE81" s="62"/>
      <c r="BF81" s="63"/>
      <c r="BG81" s="17"/>
      <c r="BH81" s="17"/>
      <c r="BI81" s="22"/>
      <c r="BJ81" s="63"/>
      <c r="BK81" s="17"/>
      <c r="BL81" s="17"/>
      <c r="BM81" s="22"/>
      <c r="BN81" s="63"/>
      <c r="BO81" s="17"/>
      <c r="BP81" s="17"/>
      <c r="BQ81" s="22"/>
      <c r="BR81" s="63"/>
      <c r="BS81" s="17"/>
      <c r="BT81" s="17"/>
      <c r="BU81" s="22"/>
      <c r="BV81" s="63"/>
      <c r="BW81" s="17"/>
      <c r="BX81" s="17"/>
      <c r="BY81" s="22"/>
      <c r="BZ81" s="63"/>
      <c r="CA81" s="17"/>
      <c r="CB81" s="17"/>
      <c r="CC81" s="22"/>
      <c r="CF81" s="63"/>
      <c r="CG81" s="17"/>
      <c r="CH81" s="62"/>
      <c r="CI81" s="63"/>
      <c r="CJ81" s="17"/>
      <c r="CK81" s="62"/>
      <c r="CL81" s="63"/>
      <c r="CM81" s="17"/>
      <c r="CN81" s="62"/>
      <c r="CO81" s="63"/>
      <c r="CP81" s="17"/>
      <c r="CQ81" s="62"/>
    </row>
    <row r="82">
      <c r="A82" s="13">
        <v>22.0</v>
      </c>
      <c r="B82" s="63"/>
      <c r="C82" s="17"/>
      <c r="D82" s="17"/>
      <c r="E82" s="62"/>
      <c r="F82" s="63"/>
      <c r="G82" s="17"/>
      <c r="H82" s="17"/>
      <c r="I82" s="62"/>
      <c r="J82" s="63"/>
      <c r="K82" s="17"/>
      <c r="L82" s="17"/>
      <c r="M82" s="17"/>
      <c r="N82" s="63"/>
      <c r="O82" s="17"/>
      <c r="P82" s="17"/>
      <c r="Q82" s="62"/>
      <c r="R82" s="63"/>
      <c r="S82" s="17"/>
      <c r="T82" s="17"/>
      <c r="U82" s="62"/>
      <c r="V82" s="63"/>
      <c r="W82" s="17"/>
      <c r="X82" s="17"/>
      <c r="Y82" s="62"/>
      <c r="Z82" s="63"/>
      <c r="AA82" s="17"/>
      <c r="AB82" s="17"/>
      <c r="AC82" s="62"/>
      <c r="AD82" s="63"/>
      <c r="AE82" s="17"/>
      <c r="AF82" s="17"/>
      <c r="AG82" s="62"/>
      <c r="AH82" s="63"/>
      <c r="AI82" s="17"/>
      <c r="AJ82" s="17"/>
      <c r="AK82" s="62"/>
      <c r="AL82" s="63"/>
      <c r="AM82" s="17"/>
      <c r="AN82" s="17"/>
      <c r="AO82" s="62"/>
      <c r="AP82" s="63"/>
      <c r="AQ82" s="17"/>
      <c r="AR82" s="17"/>
      <c r="AS82" s="62"/>
      <c r="AT82" s="63"/>
      <c r="AU82" s="17"/>
      <c r="AV82" s="17"/>
      <c r="AW82" s="62"/>
      <c r="AX82" s="63"/>
      <c r="AY82" s="17"/>
      <c r="AZ82" s="17"/>
      <c r="BA82" s="62"/>
      <c r="BB82" s="63"/>
      <c r="BC82" s="17"/>
      <c r="BD82" s="17"/>
      <c r="BE82" s="62"/>
      <c r="BF82" s="63"/>
      <c r="BG82" s="17"/>
      <c r="BH82" s="17"/>
      <c r="BI82" s="22"/>
      <c r="BJ82" s="63"/>
      <c r="BK82" s="17"/>
      <c r="BL82" s="17"/>
      <c r="BM82" s="22"/>
      <c r="BN82" s="63"/>
      <c r="BO82" s="17"/>
      <c r="BP82" s="17"/>
      <c r="BQ82" s="22"/>
      <c r="BR82" s="63"/>
      <c r="BS82" s="17"/>
      <c r="BT82" s="17"/>
      <c r="BU82" s="22"/>
      <c r="BV82" s="63"/>
      <c r="BW82" s="17"/>
      <c r="BX82" s="17"/>
      <c r="BY82" s="22"/>
      <c r="BZ82" s="63"/>
      <c r="CA82" s="17"/>
      <c r="CB82" s="17"/>
      <c r="CC82" s="22"/>
      <c r="CF82" s="63"/>
      <c r="CG82" s="17"/>
      <c r="CH82" s="62"/>
      <c r="CI82" s="63"/>
      <c r="CJ82" s="17"/>
      <c r="CK82" s="62"/>
      <c r="CL82" s="63"/>
      <c r="CM82" s="17"/>
      <c r="CN82" s="62"/>
      <c r="CO82" s="63"/>
      <c r="CP82" s="17"/>
      <c r="CQ82" s="62"/>
    </row>
    <row r="83">
      <c r="A83" s="13">
        <v>23.0</v>
      </c>
      <c r="B83" s="63"/>
      <c r="C83" s="17"/>
      <c r="D83" s="17"/>
      <c r="E83" s="62"/>
      <c r="F83" s="63"/>
      <c r="G83" s="17"/>
      <c r="H83" s="17"/>
      <c r="I83" s="62"/>
      <c r="J83" s="63"/>
      <c r="K83" s="17"/>
      <c r="L83" s="17"/>
      <c r="M83" s="17"/>
      <c r="N83" s="63"/>
      <c r="O83" s="17"/>
      <c r="P83" s="17"/>
      <c r="Q83" s="62"/>
      <c r="R83" s="63"/>
      <c r="S83" s="17"/>
      <c r="T83" s="17"/>
      <c r="U83" s="62"/>
      <c r="V83" s="63"/>
      <c r="W83" s="17"/>
      <c r="X83" s="17"/>
      <c r="Y83" s="62"/>
      <c r="Z83" s="63"/>
      <c r="AA83" s="17"/>
      <c r="AB83" s="17"/>
      <c r="AC83" s="62"/>
      <c r="AD83" s="63"/>
      <c r="AE83" s="17"/>
      <c r="AF83" s="17"/>
      <c r="AG83" s="62"/>
      <c r="AH83" s="63"/>
      <c r="AI83" s="17"/>
      <c r="AJ83" s="17"/>
      <c r="AK83" s="62"/>
      <c r="AL83" s="63"/>
      <c r="AM83" s="17"/>
      <c r="AN83" s="17"/>
      <c r="AO83" s="62"/>
      <c r="AP83" s="63"/>
      <c r="AQ83" s="17"/>
      <c r="AR83" s="17"/>
      <c r="AS83" s="62"/>
      <c r="AT83" s="63"/>
      <c r="AU83" s="17"/>
      <c r="AV83" s="17"/>
      <c r="AW83" s="62"/>
      <c r="AX83" s="63"/>
      <c r="AY83" s="17"/>
      <c r="AZ83" s="17"/>
      <c r="BA83" s="62"/>
      <c r="BB83" s="63"/>
      <c r="BC83" s="17"/>
      <c r="BD83" s="17"/>
      <c r="BE83" s="62"/>
      <c r="BF83" s="63"/>
      <c r="BG83" s="17"/>
      <c r="BH83" s="17"/>
      <c r="BI83" s="22"/>
      <c r="BJ83" s="63"/>
      <c r="BK83" s="17"/>
      <c r="BL83" s="17"/>
      <c r="BM83" s="22"/>
      <c r="BN83" s="63"/>
      <c r="BO83" s="17"/>
      <c r="BP83" s="17"/>
      <c r="BQ83" s="22"/>
      <c r="BR83" s="63"/>
      <c r="BS83" s="17"/>
      <c r="BT83" s="17"/>
      <c r="BU83" s="22"/>
      <c r="BV83" s="63"/>
      <c r="BW83" s="17"/>
      <c r="BX83" s="17"/>
      <c r="BY83" s="22"/>
      <c r="BZ83" s="63"/>
      <c r="CA83" s="17"/>
      <c r="CB83" s="17"/>
      <c r="CC83" s="22"/>
      <c r="CF83" s="63"/>
      <c r="CG83" s="17"/>
      <c r="CH83" s="62"/>
      <c r="CI83" s="63"/>
      <c r="CJ83" s="17"/>
      <c r="CK83" s="62"/>
      <c r="CL83" s="63"/>
      <c r="CM83" s="17"/>
      <c r="CN83" s="62"/>
      <c r="CO83" s="63"/>
      <c r="CP83" s="17"/>
      <c r="CQ83" s="62"/>
    </row>
    <row r="84">
      <c r="A84" s="13">
        <v>24.0</v>
      </c>
      <c r="B84" s="63"/>
      <c r="C84" s="17"/>
      <c r="D84" s="17"/>
      <c r="E84" s="62"/>
      <c r="F84" s="63"/>
      <c r="G84" s="17"/>
      <c r="H84" s="17"/>
      <c r="I84" s="62"/>
      <c r="J84" s="63"/>
      <c r="K84" s="17"/>
      <c r="L84" s="17"/>
      <c r="M84" s="17"/>
      <c r="N84" s="63"/>
      <c r="O84" s="17"/>
      <c r="P84" s="17"/>
      <c r="Q84" s="62"/>
      <c r="R84" s="63"/>
      <c r="S84" s="17"/>
      <c r="T84" s="17"/>
      <c r="U84" s="62"/>
      <c r="V84" s="63"/>
      <c r="W84" s="17"/>
      <c r="X84" s="17"/>
      <c r="Y84" s="62"/>
      <c r="Z84" s="63"/>
      <c r="AA84" s="17"/>
      <c r="AB84" s="17"/>
      <c r="AC84" s="62"/>
      <c r="AD84" s="63"/>
      <c r="AE84" s="17"/>
      <c r="AF84" s="17"/>
      <c r="AG84" s="62"/>
      <c r="AH84" s="63"/>
      <c r="AI84" s="17"/>
      <c r="AJ84" s="17"/>
      <c r="AK84" s="62"/>
      <c r="AL84" s="63"/>
      <c r="AM84" s="17"/>
      <c r="AN84" s="17"/>
      <c r="AO84" s="62"/>
      <c r="AP84" s="63"/>
      <c r="AQ84" s="17"/>
      <c r="AR84" s="17"/>
      <c r="AS84" s="62"/>
      <c r="AT84" s="63"/>
      <c r="AU84" s="17"/>
      <c r="AV84" s="17"/>
      <c r="AW84" s="62"/>
      <c r="AX84" s="63"/>
      <c r="AY84" s="17"/>
      <c r="AZ84" s="17"/>
      <c r="BA84" s="62"/>
      <c r="BB84" s="63"/>
      <c r="BC84" s="17"/>
      <c r="BD84" s="17"/>
      <c r="BE84" s="62"/>
      <c r="BF84" s="63"/>
      <c r="BG84" s="17"/>
      <c r="BH84" s="17"/>
      <c r="BI84" s="22"/>
      <c r="BJ84" s="63"/>
      <c r="BK84" s="17"/>
      <c r="BL84" s="17"/>
      <c r="BM84" s="22"/>
      <c r="BN84" s="63"/>
      <c r="BO84" s="17"/>
      <c r="BP84" s="17"/>
      <c r="BQ84" s="22"/>
      <c r="BR84" s="63"/>
      <c r="BS84" s="17"/>
      <c r="BT84" s="17"/>
      <c r="BU84" s="22"/>
      <c r="BV84" s="63"/>
      <c r="BW84" s="17"/>
      <c r="BX84" s="17"/>
      <c r="BY84" s="22"/>
      <c r="BZ84" s="63"/>
      <c r="CA84" s="17"/>
      <c r="CB84" s="17"/>
      <c r="CC84" s="22"/>
      <c r="CF84" s="63"/>
      <c r="CG84" s="17"/>
      <c r="CH84" s="62"/>
      <c r="CI84" s="63"/>
      <c r="CJ84" s="17"/>
      <c r="CK84" s="62"/>
      <c r="CL84" s="63"/>
      <c r="CM84" s="17"/>
      <c r="CN84" s="62"/>
      <c r="CO84" s="63"/>
      <c r="CP84" s="17"/>
      <c r="CQ84" s="62"/>
    </row>
    <row r="85">
      <c r="A85" s="13">
        <v>25.0</v>
      </c>
      <c r="B85" s="63"/>
      <c r="C85" s="17"/>
      <c r="D85" s="17"/>
      <c r="E85" s="62"/>
      <c r="F85" s="63"/>
      <c r="G85" s="17"/>
      <c r="H85" s="17"/>
      <c r="I85" s="62"/>
      <c r="J85" s="63"/>
      <c r="K85" s="17"/>
      <c r="L85" s="17"/>
      <c r="M85" s="17"/>
      <c r="N85" s="63"/>
      <c r="O85" s="17"/>
      <c r="P85" s="17"/>
      <c r="Q85" s="62"/>
      <c r="R85" s="63"/>
      <c r="S85" s="17"/>
      <c r="T85" s="17"/>
      <c r="U85" s="62"/>
      <c r="V85" s="63"/>
      <c r="W85" s="17"/>
      <c r="X85" s="17"/>
      <c r="Y85" s="62"/>
      <c r="Z85" s="63"/>
      <c r="AA85" s="17"/>
      <c r="AB85" s="17"/>
      <c r="AC85" s="62"/>
      <c r="AD85" s="63"/>
      <c r="AE85" s="17"/>
      <c r="AF85" s="17"/>
      <c r="AG85" s="62"/>
      <c r="AH85" s="63"/>
      <c r="AI85" s="17"/>
      <c r="AJ85" s="17"/>
      <c r="AK85" s="62"/>
      <c r="AL85" s="63"/>
      <c r="AM85" s="17"/>
      <c r="AN85" s="17"/>
      <c r="AO85" s="62"/>
      <c r="AP85" s="63"/>
      <c r="AQ85" s="17"/>
      <c r="AR85" s="17"/>
      <c r="AS85" s="62"/>
      <c r="AT85" s="63"/>
      <c r="AU85" s="17"/>
      <c r="AV85" s="17"/>
      <c r="AW85" s="62"/>
      <c r="AX85" s="63"/>
      <c r="AY85" s="17"/>
      <c r="AZ85" s="17"/>
      <c r="BA85" s="62"/>
      <c r="BB85" s="63"/>
      <c r="BC85" s="17"/>
      <c r="BD85" s="17"/>
      <c r="BE85" s="62"/>
      <c r="BF85" s="63"/>
      <c r="BG85" s="17"/>
      <c r="BH85" s="17"/>
      <c r="BI85" s="22"/>
      <c r="BJ85" s="63"/>
      <c r="BK85" s="17"/>
      <c r="BL85" s="17"/>
      <c r="BM85" s="22"/>
      <c r="BN85" s="63"/>
      <c r="BO85" s="17"/>
      <c r="BP85" s="17"/>
      <c r="BQ85" s="22"/>
      <c r="BR85" s="63"/>
      <c r="BS85" s="17"/>
      <c r="BT85" s="17"/>
      <c r="BU85" s="22"/>
      <c r="BV85" s="63"/>
      <c r="BW85" s="17"/>
      <c r="BX85" s="17"/>
      <c r="BY85" s="22"/>
      <c r="BZ85" s="63"/>
      <c r="CA85" s="17"/>
      <c r="CB85" s="17"/>
      <c r="CC85" s="22"/>
      <c r="CF85" s="63"/>
      <c r="CG85" s="17"/>
      <c r="CH85" s="62"/>
      <c r="CI85" s="63"/>
      <c r="CJ85" s="17"/>
      <c r="CK85" s="62"/>
      <c r="CL85" s="63"/>
      <c r="CM85" s="17"/>
      <c r="CN85" s="62"/>
      <c r="CO85" s="63"/>
      <c r="CP85" s="17"/>
      <c r="CQ85" s="62"/>
    </row>
    <row r="86">
      <c r="A86" s="13">
        <v>26.0</v>
      </c>
      <c r="B86" s="63"/>
      <c r="C86" s="17"/>
      <c r="D86" s="17"/>
      <c r="E86" s="62"/>
      <c r="F86" s="63"/>
      <c r="G86" s="17"/>
      <c r="H86" s="17"/>
      <c r="I86" s="62"/>
      <c r="J86" s="63"/>
      <c r="K86" s="17"/>
      <c r="L86" s="17"/>
      <c r="M86" s="17"/>
      <c r="N86" s="63"/>
      <c r="O86" s="17"/>
      <c r="P86" s="17"/>
      <c r="Q86" s="62"/>
      <c r="R86" s="63"/>
      <c r="S86" s="17"/>
      <c r="T86" s="17"/>
      <c r="U86" s="62"/>
      <c r="V86" s="63"/>
      <c r="W86" s="17"/>
      <c r="X86" s="17"/>
      <c r="Y86" s="62"/>
      <c r="Z86" s="63"/>
      <c r="AA86" s="17"/>
      <c r="AB86" s="17"/>
      <c r="AC86" s="62"/>
      <c r="AD86" s="63"/>
      <c r="AE86" s="17"/>
      <c r="AF86" s="17"/>
      <c r="AG86" s="62"/>
      <c r="AH86" s="63"/>
      <c r="AI86" s="17"/>
      <c r="AJ86" s="17"/>
      <c r="AK86" s="62"/>
      <c r="AL86" s="63"/>
      <c r="AM86" s="17"/>
      <c r="AN86" s="17"/>
      <c r="AO86" s="62"/>
      <c r="AP86" s="63"/>
      <c r="AQ86" s="17"/>
      <c r="AR86" s="17"/>
      <c r="AS86" s="62"/>
      <c r="AT86" s="63"/>
      <c r="AU86" s="17"/>
      <c r="AV86" s="17"/>
      <c r="AW86" s="62"/>
      <c r="AX86" s="63"/>
      <c r="AY86" s="17"/>
      <c r="AZ86" s="17"/>
      <c r="BA86" s="62"/>
      <c r="BB86" s="63"/>
      <c r="BC86" s="17"/>
      <c r="BD86" s="17"/>
      <c r="BE86" s="62"/>
      <c r="BF86" s="63"/>
      <c r="BG86" s="17"/>
      <c r="BH86" s="17"/>
      <c r="BI86" s="22"/>
      <c r="BJ86" s="63"/>
      <c r="BK86" s="17"/>
      <c r="BL86" s="17"/>
      <c r="BM86" s="22"/>
      <c r="BN86" s="63"/>
      <c r="BO86" s="17"/>
      <c r="BP86" s="17"/>
      <c r="BQ86" s="22"/>
      <c r="BR86" s="63"/>
      <c r="BS86" s="17"/>
      <c r="BT86" s="17"/>
      <c r="BU86" s="22"/>
      <c r="BV86" s="63"/>
      <c r="BW86" s="17"/>
      <c r="BX86" s="17"/>
      <c r="BY86" s="22"/>
      <c r="BZ86" s="63"/>
      <c r="CA86" s="17"/>
      <c r="CB86" s="17"/>
      <c r="CC86" s="22"/>
      <c r="CF86" s="63"/>
      <c r="CG86" s="17"/>
      <c r="CH86" s="62"/>
      <c r="CI86" s="63"/>
      <c r="CJ86" s="17"/>
      <c r="CK86" s="62"/>
      <c r="CL86" s="63"/>
      <c r="CM86" s="17"/>
      <c r="CN86" s="62"/>
      <c r="CO86" s="63"/>
      <c r="CP86" s="17"/>
      <c r="CQ86" s="62"/>
    </row>
    <row r="87">
      <c r="A87" s="13">
        <v>27.0</v>
      </c>
      <c r="B87" s="63"/>
      <c r="C87" s="17"/>
      <c r="D87" s="17"/>
      <c r="E87" s="62"/>
      <c r="F87" s="63"/>
      <c r="G87" s="17"/>
      <c r="H87" s="17"/>
      <c r="I87" s="62"/>
      <c r="J87" s="63"/>
      <c r="K87" s="17"/>
      <c r="L87" s="17"/>
      <c r="M87" s="17"/>
      <c r="N87" s="63"/>
      <c r="O87" s="17"/>
      <c r="P87" s="17"/>
      <c r="Q87" s="62"/>
      <c r="R87" s="63"/>
      <c r="S87" s="17"/>
      <c r="T87" s="17"/>
      <c r="U87" s="62"/>
      <c r="V87" s="63"/>
      <c r="W87" s="17"/>
      <c r="X87" s="17"/>
      <c r="Y87" s="62"/>
      <c r="Z87" s="63"/>
      <c r="AA87" s="17"/>
      <c r="AB87" s="17"/>
      <c r="AC87" s="62"/>
      <c r="AD87" s="63"/>
      <c r="AE87" s="17"/>
      <c r="AF87" s="17"/>
      <c r="AG87" s="62"/>
      <c r="AH87" s="63"/>
      <c r="AI87" s="17"/>
      <c r="AJ87" s="17"/>
      <c r="AK87" s="62"/>
      <c r="AL87" s="63"/>
      <c r="AM87" s="17"/>
      <c r="AN87" s="17"/>
      <c r="AO87" s="62"/>
      <c r="AP87" s="63"/>
      <c r="AQ87" s="17"/>
      <c r="AR87" s="17"/>
      <c r="AS87" s="62"/>
      <c r="AT87" s="63"/>
      <c r="AU87" s="17"/>
      <c r="AV87" s="17"/>
      <c r="AW87" s="62"/>
      <c r="AX87" s="63"/>
      <c r="AY87" s="17"/>
      <c r="AZ87" s="17"/>
      <c r="BA87" s="62"/>
      <c r="BB87" s="63"/>
      <c r="BC87" s="17"/>
      <c r="BD87" s="17"/>
      <c r="BE87" s="62"/>
      <c r="BF87" s="63"/>
      <c r="BG87" s="17"/>
      <c r="BH87" s="17"/>
      <c r="BI87" s="22"/>
      <c r="BJ87" s="63"/>
      <c r="BK87" s="17"/>
      <c r="BL87" s="17"/>
      <c r="BM87" s="22"/>
      <c r="BN87" s="63"/>
      <c r="BO87" s="17"/>
      <c r="BP87" s="17"/>
      <c r="BQ87" s="22"/>
      <c r="BR87" s="63"/>
      <c r="BS87" s="17"/>
      <c r="BT87" s="17"/>
      <c r="BU87" s="22"/>
      <c r="BV87" s="63"/>
      <c r="BW87" s="17"/>
      <c r="BX87" s="17"/>
      <c r="BY87" s="22"/>
      <c r="BZ87" s="63"/>
      <c r="CA87" s="17"/>
      <c r="CB87" s="17"/>
      <c r="CC87" s="22"/>
      <c r="CF87" s="63"/>
      <c r="CG87" s="17"/>
      <c r="CH87" s="62"/>
      <c r="CI87" s="63"/>
      <c r="CJ87" s="17"/>
      <c r="CK87" s="62"/>
      <c r="CL87" s="63"/>
      <c r="CM87" s="17"/>
      <c r="CN87" s="62"/>
      <c r="CO87" s="63"/>
      <c r="CP87" s="17"/>
      <c r="CQ87" s="62"/>
    </row>
    <row r="88">
      <c r="A88" s="13">
        <v>28.0</v>
      </c>
      <c r="B88" s="63"/>
      <c r="C88" s="17"/>
      <c r="D88" s="17"/>
      <c r="E88" s="62"/>
      <c r="F88" s="63"/>
      <c r="G88" s="17"/>
      <c r="H88" s="17"/>
      <c r="I88" s="62"/>
      <c r="J88" s="63"/>
      <c r="K88" s="17"/>
      <c r="L88" s="17"/>
      <c r="M88" s="17"/>
      <c r="N88" s="63"/>
      <c r="O88" s="17"/>
      <c r="P88" s="17"/>
      <c r="Q88" s="62"/>
      <c r="R88" s="63"/>
      <c r="S88" s="17"/>
      <c r="T88" s="17"/>
      <c r="U88" s="62"/>
      <c r="V88" s="63"/>
      <c r="W88" s="17"/>
      <c r="X88" s="17"/>
      <c r="Y88" s="62"/>
      <c r="Z88" s="63"/>
      <c r="AA88" s="17"/>
      <c r="AB88" s="17"/>
      <c r="AC88" s="62"/>
      <c r="AD88" s="63"/>
      <c r="AE88" s="17"/>
      <c r="AF88" s="17"/>
      <c r="AG88" s="62"/>
      <c r="AH88" s="63"/>
      <c r="AI88" s="17"/>
      <c r="AJ88" s="17"/>
      <c r="AK88" s="62"/>
      <c r="AL88" s="63"/>
      <c r="AM88" s="17"/>
      <c r="AN88" s="17"/>
      <c r="AO88" s="62"/>
      <c r="AP88" s="63"/>
      <c r="AQ88" s="17"/>
      <c r="AR88" s="17"/>
      <c r="AS88" s="62"/>
      <c r="AT88" s="63"/>
      <c r="AU88" s="17"/>
      <c r="AV88" s="17"/>
      <c r="AW88" s="62"/>
      <c r="AX88" s="63"/>
      <c r="AY88" s="17"/>
      <c r="AZ88" s="17"/>
      <c r="BA88" s="62"/>
      <c r="BB88" s="63"/>
      <c r="BC88" s="17"/>
      <c r="BD88" s="17"/>
      <c r="BE88" s="62"/>
      <c r="BF88" s="63"/>
      <c r="BG88" s="17"/>
      <c r="BH88" s="17"/>
      <c r="BI88" s="22"/>
      <c r="BJ88" s="63"/>
      <c r="BK88" s="17"/>
      <c r="BL88" s="17"/>
      <c r="BM88" s="22"/>
      <c r="BN88" s="63"/>
      <c r="BO88" s="17"/>
      <c r="BP88" s="17"/>
      <c r="BQ88" s="22"/>
      <c r="BR88" s="63"/>
      <c r="BS88" s="17"/>
      <c r="BT88" s="17"/>
      <c r="BU88" s="22"/>
      <c r="BV88" s="63"/>
      <c r="BW88" s="17"/>
      <c r="BX88" s="17"/>
      <c r="BY88" s="22"/>
      <c r="BZ88" s="63"/>
      <c r="CA88" s="17"/>
      <c r="CB88" s="17"/>
      <c r="CC88" s="22"/>
      <c r="CF88" s="63"/>
      <c r="CG88" s="17"/>
      <c r="CH88" s="62"/>
      <c r="CI88" s="63"/>
      <c r="CJ88" s="17"/>
      <c r="CK88" s="62"/>
      <c r="CL88" s="63"/>
      <c r="CM88" s="17"/>
      <c r="CN88" s="62"/>
      <c r="CO88" s="63"/>
      <c r="CP88" s="17"/>
      <c r="CQ88" s="62"/>
    </row>
    <row r="89">
      <c r="A89" s="13">
        <v>29.0</v>
      </c>
      <c r="B89" s="63"/>
      <c r="C89" s="17"/>
      <c r="D89" s="17"/>
      <c r="E89" s="62"/>
      <c r="F89" s="63"/>
      <c r="G89" s="17"/>
      <c r="H89" s="17"/>
      <c r="I89" s="62"/>
      <c r="J89" s="63"/>
      <c r="K89" s="17"/>
      <c r="L89" s="17"/>
      <c r="M89" s="17"/>
      <c r="N89" s="63"/>
      <c r="O89" s="17"/>
      <c r="P89" s="17"/>
      <c r="Q89" s="62"/>
      <c r="R89" s="63"/>
      <c r="S89" s="17"/>
      <c r="T89" s="17"/>
      <c r="U89" s="62"/>
      <c r="V89" s="63"/>
      <c r="W89" s="17"/>
      <c r="X89" s="17"/>
      <c r="Y89" s="62"/>
      <c r="Z89" s="63"/>
      <c r="AA89" s="17"/>
      <c r="AB89" s="17"/>
      <c r="AC89" s="62"/>
      <c r="AD89" s="63"/>
      <c r="AE89" s="17"/>
      <c r="AF89" s="17"/>
      <c r="AG89" s="62"/>
      <c r="AH89" s="63"/>
      <c r="AI89" s="17"/>
      <c r="AJ89" s="17"/>
      <c r="AK89" s="62"/>
      <c r="AL89" s="63"/>
      <c r="AM89" s="17"/>
      <c r="AN89" s="17"/>
      <c r="AO89" s="62"/>
      <c r="AP89" s="63"/>
      <c r="AQ89" s="17"/>
      <c r="AR89" s="17"/>
      <c r="AS89" s="62"/>
      <c r="AT89" s="63"/>
      <c r="AU89" s="17"/>
      <c r="AV89" s="17"/>
      <c r="AW89" s="62"/>
      <c r="AX89" s="63"/>
      <c r="AY89" s="17"/>
      <c r="AZ89" s="17"/>
      <c r="BA89" s="62"/>
      <c r="BB89" s="63"/>
      <c r="BC89" s="17"/>
      <c r="BD89" s="17"/>
      <c r="BE89" s="62"/>
      <c r="BF89" s="63"/>
      <c r="BG89" s="17"/>
      <c r="BH89" s="17"/>
      <c r="BI89" s="22"/>
      <c r="BJ89" s="63"/>
      <c r="BK89" s="17"/>
      <c r="BL89" s="17"/>
      <c r="BM89" s="22"/>
      <c r="BN89" s="63"/>
      <c r="BO89" s="17"/>
      <c r="BP89" s="17"/>
      <c r="BQ89" s="22"/>
      <c r="BR89" s="63"/>
      <c r="BS89" s="17"/>
      <c r="BT89" s="17"/>
      <c r="BU89" s="22"/>
      <c r="BV89" s="63"/>
      <c r="BW89" s="17"/>
      <c r="BX89" s="17"/>
      <c r="BY89" s="22"/>
      <c r="BZ89" s="63"/>
      <c r="CA89" s="17"/>
      <c r="CB89" s="17"/>
      <c r="CC89" s="22"/>
      <c r="CF89" s="63"/>
      <c r="CG89" s="17"/>
      <c r="CH89" s="62"/>
      <c r="CI89" s="63"/>
      <c r="CJ89" s="17"/>
      <c r="CK89" s="62"/>
      <c r="CL89" s="63"/>
      <c r="CM89" s="17"/>
      <c r="CN89" s="62"/>
      <c r="CO89" s="63"/>
      <c r="CP89" s="17"/>
      <c r="CQ89" s="62"/>
    </row>
    <row r="90">
      <c r="A90" s="13">
        <v>30.0</v>
      </c>
      <c r="B90" s="63"/>
      <c r="C90" s="17"/>
      <c r="D90" s="17"/>
      <c r="E90" s="62"/>
      <c r="F90" s="63"/>
      <c r="G90" s="17"/>
      <c r="H90" s="17"/>
      <c r="I90" s="62"/>
      <c r="J90" s="63"/>
      <c r="K90" s="17"/>
      <c r="L90" s="17"/>
      <c r="M90" s="17"/>
      <c r="N90" s="63"/>
      <c r="O90" s="17"/>
      <c r="P90" s="17"/>
      <c r="Q90" s="62"/>
      <c r="R90" s="63"/>
      <c r="S90" s="17"/>
      <c r="T90" s="17"/>
      <c r="U90" s="62"/>
      <c r="V90" s="63"/>
      <c r="W90" s="17"/>
      <c r="X90" s="17"/>
      <c r="Y90" s="62"/>
      <c r="Z90" s="63"/>
      <c r="AA90" s="17"/>
      <c r="AB90" s="17"/>
      <c r="AC90" s="62"/>
      <c r="AD90" s="63"/>
      <c r="AE90" s="17"/>
      <c r="AF90" s="17"/>
      <c r="AG90" s="62"/>
      <c r="AH90" s="63"/>
      <c r="AI90" s="17"/>
      <c r="AJ90" s="17"/>
      <c r="AK90" s="62"/>
      <c r="AL90" s="63"/>
      <c r="AM90" s="17"/>
      <c r="AN90" s="17"/>
      <c r="AO90" s="62"/>
      <c r="AP90" s="63"/>
      <c r="AQ90" s="17"/>
      <c r="AR90" s="17"/>
      <c r="AS90" s="62"/>
      <c r="AT90" s="63"/>
      <c r="AU90" s="17"/>
      <c r="AV90" s="17"/>
      <c r="AW90" s="62"/>
      <c r="AX90" s="63"/>
      <c r="AY90" s="17"/>
      <c r="AZ90" s="17"/>
      <c r="BA90" s="62"/>
      <c r="BB90" s="63"/>
      <c r="BC90" s="17"/>
      <c r="BD90" s="17"/>
      <c r="BE90" s="62"/>
      <c r="BF90" s="63"/>
      <c r="BG90" s="17"/>
      <c r="BH90" s="17"/>
      <c r="BI90" s="22"/>
      <c r="BJ90" s="63"/>
      <c r="BK90" s="17"/>
      <c r="BL90" s="17"/>
      <c r="BM90" s="22"/>
      <c r="BN90" s="63"/>
      <c r="BO90" s="17"/>
      <c r="BP90" s="17"/>
      <c r="BQ90" s="22"/>
      <c r="BR90" s="63"/>
      <c r="BS90" s="17"/>
      <c r="BT90" s="17"/>
      <c r="BU90" s="22"/>
      <c r="BV90" s="63"/>
      <c r="BW90" s="17"/>
      <c r="BX90" s="17"/>
      <c r="BY90" s="22"/>
      <c r="BZ90" s="63"/>
      <c r="CA90" s="17"/>
      <c r="CB90" s="17"/>
      <c r="CC90" s="22"/>
      <c r="CF90" s="63"/>
      <c r="CG90" s="17"/>
      <c r="CH90" s="62"/>
      <c r="CI90" s="63"/>
      <c r="CJ90" s="17"/>
      <c r="CK90" s="62"/>
      <c r="CL90" s="63"/>
      <c r="CM90" s="17"/>
      <c r="CN90" s="62"/>
      <c r="CO90" s="63"/>
      <c r="CP90" s="17"/>
      <c r="CQ90" s="62"/>
    </row>
    <row r="91">
      <c r="A91" s="13">
        <v>31.0</v>
      </c>
      <c r="B91" s="63"/>
      <c r="C91" s="17"/>
      <c r="D91" s="17"/>
      <c r="E91" s="62"/>
      <c r="F91" s="63"/>
      <c r="G91" s="17"/>
      <c r="H91" s="17"/>
      <c r="I91" s="62"/>
      <c r="J91" s="63"/>
      <c r="K91" s="17"/>
      <c r="L91" s="17"/>
      <c r="M91" s="17"/>
      <c r="N91" s="63"/>
      <c r="O91" s="17"/>
      <c r="P91" s="17"/>
      <c r="Q91" s="62"/>
      <c r="R91" s="63"/>
      <c r="S91" s="17"/>
      <c r="T91" s="17"/>
      <c r="U91" s="62"/>
      <c r="V91" s="63"/>
      <c r="W91" s="17"/>
      <c r="X91" s="17"/>
      <c r="Y91" s="62"/>
      <c r="Z91" s="63"/>
      <c r="AA91" s="17"/>
      <c r="AB91" s="17"/>
      <c r="AC91" s="62"/>
      <c r="AD91" s="63"/>
      <c r="AE91" s="17"/>
      <c r="AF91" s="17"/>
      <c r="AG91" s="62"/>
      <c r="AH91" s="63"/>
      <c r="AI91" s="17"/>
      <c r="AJ91" s="17"/>
      <c r="AK91" s="62"/>
      <c r="AL91" s="63"/>
      <c r="AM91" s="17"/>
      <c r="AN91" s="17"/>
      <c r="AO91" s="62"/>
      <c r="AP91" s="63"/>
      <c r="AQ91" s="17"/>
      <c r="AR91" s="17"/>
      <c r="AS91" s="62"/>
      <c r="AT91" s="63"/>
      <c r="AU91" s="17"/>
      <c r="AV91" s="17"/>
      <c r="AW91" s="62"/>
      <c r="AX91" s="63"/>
      <c r="AY91" s="17"/>
      <c r="AZ91" s="17"/>
      <c r="BA91" s="62"/>
      <c r="BB91" s="63"/>
      <c r="BC91" s="17"/>
      <c r="BD91" s="17"/>
      <c r="BE91" s="62"/>
      <c r="BF91" s="63"/>
      <c r="BG91" s="17"/>
      <c r="BH91" s="17"/>
      <c r="BI91" s="22"/>
      <c r="BJ91" s="63"/>
      <c r="BK91" s="17"/>
      <c r="BL91" s="17"/>
      <c r="BM91" s="22"/>
      <c r="BN91" s="63"/>
      <c r="BO91" s="17"/>
      <c r="BP91" s="17"/>
      <c r="BQ91" s="22"/>
      <c r="BR91" s="63"/>
      <c r="BS91" s="17"/>
      <c r="BT91" s="17"/>
      <c r="BU91" s="22"/>
      <c r="BV91" s="63"/>
      <c r="BW91" s="17"/>
      <c r="BX91" s="17"/>
      <c r="BY91" s="22"/>
      <c r="BZ91" s="63"/>
      <c r="CA91" s="17"/>
      <c r="CB91" s="17"/>
      <c r="CC91" s="22"/>
      <c r="CF91" s="63"/>
      <c r="CG91" s="17"/>
      <c r="CH91" s="62"/>
      <c r="CI91" s="63"/>
      <c r="CJ91" s="17"/>
      <c r="CK91" s="62"/>
      <c r="CL91" s="63"/>
      <c r="CM91" s="17"/>
      <c r="CN91" s="62"/>
      <c r="CO91" s="63"/>
      <c r="CP91" s="17"/>
      <c r="CQ91" s="62"/>
    </row>
    <row r="92">
      <c r="A92" s="13">
        <v>32.0</v>
      </c>
      <c r="B92" s="63"/>
      <c r="C92" s="17"/>
      <c r="D92" s="17"/>
      <c r="E92" s="62"/>
      <c r="F92" s="63"/>
      <c r="G92" s="17"/>
      <c r="H92" s="17"/>
      <c r="I92" s="62"/>
      <c r="J92" s="63"/>
      <c r="K92" s="17"/>
      <c r="L92" s="17"/>
      <c r="M92" s="17"/>
      <c r="N92" s="63"/>
      <c r="O92" s="17"/>
      <c r="P92" s="17"/>
      <c r="Q92" s="62"/>
      <c r="R92" s="63"/>
      <c r="S92" s="17"/>
      <c r="T92" s="17"/>
      <c r="U92" s="62"/>
      <c r="V92" s="63"/>
      <c r="W92" s="17"/>
      <c r="X92" s="17"/>
      <c r="Y92" s="62"/>
      <c r="Z92" s="63"/>
      <c r="AA92" s="17"/>
      <c r="AB92" s="17"/>
      <c r="AC92" s="62"/>
      <c r="AD92" s="63"/>
      <c r="AE92" s="17"/>
      <c r="AF92" s="17"/>
      <c r="AG92" s="62"/>
      <c r="AH92" s="63"/>
      <c r="AI92" s="17"/>
      <c r="AJ92" s="17"/>
      <c r="AK92" s="62"/>
      <c r="AL92" s="63"/>
      <c r="AM92" s="17"/>
      <c r="AN92" s="17"/>
      <c r="AO92" s="62"/>
      <c r="AP92" s="63"/>
      <c r="AQ92" s="17"/>
      <c r="AR92" s="17"/>
      <c r="AS92" s="62"/>
      <c r="AT92" s="63"/>
      <c r="AU92" s="17"/>
      <c r="AV92" s="17"/>
      <c r="AW92" s="62"/>
      <c r="AX92" s="63"/>
      <c r="AY92" s="17"/>
      <c r="AZ92" s="17"/>
      <c r="BA92" s="62"/>
      <c r="BB92" s="63"/>
      <c r="BC92" s="17"/>
      <c r="BD92" s="17"/>
      <c r="BE92" s="62"/>
      <c r="BF92" s="63"/>
      <c r="BG92" s="17"/>
      <c r="BH92" s="17"/>
      <c r="BI92" s="22"/>
      <c r="BJ92" s="63"/>
      <c r="BK92" s="17"/>
      <c r="BL92" s="17"/>
      <c r="BM92" s="22"/>
      <c r="BN92" s="63"/>
      <c r="BO92" s="17"/>
      <c r="BP92" s="17"/>
      <c r="BQ92" s="22"/>
      <c r="BR92" s="63"/>
      <c r="BS92" s="17"/>
      <c r="BT92" s="17"/>
      <c r="BU92" s="22"/>
      <c r="BV92" s="63"/>
      <c r="BW92" s="17"/>
      <c r="BX92" s="17"/>
      <c r="BY92" s="22"/>
      <c r="BZ92" s="63"/>
      <c r="CA92" s="17"/>
      <c r="CB92" s="17"/>
      <c r="CC92" s="22"/>
      <c r="CF92" s="63"/>
      <c r="CG92" s="17"/>
      <c r="CH92" s="62"/>
      <c r="CI92" s="63"/>
      <c r="CJ92" s="17"/>
      <c r="CK92" s="62"/>
      <c r="CL92" s="63"/>
      <c r="CM92" s="17"/>
      <c r="CN92" s="62"/>
      <c r="CO92" s="63"/>
      <c r="CP92" s="17"/>
      <c r="CQ92" s="62"/>
    </row>
    <row r="93">
      <c r="A93" s="13">
        <v>33.0</v>
      </c>
      <c r="B93" s="63"/>
      <c r="C93" s="17"/>
      <c r="D93" s="17"/>
      <c r="E93" s="62"/>
      <c r="F93" s="63"/>
      <c r="G93" s="17"/>
      <c r="H93" s="17"/>
      <c r="I93" s="62"/>
      <c r="J93" s="63"/>
      <c r="K93" s="17"/>
      <c r="L93" s="17"/>
      <c r="M93" s="17"/>
      <c r="N93" s="63"/>
      <c r="O93" s="17"/>
      <c r="P93" s="17"/>
      <c r="Q93" s="62"/>
      <c r="R93" s="63"/>
      <c r="S93" s="17"/>
      <c r="T93" s="17"/>
      <c r="U93" s="62"/>
      <c r="V93" s="63"/>
      <c r="W93" s="17"/>
      <c r="X93" s="17"/>
      <c r="Y93" s="62"/>
      <c r="Z93" s="63"/>
      <c r="AA93" s="17"/>
      <c r="AB93" s="17"/>
      <c r="AC93" s="62"/>
      <c r="AD93" s="63"/>
      <c r="AE93" s="17"/>
      <c r="AF93" s="17"/>
      <c r="AG93" s="62"/>
      <c r="AH93" s="63"/>
      <c r="AI93" s="17"/>
      <c r="AJ93" s="17"/>
      <c r="AK93" s="62"/>
      <c r="AL93" s="63"/>
      <c r="AM93" s="17"/>
      <c r="AN93" s="17"/>
      <c r="AO93" s="62"/>
      <c r="AP93" s="63"/>
      <c r="AQ93" s="17"/>
      <c r="AR93" s="17"/>
      <c r="AS93" s="62"/>
      <c r="AT93" s="63"/>
      <c r="AU93" s="17"/>
      <c r="AV93" s="17"/>
      <c r="AW93" s="62"/>
      <c r="AX93" s="63"/>
      <c r="AY93" s="17"/>
      <c r="AZ93" s="17"/>
      <c r="BA93" s="62"/>
      <c r="BB93" s="63"/>
      <c r="BC93" s="17"/>
      <c r="BD93" s="17"/>
      <c r="BE93" s="62"/>
      <c r="BF93" s="63"/>
      <c r="BG93" s="17"/>
      <c r="BH93" s="17"/>
      <c r="BI93" s="22"/>
      <c r="BJ93" s="63"/>
      <c r="BK93" s="17"/>
      <c r="BL93" s="17"/>
      <c r="BM93" s="22"/>
      <c r="BN93" s="63"/>
      <c r="BO93" s="17"/>
      <c r="BP93" s="17"/>
      <c r="BQ93" s="22"/>
      <c r="BR93" s="63"/>
      <c r="BS93" s="17"/>
      <c r="BT93" s="17"/>
      <c r="BU93" s="22"/>
      <c r="BV93" s="63"/>
      <c r="BW93" s="17"/>
      <c r="BX93" s="17"/>
      <c r="BY93" s="22"/>
      <c r="BZ93" s="63"/>
      <c r="CA93" s="17"/>
      <c r="CB93" s="17"/>
      <c r="CC93" s="22"/>
      <c r="CF93" s="63"/>
      <c r="CG93" s="17"/>
      <c r="CH93" s="62"/>
      <c r="CI93" s="63"/>
      <c r="CJ93" s="17"/>
      <c r="CK93" s="62"/>
      <c r="CL93" s="63"/>
      <c r="CM93" s="17"/>
      <c r="CN93" s="62"/>
      <c r="CO93" s="63"/>
      <c r="CP93" s="17"/>
      <c r="CQ93" s="62"/>
    </row>
    <row r="94">
      <c r="A94" s="13">
        <v>34.0</v>
      </c>
      <c r="B94" s="63"/>
      <c r="C94" s="17"/>
      <c r="D94" s="17"/>
      <c r="E94" s="62"/>
      <c r="F94" s="63"/>
      <c r="G94" s="17"/>
      <c r="H94" s="17"/>
      <c r="I94" s="62"/>
      <c r="J94" s="63"/>
      <c r="K94" s="17"/>
      <c r="L94" s="17"/>
      <c r="M94" s="17"/>
      <c r="N94" s="63"/>
      <c r="O94" s="17"/>
      <c r="P94" s="17"/>
      <c r="Q94" s="62"/>
      <c r="R94" s="63"/>
      <c r="S94" s="17"/>
      <c r="T94" s="17"/>
      <c r="U94" s="62"/>
      <c r="V94" s="63"/>
      <c r="W94" s="17"/>
      <c r="X94" s="17"/>
      <c r="Y94" s="62"/>
      <c r="Z94" s="63"/>
      <c r="AA94" s="17"/>
      <c r="AB94" s="17"/>
      <c r="AC94" s="62"/>
      <c r="AD94" s="63"/>
      <c r="AE94" s="17"/>
      <c r="AF94" s="17"/>
      <c r="AG94" s="62"/>
      <c r="AH94" s="63"/>
      <c r="AI94" s="17"/>
      <c r="AJ94" s="17"/>
      <c r="AK94" s="62"/>
      <c r="AL94" s="63"/>
      <c r="AM94" s="17"/>
      <c r="AN94" s="17"/>
      <c r="AO94" s="62"/>
      <c r="AP94" s="63"/>
      <c r="AQ94" s="17"/>
      <c r="AR94" s="17"/>
      <c r="AS94" s="62"/>
      <c r="AT94" s="63"/>
      <c r="AU94" s="17"/>
      <c r="AV94" s="17"/>
      <c r="AW94" s="62"/>
      <c r="AX94" s="63"/>
      <c r="AY94" s="17"/>
      <c r="AZ94" s="17"/>
      <c r="BA94" s="62"/>
      <c r="BB94" s="63"/>
      <c r="BC94" s="17"/>
      <c r="BD94" s="17"/>
      <c r="BE94" s="62"/>
      <c r="BF94" s="63"/>
      <c r="BG94" s="17"/>
      <c r="BH94" s="17"/>
      <c r="BI94" s="22"/>
      <c r="BJ94" s="63"/>
      <c r="BK94" s="17"/>
      <c r="BL94" s="17"/>
      <c r="BM94" s="22"/>
      <c r="BN94" s="63"/>
      <c r="BO94" s="17"/>
      <c r="BP94" s="17"/>
      <c r="BQ94" s="22"/>
      <c r="BR94" s="63"/>
      <c r="BS94" s="17"/>
      <c r="BT94" s="17"/>
      <c r="BU94" s="22"/>
      <c r="BV94" s="63"/>
      <c r="BW94" s="17"/>
      <c r="BX94" s="17"/>
      <c r="BY94" s="22"/>
      <c r="BZ94" s="63"/>
      <c r="CA94" s="17"/>
      <c r="CB94" s="17"/>
      <c r="CC94" s="22"/>
      <c r="CF94" s="63"/>
      <c r="CG94" s="17"/>
      <c r="CH94" s="62"/>
      <c r="CI94" s="63"/>
      <c r="CJ94" s="17"/>
      <c r="CK94" s="62"/>
      <c r="CL94" s="63"/>
      <c r="CM94" s="17"/>
      <c r="CN94" s="62"/>
      <c r="CO94" s="63"/>
      <c r="CP94" s="17"/>
      <c r="CQ94" s="62"/>
    </row>
    <row r="95">
      <c r="A95" s="13">
        <v>35.0</v>
      </c>
      <c r="B95" s="63"/>
      <c r="C95" s="17"/>
      <c r="D95" s="17"/>
      <c r="E95" s="62"/>
      <c r="F95" s="63"/>
      <c r="G95" s="17"/>
      <c r="H95" s="17"/>
      <c r="I95" s="62"/>
      <c r="J95" s="63"/>
      <c r="K95" s="17"/>
      <c r="L95" s="17"/>
      <c r="M95" s="17"/>
      <c r="N95" s="63"/>
      <c r="O95" s="17"/>
      <c r="P95" s="17"/>
      <c r="Q95" s="62"/>
      <c r="R95" s="63"/>
      <c r="S95" s="17"/>
      <c r="T95" s="17"/>
      <c r="U95" s="62"/>
      <c r="V95" s="63"/>
      <c r="W95" s="17"/>
      <c r="X95" s="17"/>
      <c r="Y95" s="62"/>
      <c r="Z95" s="63"/>
      <c r="AA95" s="17"/>
      <c r="AB95" s="17"/>
      <c r="AC95" s="62"/>
      <c r="AD95" s="63"/>
      <c r="AE95" s="17"/>
      <c r="AF95" s="17"/>
      <c r="AG95" s="62"/>
      <c r="AH95" s="63"/>
      <c r="AI95" s="17"/>
      <c r="AJ95" s="17"/>
      <c r="AK95" s="62"/>
      <c r="AL95" s="63"/>
      <c r="AM95" s="17"/>
      <c r="AN95" s="17"/>
      <c r="AO95" s="62"/>
      <c r="AP95" s="63"/>
      <c r="AQ95" s="17"/>
      <c r="AR95" s="17"/>
      <c r="AS95" s="62"/>
      <c r="AT95" s="63"/>
      <c r="AU95" s="17"/>
      <c r="AV95" s="17"/>
      <c r="AW95" s="62"/>
      <c r="AX95" s="63"/>
      <c r="AY95" s="17"/>
      <c r="AZ95" s="17"/>
      <c r="BA95" s="62"/>
      <c r="BB95" s="63"/>
      <c r="BC95" s="17"/>
      <c r="BD95" s="17"/>
      <c r="BE95" s="62"/>
      <c r="BF95" s="63"/>
      <c r="BG95" s="17"/>
      <c r="BH95" s="17"/>
      <c r="BI95" s="22"/>
      <c r="BJ95" s="63"/>
      <c r="BK95" s="17"/>
      <c r="BL95" s="17"/>
      <c r="BM95" s="22"/>
      <c r="BN95" s="63"/>
      <c r="BO95" s="17"/>
      <c r="BP95" s="17"/>
      <c r="BQ95" s="22"/>
      <c r="BR95" s="63"/>
      <c r="BS95" s="17"/>
      <c r="BT95" s="17"/>
      <c r="BU95" s="22"/>
      <c r="BV95" s="63"/>
      <c r="BW95" s="17"/>
      <c r="BX95" s="17"/>
      <c r="BY95" s="22"/>
      <c r="BZ95" s="63"/>
      <c r="CA95" s="17"/>
      <c r="CB95" s="17"/>
      <c r="CC95" s="22"/>
      <c r="CF95" s="63"/>
      <c r="CG95" s="17"/>
      <c r="CH95" s="62"/>
      <c r="CI95" s="63"/>
      <c r="CJ95" s="17"/>
      <c r="CK95" s="62"/>
      <c r="CL95" s="63"/>
      <c r="CM95" s="17"/>
      <c r="CN95" s="62"/>
      <c r="CO95" s="63"/>
      <c r="CP95" s="17"/>
      <c r="CQ95" s="62"/>
    </row>
    <row r="96">
      <c r="A96" s="13">
        <v>36.0</v>
      </c>
      <c r="B96" s="63"/>
      <c r="C96" s="17"/>
      <c r="D96" s="17"/>
      <c r="E96" s="62"/>
      <c r="F96" s="63"/>
      <c r="G96" s="17"/>
      <c r="H96" s="17"/>
      <c r="I96" s="62"/>
      <c r="J96" s="63"/>
      <c r="K96" s="17"/>
      <c r="L96" s="17"/>
      <c r="M96" s="17"/>
      <c r="N96" s="63"/>
      <c r="O96" s="17"/>
      <c r="P96" s="17"/>
      <c r="Q96" s="62"/>
      <c r="R96" s="63"/>
      <c r="S96" s="17"/>
      <c r="T96" s="17"/>
      <c r="U96" s="62"/>
      <c r="V96" s="63"/>
      <c r="W96" s="17"/>
      <c r="X96" s="17"/>
      <c r="Y96" s="62"/>
      <c r="Z96" s="63"/>
      <c r="AA96" s="17"/>
      <c r="AB96" s="17"/>
      <c r="AC96" s="62"/>
      <c r="AD96" s="63"/>
      <c r="AE96" s="17"/>
      <c r="AF96" s="17"/>
      <c r="AG96" s="62"/>
      <c r="AH96" s="63"/>
      <c r="AI96" s="17"/>
      <c r="AJ96" s="17"/>
      <c r="AK96" s="62"/>
      <c r="AL96" s="63"/>
      <c r="AM96" s="17"/>
      <c r="AN96" s="17"/>
      <c r="AO96" s="62"/>
      <c r="AP96" s="63"/>
      <c r="AQ96" s="17"/>
      <c r="AR96" s="17"/>
      <c r="AS96" s="62"/>
      <c r="AT96" s="63"/>
      <c r="AU96" s="17"/>
      <c r="AV96" s="17"/>
      <c r="AW96" s="62"/>
      <c r="AX96" s="63"/>
      <c r="AY96" s="17"/>
      <c r="AZ96" s="17"/>
      <c r="BA96" s="62"/>
      <c r="BB96" s="63"/>
      <c r="BC96" s="17"/>
      <c r="BD96" s="17"/>
      <c r="BE96" s="62"/>
      <c r="BF96" s="63"/>
      <c r="BG96" s="17"/>
      <c r="BH96" s="17"/>
      <c r="BI96" s="22"/>
      <c r="BJ96" s="63"/>
      <c r="BK96" s="17"/>
      <c r="BL96" s="17"/>
      <c r="BM96" s="22"/>
      <c r="BN96" s="63"/>
      <c r="BO96" s="17"/>
      <c r="BP96" s="17"/>
      <c r="BQ96" s="22"/>
      <c r="BR96" s="63"/>
      <c r="BS96" s="17"/>
      <c r="BT96" s="17"/>
      <c r="BU96" s="22"/>
      <c r="BV96" s="63"/>
      <c r="BW96" s="17"/>
      <c r="BX96" s="17"/>
      <c r="BY96" s="22"/>
      <c r="BZ96" s="63"/>
      <c r="CA96" s="17"/>
      <c r="CB96" s="17"/>
      <c r="CC96" s="22"/>
      <c r="CF96" s="63"/>
      <c r="CG96" s="17"/>
      <c r="CH96" s="62"/>
      <c r="CI96" s="63"/>
      <c r="CJ96" s="17"/>
      <c r="CK96" s="62"/>
      <c r="CL96" s="63"/>
      <c r="CM96" s="17"/>
      <c r="CN96" s="62"/>
      <c r="CO96" s="63"/>
      <c r="CP96" s="17"/>
      <c r="CQ96" s="62"/>
    </row>
    <row r="97">
      <c r="A97" s="13">
        <v>37.0</v>
      </c>
      <c r="B97" s="63"/>
      <c r="C97" s="17"/>
      <c r="D97" s="17"/>
      <c r="E97" s="62"/>
      <c r="F97" s="63"/>
      <c r="G97" s="17"/>
      <c r="H97" s="17"/>
      <c r="I97" s="62"/>
      <c r="J97" s="63"/>
      <c r="K97" s="17"/>
      <c r="L97" s="17"/>
      <c r="M97" s="17"/>
      <c r="N97" s="63"/>
      <c r="O97" s="17"/>
      <c r="P97" s="17"/>
      <c r="Q97" s="62"/>
      <c r="R97" s="63"/>
      <c r="S97" s="17"/>
      <c r="T97" s="17"/>
      <c r="U97" s="62"/>
      <c r="V97" s="63"/>
      <c r="W97" s="17"/>
      <c r="X97" s="17"/>
      <c r="Y97" s="62"/>
      <c r="Z97" s="63"/>
      <c r="AA97" s="17"/>
      <c r="AB97" s="17"/>
      <c r="AC97" s="62"/>
      <c r="AD97" s="63"/>
      <c r="AE97" s="17"/>
      <c r="AF97" s="17"/>
      <c r="AG97" s="62"/>
      <c r="AH97" s="63"/>
      <c r="AI97" s="17"/>
      <c r="AJ97" s="17"/>
      <c r="AK97" s="62"/>
      <c r="AL97" s="63"/>
      <c r="AM97" s="17"/>
      <c r="AN97" s="17"/>
      <c r="AO97" s="62"/>
      <c r="AP97" s="63"/>
      <c r="AQ97" s="17"/>
      <c r="AR97" s="17"/>
      <c r="AS97" s="62"/>
      <c r="AT97" s="63"/>
      <c r="AU97" s="17"/>
      <c r="AV97" s="17"/>
      <c r="AW97" s="62"/>
      <c r="AX97" s="63"/>
      <c r="AY97" s="17"/>
      <c r="AZ97" s="17"/>
      <c r="BA97" s="62"/>
      <c r="BB97" s="63"/>
      <c r="BC97" s="17"/>
      <c r="BD97" s="17"/>
      <c r="BE97" s="62"/>
      <c r="BF97" s="63"/>
      <c r="BG97" s="17"/>
      <c r="BH97" s="17"/>
      <c r="BI97" s="22"/>
      <c r="BJ97" s="63"/>
      <c r="BK97" s="17"/>
      <c r="BL97" s="17"/>
      <c r="BM97" s="22"/>
      <c r="BN97" s="63"/>
      <c r="BO97" s="17"/>
      <c r="BP97" s="17"/>
      <c r="BQ97" s="22"/>
      <c r="BR97" s="63"/>
      <c r="BS97" s="17"/>
      <c r="BT97" s="17"/>
      <c r="BU97" s="22"/>
      <c r="BV97" s="63"/>
      <c r="BW97" s="17"/>
      <c r="BX97" s="17"/>
      <c r="BY97" s="22"/>
      <c r="BZ97" s="63"/>
      <c r="CA97" s="17"/>
      <c r="CB97" s="17"/>
      <c r="CC97" s="22"/>
      <c r="CF97" s="63"/>
      <c r="CG97" s="17"/>
      <c r="CH97" s="62"/>
      <c r="CI97" s="63"/>
      <c r="CJ97" s="17"/>
      <c r="CK97" s="62"/>
      <c r="CL97" s="63"/>
      <c r="CM97" s="17"/>
      <c r="CN97" s="62"/>
      <c r="CO97" s="63"/>
      <c r="CP97" s="17"/>
      <c r="CQ97" s="62"/>
    </row>
    <row r="98">
      <c r="A98" s="13">
        <v>38.0</v>
      </c>
      <c r="B98" s="63"/>
      <c r="C98" s="17"/>
      <c r="D98" s="17"/>
      <c r="E98" s="62"/>
      <c r="F98" s="63"/>
      <c r="G98" s="17"/>
      <c r="H98" s="17"/>
      <c r="I98" s="62"/>
      <c r="J98" s="63"/>
      <c r="K98" s="17"/>
      <c r="L98" s="17"/>
      <c r="M98" s="17"/>
      <c r="N98" s="63"/>
      <c r="O98" s="17"/>
      <c r="P98" s="17"/>
      <c r="Q98" s="62"/>
      <c r="R98" s="63"/>
      <c r="S98" s="17"/>
      <c r="T98" s="17"/>
      <c r="U98" s="62"/>
      <c r="V98" s="63"/>
      <c r="W98" s="17"/>
      <c r="X98" s="17"/>
      <c r="Y98" s="62"/>
      <c r="Z98" s="63"/>
      <c r="AA98" s="17"/>
      <c r="AB98" s="17"/>
      <c r="AC98" s="62"/>
      <c r="AD98" s="63"/>
      <c r="AE98" s="17"/>
      <c r="AF98" s="17"/>
      <c r="AG98" s="62"/>
      <c r="AH98" s="63"/>
      <c r="AI98" s="17"/>
      <c r="AJ98" s="17"/>
      <c r="AK98" s="62"/>
      <c r="AL98" s="63"/>
      <c r="AM98" s="17"/>
      <c r="AN98" s="17"/>
      <c r="AO98" s="62"/>
      <c r="AP98" s="63"/>
      <c r="AQ98" s="17"/>
      <c r="AR98" s="17"/>
      <c r="AS98" s="62"/>
      <c r="AT98" s="63"/>
      <c r="AU98" s="17"/>
      <c r="AV98" s="17"/>
      <c r="AW98" s="62"/>
      <c r="AX98" s="63"/>
      <c r="AY98" s="17"/>
      <c r="AZ98" s="17"/>
      <c r="BA98" s="62"/>
      <c r="BB98" s="63"/>
      <c r="BC98" s="17"/>
      <c r="BD98" s="17"/>
      <c r="BE98" s="62"/>
      <c r="BF98" s="63"/>
      <c r="BG98" s="17"/>
      <c r="BH98" s="17"/>
      <c r="BI98" s="22"/>
      <c r="BJ98" s="63"/>
      <c r="BK98" s="17"/>
      <c r="BL98" s="17"/>
      <c r="BM98" s="22"/>
      <c r="BN98" s="63"/>
      <c r="BO98" s="17"/>
      <c r="BP98" s="17"/>
      <c r="BQ98" s="22"/>
      <c r="BR98" s="63"/>
      <c r="BS98" s="17"/>
      <c r="BT98" s="17"/>
      <c r="BU98" s="22"/>
      <c r="BV98" s="63"/>
      <c r="BW98" s="17"/>
      <c r="BX98" s="17"/>
      <c r="BY98" s="22"/>
      <c r="BZ98" s="63"/>
      <c r="CA98" s="17"/>
      <c r="CB98" s="17"/>
      <c r="CC98" s="22"/>
      <c r="CF98" s="63"/>
      <c r="CG98" s="17"/>
      <c r="CH98" s="62"/>
      <c r="CI98" s="63"/>
      <c r="CJ98" s="17"/>
      <c r="CK98" s="62"/>
      <c r="CL98" s="63"/>
      <c r="CM98" s="17"/>
      <c r="CN98" s="62"/>
      <c r="CO98" s="63"/>
      <c r="CP98" s="17"/>
      <c r="CQ98" s="62"/>
    </row>
    <row r="99">
      <c r="A99" s="13">
        <v>39.0</v>
      </c>
      <c r="B99" s="63"/>
      <c r="C99" s="17"/>
      <c r="D99" s="17"/>
      <c r="E99" s="62"/>
      <c r="F99" s="63"/>
      <c r="G99" s="17"/>
      <c r="H99" s="17"/>
      <c r="I99" s="62"/>
      <c r="J99" s="63"/>
      <c r="K99" s="17"/>
      <c r="L99" s="17"/>
      <c r="M99" s="17"/>
      <c r="N99" s="63"/>
      <c r="O99" s="17"/>
      <c r="P99" s="17"/>
      <c r="Q99" s="62"/>
      <c r="R99" s="63"/>
      <c r="S99" s="17"/>
      <c r="T99" s="17"/>
      <c r="U99" s="62"/>
      <c r="V99" s="63"/>
      <c r="W99" s="17"/>
      <c r="X99" s="17"/>
      <c r="Y99" s="62"/>
      <c r="Z99" s="63"/>
      <c r="AA99" s="17"/>
      <c r="AB99" s="17"/>
      <c r="AC99" s="62"/>
      <c r="AD99" s="63"/>
      <c r="AE99" s="17"/>
      <c r="AF99" s="17"/>
      <c r="AG99" s="62"/>
      <c r="AH99" s="63"/>
      <c r="AI99" s="17"/>
      <c r="AJ99" s="17"/>
      <c r="AK99" s="62"/>
      <c r="AL99" s="63"/>
      <c r="AM99" s="17"/>
      <c r="AN99" s="17"/>
      <c r="AO99" s="62"/>
      <c r="AP99" s="63"/>
      <c r="AQ99" s="17"/>
      <c r="AR99" s="17"/>
      <c r="AS99" s="62"/>
      <c r="AT99" s="63"/>
      <c r="AU99" s="17"/>
      <c r="AV99" s="17"/>
      <c r="AW99" s="62"/>
      <c r="AX99" s="63"/>
      <c r="AY99" s="17"/>
      <c r="AZ99" s="17"/>
      <c r="BA99" s="62"/>
      <c r="BB99" s="63"/>
      <c r="BC99" s="17"/>
      <c r="BD99" s="17"/>
      <c r="BE99" s="62"/>
      <c r="BF99" s="63"/>
      <c r="BG99" s="17"/>
      <c r="BH99" s="17"/>
      <c r="BI99" s="22"/>
      <c r="BJ99" s="63"/>
      <c r="BK99" s="17"/>
      <c r="BL99" s="17"/>
      <c r="BM99" s="22"/>
      <c r="BN99" s="63"/>
      <c r="BO99" s="17"/>
      <c r="BP99" s="17"/>
      <c r="BQ99" s="22"/>
      <c r="BR99" s="63"/>
      <c r="BS99" s="17"/>
      <c r="BT99" s="17"/>
      <c r="BU99" s="22"/>
      <c r="BV99" s="63"/>
      <c r="BW99" s="17"/>
      <c r="BX99" s="17"/>
      <c r="BY99" s="22"/>
      <c r="BZ99" s="63"/>
      <c r="CA99" s="17"/>
      <c r="CB99" s="17"/>
      <c r="CC99" s="22"/>
      <c r="CF99" s="63"/>
      <c r="CG99" s="17"/>
      <c r="CH99" s="62"/>
      <c r="CI99" s="63"/>
      <c r="CJ99" s="17"/>
      <c r="CK99" s="62"/>
      <c r="CL99" s="63"/>
      <c r="CM99" s="17"/>
      <c r="CN99" s="62"/>
      <c r="CO99" s="63"/>
      <c r="CP99" s="17"/>
      <c r="CQ99" s="62"/>
    </row>
    <row r="100">
      <c r="A100" s="13">
        <v>40.0</v>
      </c>
      <c r="B100" s="63"/>
      <c r="C100" s="17"/>
      <c r="D100" s="17"/>
      <c r="E100" s="62"/>
      <c r="F100" s="63"/>
      <c r="G100" s="17"/>
      <c r="H100" s="17"/>
      <c r="I100" s="62"/>
      <c r="J100" s="63"/>
      <c r="K100" s="17"/>
      <c r="L100" s="17"/>
      <c r="M100" s="17"/>
      <c r="N100" s="63"/>
      <c r="O100" s="17"/>
      <c r="P100" s="17"/>
      <c r="Q100" s="62"/>
      <c r="R100" s="63"/>
      <c r="S100" s="17"/>
      <c r="T100" s="17"/>
      <c r="U100" s="62"/>
      <c r="V100" s="63"/>
      <c r="W100" s="17"/>
      <c r="X100" s="17"/>
      <c r="Y100" s="62"/>
      <c r="Z100" s="63"/>
      <c r="AA100" s="17"/>
      <c r="AB100" s="17"/>
      <c r="AC100" s="62"/>
      <c r="AD100" s="63"/>
      <c r="AE100" s="17"/>
      <c r="AF100" s="17"/>
      <c r="AG100" s="62"/>
      <c r="AH100" s="63"/>
      <c r="AI100" s="17"/>
      <c r="AJ100" s="17"/>
      <c r="AK100" s="62"/>
      <c r="AL100" s="63"/>
      <c r="AM100" s="17"/>
      <c r="AN100" s="17"/>
      <c r="AO100" s="62"/>
      <c r="AP100" s="63"/>
      <c r="AQ100" s="17"/>
      <c r="AR100" s="17"/>
      <c r="AS100" s="62"/>
      <c r="AT100" s="63"/>
      <c r="AU100" s="17"/>
      <c r="AV100" s="17"/>
      <c r="AW100" s="62"/>
      <c r="AX100" s="63"/>
      <c r="AY100" s="17"/>
      <c r="AZ100" s="17"/>
      <c r="BA100" s="62"/>
      <c r="BB100" s="63"/>
      <c r="BC100" s="17"/>
      <c r="BD100" s="17"/>
      <c r="BE100" s="62"/>
      <c r="BF100" s="63"/>
      <c r="BG100" s="17"/>
      <c r="BH100" s="17"/>
      <c r="BI100" s="22"/>
      <c r="BJ100" s="63"/>
      <c r="BK100" s="17"/>
      <c r="BL100" s="17"/>
      <c r="BM100" s="22"/>
      <c r="BN100" s="63"/>
      <c r="BO100" s="17"/>
      <c r="BP100" s="17"/>
      <c r="BQ100" s="22"/>
      <c r="BR100" s="63"/>
      <c r="BS100" s="17"/>
      <c r="BT100" s="17"/>
      <c r="BU100" s="22"/>
      <c r="BV100" s="63"/>
      <c r="BW100" s="17"/>
      <c r="BX100" s="17"/>
      <c r="BY100" s="22"/>
      <c r="BZ100" s="63"/>
      <c r="CA100" s="17"/>
      <c r="CB100" s="17"/>
      <c r="CC100" s="22"/>
      <c r="CF100" s="63"/>
      <c r="CG100" s="17"/>
      <c r="CH100" s="62"/>
      <c r="CI100" s="63"/>
      <c r="CJ100" s="17"/>
      <c r="CK100" s="62"/>
      <c r="CL100" s="63"/>
      <c r="CM100" s="17"/>
      <c r="CN100" s="62"/>
      <c r="CO100" s="63"/>
      <c r="CP100" s="17"/>
      <c r="CQ100" s="62"/>
    </row>
    <row r="101">
      <c r="A101" s="13">
        <v>41.0</v>
      </c>
      <c r="B101" s="63"/>
      <c r="C101" s="17"/>
      <c r="D101" s="17"/>
      <c r="E101" s="62"/>
      <c r="F101" s="63"/>
      <c r="G101" s="17"/>
      <c r="H101" s="17"/>
      <c r="I101" s="62"/>
      <c r="J101" s="63"/>
      <c r="K101" s="17"/>
      <c r="L101" s="17"/>
      <c r="M101" s="17"/>
      <c r="N101" s="63"/>
      <c r="O101" s="17"/>
      <c r="P101" s="17"/>
      <c r="Q101" s="62"/>
      <c r="R101" s="63"/>
      <c r="S101" s="17"/>
      <c r="T101" s="17"/>
      <c r="U101" s="62"/>
      <c r="V101" s="63"/>
      <c r="W101" s="17"/>
      <c r="X101" s="17"/>
      <c r="Y101" s="62"/>
      <c r="Z101" s="63"/>
      <c r="AA101" s="17"/>
      <c r="AB101" s="17"/>
      <c r="AC101" s="62"/>
      <c r="AD101" s="63"/>
      <c r="AE101" s="17"/>
      <c r="AF101" s="17"/>
      <c r="AG101" s="62"/>
      <c r="AH101" s="63"/>
      <c r="AI101" s="17"/>
      <c r="AJ101" s="17"/>
      <c r="AK101" s="62"/>
      <c r="AL101" s="63"/>
      <c r="AM101" s="17"/>
      <c r="AN101" s="17"/>
      <c r="AO101" s="62"/>
      <c r="AP101" s="63"/>
      <c r="AQ101" s="17"/>
      <c r="AR101" s="17"/>
      <c r="AS101" s="62"/>
      <c r="AT101" s="63"/>
      <c r="AU101" s="17"/>
      <c r="AV101" s="17"/>
      <c r="AW101" s="62"/>
      <c r="AX101" s="63"/>
      <c r="AY101" s="17"/>
      <c r="AZ101" s="17"/>
      <c r="BA101" s="62"/>
      <c r="BB101" s="63"/>
      <c r="BC101" s="17"/>
      <c r="BD101" s="17"/>
      <c r="BE101" s="62"/>
      <c r="BF101" s="63"/>
      <c r="BG101" s="17"/>
      <c r="BH101" s="17"/>
      <c r="BI101" s="22"/>
      <c r="BJ101" s="63"/>
      <c r="BK101" s="17"/>
      <c r="BL101" s="17"/>
      <c r="BM101" s="22"/>
      <c r="BN101" s="63"/>
      <c r="BO101" s="17"/>
      <c r="BP101" s="17"/>
      <c r="BQ101" s="22"/>
      <c r="BR101" s="63"/>
      <c r="BS101" s="17"/>
      <c r="BT101" s="17"/>
      <c r="BU101" s="22"/>
      <c r="BV101" s="63"/>
      <c r="BW101" s="17"/>
      <c r="BX101" s="17"/>
      <c r="BY101" s="22"/>
      <c r="BZ101" s="63"/>
      <c r="CA101" s="17"/>
      <c r="CB101" s="17"/>
      <c r="CC101" s="22"/>
      <c r="CF101" s="63"/>
      <c r="CG101" s="17"/>
      <c r="CH101" s="62"/>
      <c r="CI101" s="63"/>
      <c r="CJ101" s="17"/>
      <c r="CK101" s="62"/>
      <c r="CL101" s="63"/>
      <c r="CM101" s="17"/>
      <c r="CN101" s="62"/>
      <c r="CO101" s="63"/>
      <c r="CP101" s="17"/>
      <c r="CQ101" s="62"/>
    </row>
    <row r="102">
      <c r="A102" s="13">
        <v>42.0</v>
      </c>
      <c r="B102" s="63"/>
      <c r="C102" s="17"/>
      <c r="D102" s="17"/>
      <c r="E102" s="62"/>
      <c r="F102" s="63"/>
      <c r="G102" s="17"/>
      <c r="H102" s="17"/>
      <c r="I102" s="62"/>
      <c r="J102" s="63"/>
      <c r="K102" s="17"/>
      <c r="L102" s="17"/>
      <c r="M102" s="17"/>
      <c r="N102" s="63"/>
      <c r="O102" s="17"/>
      <c r="P102" s="17"/>
      <c r="Q102" s="62"/>
      <c r="R102" s="63"/>
      <c r="S102" s="17"/>
      <c r="T102" s="17"/>
      <c r="U102" s="62"/>
      <c r="V102" s="63"/>
      <c r="W102" s="17"/>
      <c r="X102" s="17"/>
      <c r="Y102" s="62"/>
      <c r="Z102" s="63"/>
      <c r="AA102" s="17"/>
      <c r="AB102" s="17"/>
      <c r="AC102" s="62"/>
      <c r="AD102" s="63"/>
      <c r="AE102" s="17"/>
      <c r="AF102" s="17"/>
      <c r="AG102" s="62"/>
      <c r="AH102" s="63"/>
      <c r="AI102" s="17"/>
      <c r="AJ102" s="17"/>
      <c r="AK102" s="62"/>
      <c r="AL102" s="63"/>
      <c r="AM102" s="17"/>
      <c r="AN102" s="17"/>
      <c r="AO102" s="62"/>
      <c r="AP102" s="63"/>
      <c r="AQ102" s="17"/>
      <c r="AR102" s="17"/>
      <c r="AS102" s="62"/>
      <c r="AT102" s="63"/>
      <c r="AU102" s="17"/>
      <c r="AV102" s="17"/>
      <c r="AW102" s="62"/>
      <c r="AX102" s="63"/>
      <c r="AY102" s="17"/>
      <c r="AZ102" s="17"/>
      <c r="BA102" s="62"/>
      <c r="BB102" s="63"/>
      <c r="BC102" s="17"/>
      <c r="BD102" s="17"/>
      <c r="BE102" s="62"/>
      <c r="BF102" s="63"/>
      <c r="BG102" s="17"/>
      <c r="BH102" s="17"/>
      <c r="BI102" s="22"/>
      <c r="BJ102" s="63"/>
      <c r="BK102" s="17"/>
      <c r="BL102" s="17"/>
      <c r="BM102" s="22"/>
      <c r="BN102" s="63"/>
      <c r="BO102" s="17"/>
      <c r="BP102" s="17"/>
      <c r="BQ102" s="22"/>
      <c r="BR102" s="63"/>
      <c r="BS102" s="17"/>
      <c r="BT102" s="17"/>
      <c r="BU102" s="22"/>
      <c r="BV102" s="63"/>
      <c r="BW102" s="17"/>
      <c r="BX102" s="17"/>
      <c r="BY102" s="22"/>
      <c r="BZ102" s="63"/>
      <c r="CA102" s="17"/>
      <c r="CB102" s="17"/>
      <c r="CC102" s="22"/>
      <c r="CF102" s="57"/>
      <c r="CG102" s="17"/>
      <c r="CH102" s="62"/>
      <c r="CI102" s="57"/>
      <c r="CJ102" s="17"/>
      <c r="CK102" s="62"/>
      <c r="CL102" s="57"/>
      <c r="CM102" s="17"/>
      <c r="CN102" s="62"/>
      <c r="CO102" s="57"/>
      <c r="CP102" s="17"/>
      <c r="CQ102" s="62"/>
    </row>
    <row r="103">
      <c r="A103" s="13">
        <v>43.0</v>
      </c>
      <c r="B103" s="63"/>
      <c r="C103" s="17"/>
      <c r="D103" s="17"/>
      <c r="E103" s="62"/>
      <c r="F103" s="63"/>
      <c r="G103" s="17"/>
      <c r="H103" s="17"/>
      <c r="I103" s="62"/>
      <c r="J103" s="63"/>
      <c r="K103" s="17"/>
      <c r="L103" s="17"/>
      <c r="M103" s="17"/>
      <c r="N103" s="63"/>
      <c r="O103" s="17"/>
      <c r="P103" s="17"/>
      <c r="Q103" s="62"/>
      <c r="R103" s="63"/>
      <c r="S103" s="17"/>
      <c r="T103" s="17"/>
      <c r="U103" s="62"/>
      <c r="V103" s="63"/>
      <c r="W103" s="17"/>
      <c r="X103" s="17"/>
      <c r="Y103" s="62"/>
      <c r="Z103" s="63"/>
      <c r="AA103" s="17"/>
      <c r="AB103" s="17"/>
      <c r="AC103" s="62"/>
      <c r="AD103" s="63"/>
      <c r="AE103" s="17"/>
      <c r="AF103" s="17"/>
      <c r="AG103" s="62"/>
      <c r="AH103" s="63"/>
      <c r="AI103" s="17"/>
      <c r="AJ103" s="17"/>
      <c r="AK103" s="62"/>
      <c r="AL103" s="63"/>
      <c r="AM103" s="17"/>
      <c r="AN103" s="17"/>
      <c r="AO103" s="62"/>
      <c r="AP103" s="63"/>
      <c r="AQ103" s="17"/>
      <c r="AR103" s="17"/>
      <c r="AS103" s="62"/>
      <c r="AT103" s="63"/>
      <c r="AU103" s="17"/>
      <c r="AV103" s="17"/>
      <c r="AW103" s="62"/>
      <c r="AX103" s="63"/>
      <c r="AY103" s="17"/>
      <c r="AZ103" s="17"/>
      <c r="BA103" s="62"/>
      <c r="BB103" s="63"/>
      <c r="BC103" s="17"/>
      <c r="BD103" s="17"/>
      <c r="BE103" s="62"/>
      <c r="BF103" s="63"/>
      <c r="BG103" s="17"/>
      <c r="BH103" s="17"/>
      <c r="BI103" s="22"/>
      <c r="BJ103" s="63"/>
      <c r="BK103" s="17"/>
      <c r="BL103" s="17"/>
      <c r="BM103" s="22"/>
      <c r="BN103" s="63"/>
      <c r="BO103" s="17"/>
      <c r="BP103" s="17"/>
      <c r="BQ103" s="22"/>
      <c r="BR103" s="63"/>
      <c r="BS103" s="17"/>
      <c r="BT103" s="17"/>
      <c r="BU103" s="22"/>
      <c r="BV103" s="63"/>
      <c r="BW103" s="17"/>
      <c r="BX103" s="17"/>
      <c r="BY103" s="22"/>
      <c r="BZ103" s="63"/>
      <c r="CA103" s="17"/>
      <c r="CB103" s="17"/>
      <c r="CC103" s="22"/>
      <c r="CF103" s="63"/>
      <c r="CG103" s="59"/>
      <c r="CH103" s="62"/>
      <c r="CI103" s="63"/>
      <c r="CJ103" s="59"/>
      <c r="CK103" s="62"/>
      <c r="CL103" s="63"/>
      <c r="CM103" s="59"/>
      <c r="CN103" s="62"/>
      <c r="CO103" s="63"/>
      <c r="CP103" s="59"/>
      <c r="CQ103" s="62"/>
    </row>
    <row r="104">
      <c r="A104" s="13">
        <v>44.0</v>
      </c>
      <c r="B104" s="63"/>
      <c r="C104" s="17"/>
      <c r="D104" s="17"/>
      <c r="E104" s="62"/>
      <c r="F104" s="63"/>
      <c r="G104" s="17"/>
      <c r="H104" s="17"/>
      <c r="I104" s="62"/>
      <c r="J104" s="63"/>
      <c r="K104" s="17"/>
      <c r="L104" s="17"/>
      <c r="M104" s="17"/>
      <c r="N104" s="63"/>
      <c r="O104" s="17"/>
      <c r="P104" s="17"/>
      <c r="Q104" s="62"/>
      <c r="R104" s="63"/>
      <c r="S104" s="17"/>
      <c r="T104" s="17"/>
      <c r="U104" s="62"/>
      <c r="V104" s="63"/>
      <c r="W104" s="17"/>
      <c r="X104" s="17"/>
      <c r="Y104" s="62"/>
      <c r="Z104" s="63"/>
      <c r="AA104" s="17"/>
      <c r="AB104" s="17"/>
      <c r="AC104" s="62"/>
      <c r="AD104" s="63"/>
      <c r="AE104" s="17"/>
      <c r="AF104" s="17"/>
      <c r="AG104" s="62"/>
      <c r="AH104" s="63"/>
      <c r="AI104" s="17"/>
      <c r="AJ104" s="17"/>
      <c r="AK104" s="62"/>
      <c r="AL104" s="63"/>
      <c r="AM104" s="17"/>
      <c r="AN104" s="17"/>
      <c r="AO104" s="62"/>
      <c r="AP104" s="63"/>
      <c r="AQ104" s="17"/>
      <c r="AR104" s="17"/>
      <c r="AS104" s="62"/>
      <c r="AT104" s="63"/>
      <c r="AU104" s="17"/>
      <c r="AV104" s="17"/>
      <c r="AW104" s="62"/>
      <c r="AX104" s="63"/>
      <c r="AY104" s="17"/>
      <c r="AZ104" s="17"/>
      <c r="BA104" s="62"/>
      <c r="BB104" s="63"/>
      <c r="BC104" s="17"/>
      <c r="BD104" s="17"/>
      <c r="BE104" s="62"/>
      <c r="BF104" s="63"/>
      <c r="BG104" s="17"/>
      <c r="BH104" s="17"/>
      <c r="BI104" s="22"/>
      <c r="BJ104" s="63"/>
      <c r="BK104" s="17"/>
      <c r="BL104" s="17"/>
      <c r="BM104" s="22"/>
      <c r="BN104" s="63"/>
      <c r="BO104" s="17"/>
      <c r="BP104" s="17"/>
      <c r="BQ104" s="22"/>
      <c r="BR104" s="63"/>
      <c r="BS104" s="17"/>
      <c r="BT104" s="17"/>
      <c r="BU104" s="22"/>
      <c r="BV104" s="63"/>
      <c r="BW104" s="17"/>
      <c r="BX104" s="17"/>
      <c r="BY104" s="22"/>
      <c r="BZ104" s="63"/>
      <c r="CA104" s="17"/>
      <c r="CB104" s="17"/>
      <c r="CC104" s="22"/>
      <c r="CF104" s="63"/>
      <c r="CG104" s="17"/>
      <c r="CH104" s="60"/>
      <c r="CI104" s="63"/>
      <c r="CJ104" s="17"/>
      <c r="CK104" s="60"/>
      <c r="CL104" s="63"/>
      <c r="CM104" s="17"/>
      <c r="CN104" s="60"/>
      <c r="CO104" s="63"/>
      <c r="CP104" s="17"/>
      <c r="CQ104" s="60"/>
    </row>
    <row r="105">
      <c r="A105" s="13">
        <v>45.0</v>
      </c>
      <c r="B105" s="63"/>
      <c r="C105" s="17"/>
      <c r="D105" s="17"/>
      <c r="E105" s="62"/>
      <c r="F105" s="63"/>
      <c r="G105" s="17"/>
      <c r="H105" s="17"/>
      <c r="I105" s="62"/>
      <c r="J105" s="63"/>
      <c r="K105" s="17"/>
      <c r="L105" s="17"/>
      <c r="M105" s="17"/>
      <c r="N105" s="63"/>
      <c r="O105" s="17"/>
      <c r="P105" s="17"/>
      <c r="Q105" s="62"/>
      <c r="R105" s="63"/>
      <c r="S105" s="17"/>
      <c r="T105" s="17"/>
      <c r="U105" s="62"/>
      <c r="V105" s="63"/>
      <c r="W105" s="17"/>
      <c r="X105" s="17"/>
      <c r="Y105" s="62"/>
      <c r="Z105" s="63"/>
      <c r="AA105" s="17"/>
      <c r="AB105" s="17"/>
      <c r="AC105" s="62"/>
      <c r="AD105" s="63"/>
      <c r="AE105" s="17"/>
      <c r="AF105" s="17"/>
      <c r="AG105" s="62"/>
      <c r="AH105" s="63"/>
      <c r="AI105" s="17"/>
      <c r="AJ105" s="17"/>
      <c r="AK105" s="62"/>
      <c r="AL105" s="63"/>
      <c r="AM105" s="17"/>
      <c r="AN105" s="17"/>
      <c r="AO105" s="62"/>
      <c r="AP105" s="63"/>
      <c r="AQ105" s="17"/>
      <c r="AR105" s="17"/>
      <c r="AS105" s="62"/>
      <c r="AT105" s="63"/>
      <c r="AU105" s="17"/>
      <c r="AV105" s="17"/>
      <c r="AW105" s="62"/>
      <c r="AX105" s="63"/>
      <c r="AY105" s="17"/>
      <c r="AZ105" s="17"/>
      <c r="BA105" s="62"/>
      <c r="BB105" s="63"/>
      <c r="BC105" s="17"/>
      <c r="BD105" s="17"/>
      <c r="BE105" s="62"/>
      <c r="BF105" s="63"/>
      <c r="BG105" s="17"/>
      <c r="BH105" s="17"/>
      <c r="BI105" s="22"/>
      <c r="BJ105" s="63"/>
      <c r="BK105" s="17"/>
      <c r="BL105" s="17"/>
      <c r="BM105" s="22"/>
      <c r="BN105" s="63"/>
      <c r="BO105" s="17"/>
      <c r="BP105" s="17"/>
      <c r="BQ105" s="22"/>
      <c r="BR105" s="63"/>
      <c r="BS105" s="17"/>
      <c r="BT105" s="17"/>
      <c r="BU105" s="22"/>
      <c r="BV105" s="63"/>
      <c r="BW105" s="17"/>
      <c r="BX105" s="17"/>
      <c r="BY105" s="22"/>
      <c r="BZ105" s="63"/>
      <c r="CA105" s="17"/>
      <c r="CB105" s="17"/>
      <c r="CC105" s="22"/>
      <c r="CF105" s="63"/>
      <c r="CG105" s="17"/>
      <c r="CH105" s="62"/>
      <c r="CI105" s="63"/>
      <c r="CJ105" s="17"/>
      <c r="CK105" s="62"/>
      <c r="CL105" s="63"/>
      <c r="CM105" s="17"/>
      <c r="CN105" s="62"/>
      <c r="CO105" s="63"/>
      <c r="CP105" s="17"/>
      <c r="CQ105" s="62"/>
    </row>
    <row r="106">
      <c r="A106" s="13">
        <v>46.0</v>
      </c>
      <c r="B106" s="63"/>
      <c r="C106" s="17"/>
      <c r="D106" s="17"/>
      <c r="E106" s="62"/>
      <c r="F106" s="63"/>
      <c r="G106" s="17"/>
      <c r="H106" s="17"/>
      <c r="I106" s="62"/>
      <c r="J106" s="63"/>
      <c r="K106" s="17"/>
      <c r="L106" s="17"/>
      <c r="M106" s="17"/>
      <c r="N106" s="63"/>
      <c r="O106" s="17"/>
      <c r="P106" s="17"/>
      <c r="Q106" s="62"/>
      <c r="R106" s="63"/>
      <c r="S106" s="17"/>
      <c r="T106" s="17"/>
      <c r="U106" s="62"/>
      <c r="V106" s="63"/>
      <c r="W106" s="17"/>
      <c r="X106" s="17"/>
      <c r="Y106" s="62"/>
      <c r="Z106" s="63"/>
      <c r="AA106" s="17"/>
      <c r="AB106" s="17"/>
      <c r="AC106" s="62"/>
      <c r="AD106" s="63"/>
      <c r="AE106" s="17"/>
      <c r="AF106" s="17"/>
      <c r="AG106" s="62"/>
      <c r="AH106" s="63"/>
      <c r="AI106" s="17"/>
      <c r="AJ106" s="17"/>
      <c r="AK106" s="62"/>
      <c r="AL106" s="63"/>
      <c r="AM106" s="17"/>
      <c r="AN106" s="17"/>
      <c r="AO106" s="62"/>
      <c r="AP106" s="63"/>
      <c r="AQ106" s="17"/>
      <c r="AR106" s="17"/>
      <c r="AS106" s="62"/>
      <c r="AT106" s="63"/>
      <c r="AU106" s="17"/>
      <c r="AV106" s="17"/>
      <c r="AW106" s="62"/>
      <c r="AX106" s="63"/>
      <c r="AY106" s="17"/>
      <c r="AZ106" s="17"/>
      <c r="BA106" s="62"/>
      <c r="BB106" s="63"/>
      <c r="BC106" s="17"/>
      <c r="BD106" s="17"/>
      <c r="BE106" s="62"/>
      <c r="BF106" s="63"/>
      <c r="BG106" s="17"/>
      <c r="BH106" s="17"/>
      <c r="BI106" s="22"/>
      <c r="BJ106" s="63"/>
      <c r="BK106" s="17"/>
      <c r="BL106" s="17"/>
      <c r="BM106" s="22"/>
      <c r="BN106" s="63"/>
      <c r="BO106" s="17"/>
      <c r="BP106" s="17"/>
      <c r="BQ106" s="22"/>
      <c r="BR106" s="63"/>
      <c r="BS106" s="17"/>
      <c r="BT106" s="17"/>
      <c r="BU106" s="22"/>
      <c r="BV106" s="63"/>
      <c r="BW106" s="17"/>
      <c r="BX106" s="17"/>
      <c r="BY106" s="22"/>
      <c r="BZ106" s="63"/>
      <c r="CA106" s="17"/>
      <c r="CB106" s="17"/>
      <c r="CC106" s="22"/>
      <c r="CF106" s="63"/>
      <c r="CG106" s="17"/>
      <c r="CH106" s="62"/>
      <c r="CI106" s="63"/>
      <c r="CJ106" s="17"/>
      <c r="CK106" s="62"/>
      <c r="CL106" s="63"/>
      <c r="CM106" s="17"/>
      <c r="CN106" s="62"/>
      <c r="CO106" s="63"/>
      <c r="CP106" s="17"/>
      <c r="CQ106" s="62"/>
    </row>
    <row r="107">
      <c r="A107" s="13">
        <v>47.0</v>
      </c>
      <c r="B107" s="63"/>
      <c r="C107" s="17"/>
      <c r="D107" s="17"/>
      <c r="E107" s="62"/>
      <c r="F107" s="63"/>
      <c r="G107" s="17"/>
      <c r="H107" s="17"/>
      <c r="I107" s="62"/>
      <c r="J107" s="63"/>
      <c r="K107" s="17"/>
      <c r="L107" s="17"/>
      <c r="M107" s="17"/>
      <c r="N107" s="63"/>
      <c r="O107" s="17"/>
      <c r="P107" s="17"/>
      <c r="Q107" s="62"/>
      <c r="R107" s="63"/>
      <c r="S107" s="17"/>
      <c r="T107" s="17"/>
      <c r="U107" s="62"/>
      <c r="V107" s="63"/>
      <c r="W107" s="17"/>
      <c r="X107" s="17"/>
      <c r="Y107" s="62"/>
      <c r="Z107" s="63"/>
      <c r="AA107" s="17"/>
      <c r="AB107" s="17"/>
      <c r="AC107" s="62"/>
      <c r="AD107" s="63"/>
      <c r="AE107" s="17"/>
      <c r="AF107" s="17"/>
      <c r="AG107" s="62"/>
      <c r="AH107" s="63"/>
      <c r="AI107" s="17"/>
      <c r="AJ107" s="17"/>
      <c r="AK107" s="62"/>
      <c r="AL107" s="63"/>
      <c r="AM107" s="17"/>
      <c r="AN107" s="17"/>
      <c r="AO107" s="62"/>
      <c r="AP107" s="63"/>
      <c r="AQ107" s="17"/>
      <c r="AR107" s="17"/>
      <c r="AS107" s="62"/>
      <c r="AT107" s="63"/>
      <c r="AU107" s="17"/>
      <c r="AV107" s="17"/>
      <c r="AW107" s="62"/>
      <c r="AX107" s="63"/>
      <c r="AY107" s="17"/>
      <c r="AZ107" s="17"/>
      <c r="BA107" s="62"/>
      <c r="BB107" s="63"/>
      <c r="BC107" s="17"/>
      <c r="BD107" s="17"/>
      <c r="BE107" s="62"/>
      <c r="BF107" s="63"/>
      <c r="BG107" s="17"/>
      <c r="BH107" s="17"/>
      <c r="BI107" s="22"/>
      <c r="BJ107" s="63"/>
      <c r="BK107" s="17"/>
      <c r="BL107" s="17"/>
      <c r="BM107" s="22"/>
      <c r="BN107" s="63"/>
      <c r="BO107" s="17"/>
      <c r="BP107" s="17"/>
      <c r="BQ107" s="22"/>
      <c r="BR107" s="63"/>
      <c r="BS107" s="17"/>
      <c r="BT107" s="17"/>
      <c r="BU107" s="22"/>
      <c r="BV107" s="63"/>
      <c r="BW107" s="17"/>
      <c r="BX107" s="17"/>
      <c r="BY107" s="22"/>
      <c r="BZ107" s="63"/>
      <c r="CA107" s="17"/>
      <c r="CB107" s="17"/>
      <c r="CC107" s="22"/>
      <c r="CF107" s="63"/>
      <c r="CG107" s="17"/>
      <c r="CH107" s="62"/>
      <c r="CI107" s="63"/>
      <c r="CJ107" s="17"/>
      <c r="CK107" s="62"/>
      <c r="CL107" s="63"/>
      <c r="CM107" s="17"/>
      <c r="CN107" s="62"/>
      <c r="CO107" s="63"/>
      <c r="CP107" s="17"/>
      <c r="CQ107" s="62"/>
    </row>
    <row r="108">
      <c r="A108" s="13">
        <v>48.0</v>
      </c>
      <c r="B108" s="63"/>
      <c r="C108" s="17"/>
      <c r="D108" s="17"/>
      <c r="E108" s="62"/>
      <c r="F108" s="63"/>
      <c r="G108" s="17"/>
      <c r="H108" s="17"/>
      <c r="I108" s="62"/>
      <c r="J108" s="63"/>
      <c r="K108" s="17"/>
      <c r="L108" s="17"/>
      <c r="M108" s="17"/>
      <c r="N108" s="63"/>
      <c r="O108" s="17"/>
      <c r="P108" s="17"/>
      <c r="Q108" s="62"/>
      <c r="R108" s="63"/>
      <c r="S108" s="17"/>
      <c r="T108" s="17"/>
      <c r="U108" s="62"/>
      <c r="V108" s="63"/>
      <c r="W108" s="17"/>
      <c r="X108" s="17"/>
      <c r="Y108" s="62"/>
      <c r="Z108" s="63"/>
      <c r="AA108" s="17"/>
      <c r="AB108" s="17"/>
      <c r="AC108" s="62"/>
      <c r="AD108" s="63"/>
      <c r="AE108" s="17"/>
      <c r="AF108" s="17"/>
      <c r="AG108" s="62"/>
      <c r="AH108" s="63"/>
      <c r="AI108" s="17"/>
      <c r="AJ108" s="17"/>
      <c r="AK108" s="62"/>
      <c r="AL108" s="63"/>
      <c r="AM108" s="17"/>
      <c r="AN108" s="17"/>
      <c r="AO108" s="62"/>
      <c r="AP108" s="63"/>
      <c r="AQ108" s="17"/>
      <c r="AR108" s="17"/>
      <c r="AS108" s="62"/>
      <c r="AT108" s="63"/>
      <c r="AU108" s="17"/>
      <c r="AV108" s="17"/>
      <c r="AW108" s="62"/>
      <c r="AX108" s="63"/>
      <c r="AY108" s="17"/>
      <c r="AZ108" s="17"/>
      <c r="BA108" s="62"/>
      <c r="BB108" s="63"/>
      <c r="BC108" s="17"/>
      <c r="BD108" s="17"/>
      <c r="BE108" s="62"/>
      <c r="BF108" s="63"/>
      <c r="BG108" s="17"/>
      <c r="BH108" s="17"/>
      <c r="BI108" s="22"/>
      <c r="BJ108" s="63"/>
      <c r="BK108" s="17"/>
      <c r="BL108" s="17"/>
      <c r="BM108" s="22"/>
      <c r="BN108" s="63"/>
      <c r="BO108" s="17"/>
      <c r="BP108" s="17"/>
      <c r="BQ108" s="22"/>
      <c r="BR108" s="63"/>
      <c r="BS108" s="17"/>
      <c r="BT108" s="17"/>
      <c r="BU108" s="22"/>
      <c r="BV108" s="63"/>
      <c r="BW108" s="17"/>
      <c r="BX108" s="17"/>
      <c r="BY108" s="22"/>
      <c r="BZ108" s="63"/>
      <c r="CA108" s="17"/>
      <c r="CB108" s="17"/>
      <c r="CC108" s="22"/>
      <c r="CF108" s="63"/>
      <c r="CG108" s="17"/>
      <c r="CH108" s="62"/>
      <c r="CI108" s="63"/>
      <c r="CJ108" s="17"/>
      <c r="CK108" s="62"/>
      <c r="CL108" s="63"/>
      <c r="CM108" s="17"/>
      <c r="CN108" s="62"/>
      <c r="CO108" s="63"/>
      <c r="CP108" s="17"/>
      <c r="CQ108" s="62"/>
    </row>
    <row r="109">
      <c r="A109" s="13">
        <v>49.0</v>
      </c>
      <c r="B109" s="63"/>
      <c r="C109" s="17"/>
      <c r="D109" s="17"/>
      <c r="E109" s="62"/>
      <c r="F109" s="63"/>
      <c r="G109" s="17"/>
      <c r="H109" s="17"/>
      <c r="I109" s="62"/>
      <c r="J109" s="63"/>
      <c r="K109" s="17"/>
      <c r="L109" s="17"/>
      <c r="M109" s="17"/>
      <c r="N109" s="63"/>
      <c r="O109" s="17"/>
      <c r="P109" s="17"/>
      <c r="Q109" s="62"/>
      <c r="R109" s="63"/>
      <c r="S109" s="17"/>
      <c r="T109" s="17"/>
      <c r="U109" s="62"/>
      <c r="V109" s="63"/>
      <c r="W109" s="17"/>
      <c r="X109" s="17"/>
      <c r="Y109" s="62"/>
      <c r="Z109" s="63"/>
      <c r="AA109" s="17"/>
      <c r="AB109" s="17"/>
      <c r="AC109" s="62"/>
      <c r="AD109" s="63"/>
      <c r="AE109" s="17"/>
      <c r="AF109" s="17"/>
      <c r="AG109" s="62"/>
      <c r="AH109" s="63"/>
      <c r="AI109" s="17"/>
      <c r="AJ109" s="17"/>
      <c r="AK109" s="62"/>
      <c r="AL109" s="63"/>
      <c r="AM109" s="17"/>
      <c r="AN109" s="17"/>
      <c r="AO109" s="62"/>
      <c r="AP109" s="63"/>
      <c r="AQ109" s="17"/>
      <c r="AR109" s="17"/>
      <c r="AS109" s="62"/>
      <c r="AT109" s="63"/>
      <c r="AU109" s="17"/>
      <c r="AV109" s="17"/>
      <c r="AW109" s="62"/>
      <c r="AX109" s="63"/>
      <c r="AY109" s="17"/>
      <c r="AZ109" s="17"/>
      <c r="BA109" s="62"/>
      <c r="BB109" s="63"/>
      <c r="BC109" s="17"/>
      <c r="BD109" s="17"/>
      <c r="BE109" s="62"/>
      <c r="BF109" s="63"/>
      <c r="BG109" s="17"/>
      <c r="BH109" s="17"/>
      <c r="BI109" s="22"/>
      <c r="BJ109" s="63"/>
      <c r="BK109" s="17"/>
      <c r="BL109" s="17"/>
      <c r="BM109" s="22"/>
      <c r="BN109" s="63"/>
      <c r="BO109" s="17"/>
      <c r="BP109" s="17"/>
      <c r="BQ109" s="22"/>
      <c r="BR109" s="63"/>
      <c r="BS109" s="17"/>
      <c r="BT109" s="17"/>
      <c r="BU109" s="22"/>
      <c r="BV109" s="63"/>
      <c r="BW109" s="17"/>
      <c r="BX109" s="17"/>
      <c r="BY109" s="22"/>
      <c r="BZ109" s="63"/>
      <c r="CA109" s="17"/>
      <c r="CB109" s="17"/>
      <c r="CC109" s="22"/>
      <c r="CF109" s="63"/>
      <c r="CG109" s="17"/>
      <c r="CH109" s="62"/>
      <c r="CI109" s="63"/>
      <c r="CJ109" s="17"/>
      <c r="CK109" s="62"/>
      <c r="CL109" s="63"/>
      <c r="CM109" s="17"/>
      <c r="CN109" s="62"/>
      <c r="CO109" s="63"/>
      <c r="CP109" s="17"/>
      <c r="CQ109" s="62"/>
    </row>
    <row r="110">
      <c r="A110" s="13">
        <v>50.0</v>
      </c>
      <c r="B110" s="63"/>
      <c r="C110" s="17"/>
      <c r="D110" s="17"/>
      <c r="E110" s="62"/>
      <c r="F110" s="63"/>
      <c r="G110" s="17"/>
      <c r="H110" s="17"/>
      <c r="I110" s="62"/>
      <c r="J110" s="63"/>
      <c r="K110" s="17"/>
      <c r="L110" s="17"/>
      <c r="M110" s="17"/>
      <c r="N110" s="63"/>
      <c r="O110" s="17"/>
      <c r="P110" s="17"/>
      <c r="Q110" s="62"/>
      <c r="R110" s="63"/>
      <c r="S110" s="17"/>
      <c r="T110" s="17"/>
      <c r="U110" s="62"/>
      <c r="V110" s="63"/>
      <c r="W110" s="17"/>
      <c r="X110" s="17"/>
      <c r="Y110" s="62"/>
      <c r="Z110" s="63"/>
      <c r="AA110" s="17"/>
      <c r="AB110" s="17"/>
      <c r="AC110" s="62"/>
      <c r="AD110" s="63"/>
      <c r="AE110" s="17"/>
      <c r="AF110" s="17"/>
      <c r="AG110" s="62"/>
      <c r="AH110" s="63"/>
      <c r="AI110" s="17"/>
      <c r="AJ110" s="17"/>
      <c r="AK110" s="62"/>
      <c r="AL110" s="63"/>
      <c r="AM110" s="17"/>
      <c r="AN110" s="17"/>
      <c r="AO110" s="62"/>
      <c r="AP110" s="63"/>
      <c r="AQ110" s="17"/>
      <c r="AR110" s="17"/>
      <c r="AS110" s="62"/>
      <c r="AT110" s="63"/>
      <c r="AU110" s="17"/>
      <c r="AV110" s="17"/>
      <c r="AW110" s="62"/>
      <c r="AX110" s="63"/>
      <c r="AY110" s="17"/>
      <c r="AZ110" s="17"/>
      <c r="BA110" s="62"/>
      <c r="BB110" s="63"/>
      <c r="BC110" s="17"/>
      <c r="BD110" s="17"/>
      <c r="BE110" s="62"/>
      <c r="BF110" s="63"/>
      <c r="BG110" s="17"/>
      <c r="BH110" s="17"/>
      <c r="BI110" s="22"/>
      <c r="BJ110" s="63"/>
      <c r="BK110" s="17"/>
      <c r="BL110" s="17"/>
      <c r="BM110" s="22"/>
      <c r="BN110" s="63"/>
      <c r="BO110" s="17"/>
      <c r="BP110" s="17"/>
      <c r="BQ110" s="22"/>
      <c r="BR110" s="63"/>
      <c r="BS110" s="17"/>
      <c r="BT110" s="17"/>
      <c r="BU110" s="22"/>
      <c r="BV110" s="63"/>
      <c r="BW110" s="17"/>
      <c r="BX110" s="17"/>
      <c r="BY110" s="22"/>
      <c r="BZ110" s="63"/>
      <c r="CA110" s="17"/>
      <c r="CB110" s="17"/>
      <c r="CC110" s="22"/>
      <c r="CF110" s="63"/>
      <c r="CG110" s="17"/>
      <c r="CH110" s="62"/>
      <c r="CI110" s="63"/>
      <c r="CJ110" s="17"/>
      <c r="CK110" s="62"/>
      <c r="CL110" s="63"/>
      <c r="CM110" s="17"/>
      <c r="CN110" s="62"/>
      <c r="CO110" s="63"/>
      <c r="CP110" s="17"/>
      <c r="CQ110" s="62"/>
    </row>
    <row r="111">
      <c r="A111" s="49">
        <v>51.0</v>
      </c>
      <c r="B111" s="72"/>
      <c r="C111" s="73"/>
      <c r="D111" s="73"/>
      <c r="E111" s="74"/>
      <c r="F111" s="72"/>
      <c r="G111" s="73"/>
      <c r="H111" s="73"/>
      <c r="I111" s="74"/>
      <c r="J111" s="72"/>
      <c r="K111" s="73"/>
      <c r="L111" s="73"/>
      <c r="M111" s="73"/>
      <c r="N111" s="72"/>
      <c r="O111" s="73"/>
      <c r="P111" s="73"/>
      <c r="Q111" s="74"/>
      <c r="R111" s="75"/>
      <c r="S111" s="51"/>
      <c r="T111" s="51"/>
      <c r="U111" s="76"/>
      <c r="V111" s="75"/>
      <c r="W111" s="51"/>
      <c r="X111" s="51"/>
      <c r="Y111" s="76"/>
      <c r="Z111" s="75"/>
      <c r="AA111" s="51"/>
      <c r="AB111" s="51"/>
      <c r="AC111" s="76"/>
      <c r="AD111" s="75"/>
      <c r="AE111" s="51"/>
      <c r="AF111" s="51"/>
      <c r="AG111" s="76"/>
      <c r="AH111" s="75"/>
      <c r="AI111" s="51"/>
      <c r="AJ111" s="51"/>
      <c r="AK111" s="76"/>
      <c r="AL111" s="75"/>
      <c r="AM111" s="51"/>
      <c r="AN111" s="51"/>
      <c r="AO111" s="76"/>
      <c r="AP111" s="75"/>
      <c r="AQ111" s="51"/>
      <c r="AR111" s="51"/>
      <c r="AS111" s="76"/>
      <c r="AT111" s="75"/>
      <c r="AU111" s="51"/>
      <c r="AV111" s="51"/>
      <c r="AW111" s="76"/>
      <c r="AX111" s="75"/>
      <c r="AY111" s="51"/>
      <c r="AZ111" s="51"/>
      <c r="BA111" s="76"/>
      <c r="BB111" s="75"/>
      <c r="BC111" s="51"/>
      <c r="BD111" s="51"/>
      <c r="BE111" s="76"/>
      <c r="BF111" s="75"/>
      <c r="BG111" s="51"/>
      <c r="BH111" s="51"/>
      <c r="BI111" s="53"/>
      <c r="BJ111" s="72"/>
      <c r="BK111" s="73"/>
      <c r="BL111" s="73"/>
      <c r="BM111" s="77"/>
      <c r="BN111" s="72"/>
      <c r="BO111" s="73"/>
      <c r="BP111" s="73"/>
      <c r="BQ111" s="77"/>
      <c r="BR111" s="75"/>
      <c r="BS111" s="51"/>
      <c r="BT111" s="51"/>
      <c r="BU111" s="53"/>
      <c r="BV111" s="75"/>
      <c r="BW111" s="51"/>
      <c r="BX111" s="51"/>
      <c r="BY111" s="53"/>
      <c r="BZ111" s="72"/>
      <c r="CA111" s="73"/>
      <c r="CB111" s="73"/>
      <c r="CC111" s="77"/>
      <c r="CF111" s="78"/>
      <c r="CG111" s="79"/>
      <c r="CH111" s="80"/>
      <c r="CI111" s="78"/>
      <c r="CJ111" s="79"/>
      <c r="CK111" s="80"/>
      <c r="CL111" s="78"/>
      <c r="CM111" s="79"/>
      <c r="CN111" s="80"/>
      <c r="CO111" s="78"/>
      <c r="CP111" s="79"/>
      <c r="CQ111" s="80"/>
    </row>
    <row r="112">
      <c r="N112" s="63"/>
      <c r="O112" s="17"/>
      <c r="P112" s="17"/>
      <c r="Q112" s="62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</row>
    <row r="11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81"/>
      <c r="O113" s="82"/>
      <c r="P113" s="82"/>
      <c r="Q113" s="83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34"/>
      <c r="CD113" s="34"/>
      <c r="CE113" s="34"/>
      <c r="CF113" s="34"/>
      <c r="CG113" s="35"/>
      <c r="CH113" s="35"/>
      <c r="CI113" s="35"/>
      <c r="CJ113" s="35"/>
      <c r="CK113" s="35"/>
      <c r="CL113" s="35"/>
      <c r="CM113" s="35"/>
      <c r="CN113" s="35"/>
      <c r="CO113" s="35"/>
      <c r="CP113" s="35"/>
      <c r="CQ113" s="35"/>
    </row>
    <row r="114"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</row>
    <row r="115"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</row>
    <row r="116">
      <c r="A116" s="36" t="s">
        <v>48</v>
      </c>
      <c r="B116" s="37" t="s">
        <v>18</v>
      </c>
      <c r="C116" s="38"/>
      <c r="D116" s="38"/>
      <c r="E116" s="39"/>
      <c r="F116" s="37" t="s">
        <v>19</v>
      </c>
      <c r="G116" s="38"/>
      <c r="H116" s="38"/>
      <c r="I116" s="39"/>
      <c r="J116" s="40" t="s">
        <v>20</v>
      </c>
      <c r="K116" s="41"/>
      <c r="L116" s="41"/>
      <c r="M116" s="42"/>
      <c r="N116" s="40" t="s">
        <v>21</v>
      </c>
      <c r="O116" s="41"/>
      <c r="P116" s="41"/>
      <c r="Q116" s="43"/>
      <c r="R116" s="40" t="s">
        <v>22</v>
      </c>
      <c r="S116" s="41"/>
      <c r="T116" s="41"/>
      <c r="U116" s="43"/>
      <c r="V116" s="40" t="s">
        <v>23</v>
      </c>
      <c r="W116" s="41"/>
      <c r="X116" s="41"/>
      <c r="Y116" s="43"/>
      <c r="Z116" s="40" t="s">
        <v>24</v>
      </c>
      <c r="AA116" s="41"/>
      <c r="AB116" s="41"/>
      <c r="AC116" s="43"/>
      <c r="AD116" s="40" t="s">
        <v>26</v>
      </c>
      <c r="AE116" s="41"/>
      <c r="AF116" s="41"/>
      <c r="AG116" s="43"/>
      <c r="AH116" s="37" t="s">
        <v>27</v>
      </c>
      <c r="AI116" s="38"/>
      <c r="AJ116" s="38"/>
      <c r="AK116" s="39"/>
      <c r="AL116" s="40" t="s">
        <v>28</v>
      </c>
      <c r="AM116" s="41"/>
      <c r="AN116" s="41"/>
      <c r="AO116" s="43"/>
      <c r="AP116" s="40" t="s">
        <v>29</v>
      </c>
      <c r="AQ116" s="41"/>
      <c r="AR116" s="41"/>
      <c r="AS116" s="43"/>
      <c r="AT116" s="40" t="s">
        <v>30</v>
      </c>
      <c r="AU116" s="41"/>
      <c r="AV116" s="41"/>
      <c r="AW116" s="43"/>
      <c r="AX116" s="40" t="s">
        <v>31</v>
      </c>
      <c r="AY116" s="41"/>
      <c r="AZ116" s="41"/>
      <c r="BA116" s="43"/>
      <c r="BB116" s="40" t="s">
        <v>32</v>
      </c>
      <c r="BC116" s="41"/>
      <c r="BD116" s="41"/>
      <c r="BE116" s="43"/>
      <c r="BF116" s="40" t="s">
        <v>33</v>
      </c>
      <c r="BG116" s="41"/>
      <c r="BH116" s="41"/>
      <c r="BI116" s="44"/>
      <c r="BJ116" s="40" t="s">
        <v>34</v>
      </c>
      <c r="BK116" s="41"/>
      <c r="BL116" s="41"/>
      <c r="BM116" s="44"/>
      <c r="BN116" s="40" t="s">
        <v>35</v>
      </c>
      <c r="BO116" s="41"/>
      <c r="BP116" s="41"/>
      <c r="BQ116" s="44"/>
      <c r="BR116" s="40" t="s">
        <v>36</v>
      </c>
      <c r="BS116" s="41"/>
      <c r="BT116" s="41"/>
      <c r="BU116" s="44"/>
      <c r="BV116" s="40" t="s">
        <v>37</v>
      </c>
      <c r="BW116" s="41"/>
      <c r="BX116" s="41"/>
      <c r="BY116" s="44"/>
      <c r="BZ116" s="40" t="s">
        <v>38</v>
      </c>
      <c r="CA116" s="41"/>
      <c r="CB116" s="41"/>
      <c r="CC116" s="44"/>
      <c r="CF116" s="45" t="s">
        <v>39</v>
      </c>
      <c r="CG116" s="46"/>
      <c r="CH116" s="47"/>
      <c r="CI116" s="45" t="s">
        <v>40</v>
      </c>
      <c r="CJ116" s="46"/>
      <c r="CK116" s="47"/>
      <c r="CL116" s="45" t="s">
        <v>41</v>
      </c>
      <c r="CM116" s="46"/>
      <c r="CN116" s="47"/>
      <c r="CO116" s="45" t="s">
        <v>42</v>
      </c>
      <c r="CP116" s="46"/>
      <c r="CQ116" s="46"/>
    </row>
    <row r="117">
      <c r="A117" s="9" t="s">
        <v>9</v>
      </c>
      <c r="B117" s="48" t="s">
        <v>39</v>
      </c>
      <c r="C117" s="2" t="s">
        <v>40</v>
      </c>
      <c r="D117" s="2" t="s">
        <v>41</v>
      </c>
      <c r="E117" s="50" t="s">
        <v>42</v>
      </c>
      <c r="F117" s="48" t="s">
        <v>39</v>
      </c>
      <c r="G117" s="2" t="s">
        <v>40</v>
      </c>
      <c r="H117" s="2" t="s">
        <v>41</v>
      </c>
      <c r="I117" s="50" t="s">
        <v>42</v>
      </c>
      <c r="J117" s="48" t="s">
        <v>39</v>
      </c>
      <c r="K117" s="2" t="s">
        <v>40</v>
      </c>
      <c r="L117" s="2" t="s">
        <v>41</v>
      </c>
      <c r="M117" s="2" t="s">
        <v>42</v>
      </c>
      <c r="N117" s="48" t="s">
        <v>39</v>
      </c>
      <c r="O117" s="2" t="s">
        <v>40</v>
      </c>
      <c r="P117" s="2" t="s">
        <v>41</v>
      </c>
      <c r="Q117" s="50" t="s">
        <v>42</v>
      </c>
      <c r="R117" s="48" t="s">
        <v>39</v>
      </c>
      <c r="S117" s="2" t="s">
        <v>40</v>
      </c>
      <c r="T117" s="2" t="s">
        <v>41</v>
      </c>
      <c r="U117" s="50" t="s">
        <v>42</v>
      </c>
      <c r="V117" s="48" t="s">
        <v>39</v>
      </c>
      <c r="W117" s="2" t="s">
        <v>40</v>
      </c>
      <c r="X117" s="2" t="s">
        <v>41</v>
      </c>
      <c r="Y117" s="50" t="s">
        <v>42</v>
      </c>
      <c r="Z117" s="48" t="s">
        <v>39</v>
      </c>
      <c r="AA117" s="2" t="s">
        <v>40</v>
      </c>
      <c r="AB117" s="2" t="s">
        <v>41</v>
      </c>
      <c r="AC117" s="50" t="s">
        <v>42</v>
      </c>
      <c r="AD117" s="48" t="s">
        <v>39</v>
      </c>
      <c r="AE117" s="2" t="s">
        <v>40</v>
      </c>
      <c r="AF117" s="2" t="s">
        <v>41</v>
      </c>
      <c r="AG117" s="50" t="s">
        <v>42</v>
      </c>
      <c r="AH117" s="48" t="s">
        <v>39</v>
      </c>
      <c r="AI117" s="2" t="s">
        <v>40</v>
      </c>
      <c r="AJ117" s="2" t="s">
        <v>41</v>
      </c>
      <c r="AK117" s="50" t="s">
        <v>42</v>
      </c>
      <c r="AL117" s="48" t="s">
        <v>39</v>
      </c>
      <c r="AM117" s="2" t="s">
        <v>40</v>
      </c>
      <c r="AN117" s="2" t="s">
        <v>41</v>
      </c>
      <c r="AO117" s="50" t="s">
        <v>42</v>
      </c>
      <c r="AP117" s="48" t="s">
        <v>39</v>
      </c>
      <c r="AQ117" s="2" t="s">
        <v>40</v>
      </c>
      <c r="AR117" s="2" t="s">
        <v>41</v>
      </c>
      <c r="AS117" s="50" t="s">
        <v>42</v>
      </c>
      <c r="AT117" s="48" t="s">
        <v>39</v>
      </c>
      <c r="AU117" s="2" t="s">
        <v>40</v>
      </c>
      <c r="AV117" s="2" t="s">
        <v>41</v>
      </c>
      <c r="AW117" s="50" t="s">
        <v>42</v>
      </c>
      <c r="AX117" s="48" t="s">
        <v>39</v>
      </c>
      <c r="AY117" s="2" t="s">
        <v>40</v>
      </c>
      <c r="AZ117" s="2" t="s">
        <v>41</v>
      </c>
      <c r="BA117" s="50" t="s">
        <v>42</v>
      </c>
      <c r="BB117" s="48" t="s">
        <v>39</v>
      </c>
      <c r="BC117" s="2" t="s">
        <v>40</v>
      </c>
      <c r="BD117" s="2" t="s">
        <v>41</v>
      </c>
      <c r="BE117" s="50" t="s">
        <v>42</v>
      </c>
      <c r="BF117" s="48" t="s">
        <v>39</v>
      </c>
      <c r="BG117" s="2" t="s">
        <v>40</v>
      </c>
      <c r="BH117" s="2" t="s">
        <v>41</v>
      </c>
      <c r="BI117" s="11" t="s">
        <v>42</v>
      </c>
      <c r="BJ117" s="48" t="s">
        <v>39</v>
      </c>
      <c r="BK117" s="2" t="s">
        <v>40</v>
      </c>
      <c r="BL117" s="2" t="s">
        <v>41</v>
      </c>
      <c r="BM117" s="11" t="s">
        <v>42</v>
      </c>
      <c r="BN117" s="48" t="s">
        <v>39</v>
      </c>
      <c r="BO117" s="2" t="s">
        <v>40</v>
      </c>
      <c r="BP117" s="2" t="s">
        <v>41</v>
      </c>
      <c r="BQ117" s="11" t="s">
        <v>42</v>
      </c>
      <c r="BR117" s="48" t="s">
        <v>39</v>
      </c>
      <c r="BS117" s="2" t="s">
        <v>40</v>
      </c>
      <c r="BT117" s="2" t="s">
        <v>41</v>
      </c>
      <c r="BU117" s="11" t="s">
        <v>42</v>
      </c>
      <c r="BV117" s="48" t="s">
        <v>39</v>
      </c>
      <c r="BW117" s="2" t="s">
        <v>40</v>
      </c>
      <c r="BX117" s="2" t="s">
        <v>41</v>
      </c>
      <c r="BY117" s="11" t="s">
        <v>42</v>
      </c>
      <c r="BZ117" s="48" t="s">
        <v>39</v>
      </c>
      <c r="CA117" s="2" t="s">
        <v>40</v>
      </c>
      <c r="CB117" s="2" t="s">
        <v>41</v>
      </c>
      <c r="CC117" s="11" t="s">
        <v>42</v>
      </c>
      <c r="CF117" s="52" t="s">
        <v>40</v>
      </c>
      <c r="CG117" s="54" t="s">
        <v>41</v>
      </c>
      <c r="CH117" s="55" t="s">
        <v>42</v>
      </c>
      <c r="CI117" s="52" t="s">
        <v>39</v>
      </c>
      <c r="CJ117" s="54" t="s">
        <v>41</v>
      </c>
      <c r="CK117" s="55" t="s">
        <v>42</v>
      </c>
      <c r="CL117" s="52" t="s">
        <v>39</v>
      </c>
      <c r="CM117" s="54" t="s">
        <v>40</v>
      </c>
      <c r="CN117" s="55" t="s">
        <v>42</v>
      </c>
      <c r="CO117" s="52" t="s">
        <v>39</v>
      </c>
      <c r="CP117" s="54" t="s">
        <v>41</v>
      </c>
      <c r="CQ117" s="55" t="s">
        <v>40</v>
      </c>
    </row>
    <row r="118">
      <c r="A118" s="13">
        <v>1.0</v>
      </c>
      <c r="B118" s="57">
        <v>0.0</v>
      </c>
      <c r="C118" s="59">
        <v>0.0</v>
      </c>
      <c r="D118" s="59">
        <v>-20.0</v>
      </c>
      <c r="E118" s="60">
        <v>0.0</v>
      </c>
      <c r="F118" s="63"/>
      <c r="G118" s="59">
        <v>0.0</v>
      </c>
      <c r="H118" s="17"/>
      <c r="I118" s="62"/>
      <c r="J118" s="63"/>
      <c r="K118" s="17"/>
      <c r="L118" s="17"/>
      <c r="M118" s="17"/>
      <c r="N118" s="63"/>
      <c r="O118" s="17"/>
      <c r="P118" s="17"/>
      <c r="Q118" s="62"/>
      <c r="R118" s="63"/>
      <c r="S118" s="17"/>
      <c r="T118" s="17"/>
      <c r="U118" s="62"/>
      <c r="V118" s="63"/>
      <c r="W118" s="17"/>
      <c r="X118" s="17"/>
      <c r="Y118" s="62"/>
      <c r="Z118" s="63"/>
      <c r="AA118" s="17"/>
      <c r="AB118" s="17"/>
      <c r="AC118" s="62"/>
      <c r="AD118" s="63"/>
      <c r="AE118" s="17"/>
      <c r="AF118" s="17"/>
      <c r="AG118" s="62"/>
      <c r="AH118" s="63"/>
      <c r="AI118" s="17"/>
      <c r="AJ118" s="17"/>
      <c r="AK118" s="62"/>
      <c r="AL118" s="63"/>
      <c r="AM118" s="17"/>
      <c r="AN118" s="17"/>
      <c r="AO118" s="62"/>
      <c r="AP118" s="63"/>
      <c r="AQ118" s="17"/>
      <c r="AR118" s="17"/>
      <c r="AS118" s="62"/>
      <c r="AT118" s="63"/>
      <c r="AU118" s="17"/>
      <c r="AV118" s="17"/>
      <c r="AW118" s="62"/>
      <c r="AX118" s="63"/>
      <c r="AY118" s="17"/>
      <c r="AZ118" s="17"/>
      <c r="BA118" s="62"/>
      <c r="BB118" s="63"/>
      <c r="BC118" s="17"/>
      <c r="BD118" s="17"/>
      <c r="BE118" s="62"/>
      <c r="BF118" s="63"/>
      <c r="BG118" s="17"/>
      <c r="BH118" s="17"/>
      <c r="BI118" s="22"/>
      <c r="BJ118" s="63"/>
      <c r="BK118" s="17"/>
      <c r="BL118" s="17"/>
      <c r="BM118" s="22"/>
      <c r="BN118" s="63"/>
      <c r="BO118" s="17"/>
      <c r="BP118" s="17"/>
      <c r="BQ118" s="22"/>
      <c r="BR118" s="63"/>
      <c r="BS118" s="17"/>
      <c r="BT118" s="17"/>
      <c r="BU118" s="22"/>
      <c r="BV118" s="63"/>
      <c r="BW118" s="17"/>
      <c r="BX118" s="17"/>
      <c r="BY118" s="22"/>
      <c r="BZ118" s="63"/>
      <c r="CA118" s="17"/>
      <c r="CB118" s="17"/>
      <c r="CC118" s="22"/>
      <c r="CF118" s="63"/>
      <c r="CG118" s="17"/>
      <c r="CH118" s="62"/>
      <c r="CI118" s="63"/>
      <c r="CJ118" s="17"/>
      <c r="CK118" s="62"/>
      <c r="CL118" s="63"/>
      <c r="CM118" s="17"/>
      <c r="CN118" s="62"/>
      <c r="CO118" s="63"/>
      <c r="CP118" s="17"/>
      <c r="CQ118" s="62"/>
    </row>
    <row r="119">
      <c r="A119" s="13">
        <v>2.0</v>
      </c>
      <c r="B119" s="63"/>
      <c r="C119" s="17"/>
      <c r="D119" s="17"/>
      <c r="E119" s="62"/>
      <c r="F119" s="57">
        <v>0.0</v>
      </c>
      <c r="G119" s="59">
        <v>0.0</v>
      </c>
      <c r="H119" s="59">
        <v>-20.0</v>
      </c>
      <c r="I119" s="62"/>
      <c r="J119" s="63"/>
      <c r="K119" s="17"/>
      <c r="L119" s="17"/>
      <c r="M119" s="17"/>
      <c r="N119" s="63"/>
      <c r="O119" s="17"/>
      <c r="P119" s="17"/>
      <c r="Q119" s="62"/>
      <c r="R119" s="63"/>
      <c r="S119" s="17"/>
      <c r="T119" s="17"/>
      <c r="U119" s="62"/>
      <c r="V119" s="63"/>
      <c r="W119" s="17"/>
      <c r="X119" s="17"/>
      <c r="Y119" s="62"/>
      <c r="Z119" s="63"/>
      <c r="AA119" s="17"/>
      <c r="AB119" s="17"/>
      <c r="AC119" s="62"/>
      <c r="AD119" s="63"/>
      <c r="AE119" s="17"/>
      <c r="AF119" s="17"/>
      <c r="AG119" s="62"/>
      <c r="AH119" s="63"/>
      <c r="AI119" s="17"/>
      <c r="AJ119" s="17"/>
      <c r="AK119" s="62"/>
      <c r="AL119" s="63"/>
      <c r="AM119" s="17"/>
      <c r="AN119" s="17"/>
      <c r="AO119" s="62"/>
      <c r="AP119" s="63"/>
      <c r="AQ119" s="17"/>
      <c r="AR119" s="17"/>
      <c r="AS119" s="62"/>
      <c r="AT119" s="63"/>
      <c r="AU119" s="17"/>
      <c r="AV119" s="17"/>
      <c r="AW119" s="62"/>
      <c r="AX119" s="63"/>
      <c r="AY119" s="17"/>
      <c r="AZ119" s="17"/>
      <c r="BA119" s="62"/>
      <c r="BB119" s="63"/>
      <c r="BC119" s="17"/>
      <c r="BD119" s="17"/>
      <c r="BE119" s="62"/>
      <c r="BF119" s="63"/>
      <c r="BG119" s="17"/>
      <c r="BH119" s="17"/>
      <c r="BI119" s="22"/>
      <c r="BJ119" s="63"/>
      <c r="BK119" s="17"/>
      <c r="BL119" s="17"/>
      <c r="BM119" s="22"/>
      <c r="BN119" s="63"/>
      <c r="BO119" s="17"/>
      <c r="BP119" s="17"/>
      <c r="BQ119" s="22"/>
      <c r="BR119" s="63"/>
      <c r="BS119" s="17"/>
      <c r="BT119" s="17"/>
      <c r="BU119" s="22"/>
      <c r="BV119" s="63"/>
      <c r="BW119" s="17"/>
      <c r="BX119" s="17"/>
      <c r="BY119" s="22"/>
      <c r="BZ119" s="63"/>
      <c r="CA119" s="17"/>
      <c r="CB119" s="17"/>
      <c r="CC119" s="22"/>
      <c r="CF119" s="63"/>
      <c r="CG119" s="17"/>
      <c r="CH119" s="62"/>
      <c r="CI119" s="63"/>
      <c r="CJ119" s="17"/>
      <c r="CK119" s="62"/>
      <c r="CL119" s="63"/>
      <c r="CM119" s="17"/>
      <c r="CN119" s="62"/>
      <c r="CO119" s="63"/>
      <c r="CP119" s="17"/>
      <c r="CQ119" s="62"/>
    </row>
    <row r="120">
      <c r="A120" s="13">
        <v>3.0</v>
      </c>
      <c r="B120" s="63"/>
      <c r="C120" s="17"/>
      <c r="D120" s="17"/>
      <c r="E120" s="62"/>
      <c r="F120" s="63"/>
      <c r="G120" s="17"/>
      <c r="H120" s="17"/>
      <c r="I120" s="62"/>
      <c r="J120" s="63"/>
      <c r="K120" s="17"/>
      <c r="L120" s="17"/>
      <c r="M120" s="17"/>
      <c r="N120" s="63"/>
      <c r="O120" s="17"/>
      <c r="P120" s="17"/>
      <c r="Q120" s="62"/>
      <c r="R120" s="63"/>
      <c r="S120" s="17"/>
      <c r="T120" s="17"/>
      <c r="U120" s="62"/>
      <c r="V120" s="63"/>
      <c r="W120" s="17"/>
      <c r="X120" s="17"/>
      <c r="Y120" s="62"/>
      <c r="Z120" s="63"/>
      <c r="AA120" s="17"/>
      <c r="AB120" s="17"/>
      <c r="AC120" s="62"/>
      <c r="AD120" s="63"/>
      <c r="AE120" s="17"/>
      <c r="AF120" s="17"/>
      <c r="AG120" s="62"/>
      <c r="AH120" s="63"/>
      <c r="AI120" s="17"/>
      <c r="AJ120" s="17"/>
      <c r="AK120" s="62"/>
      <c r="AL120" s="63"/>
      <c r="AM120" s="17"/>
      <c r="AN120" s="17"/>
      <c r="AO120" s="62"/>
      <c r="AP120" s="63"/>
      <c r="AQ120" s="17"/>
      <c r="AR120" s="17"/>
      <c r="AS120" s="62"/>
      <c r="AT120" s="63"/>
      <c r="AU120" s="17"/>
      <c r="AV120" s="17"/>
      <c r="AW120" s="62"/>
      <c r="AX120" s="63"/>
      <c r="AY120" s="17"/>
      <c r="AZ120" s="17"/>
      <c r="BA120" s="62"/>
      <c r="BB120" s="63"/>
      <c r="BC120" s="17"/>
      <c r="BD120" s="17"/>
      <c r="BE120" s="62"/>
      <c r="BF120" s="63"/>
      <c r="BG120" s="17"/>
      <c r="BH120" s="17"/>
      <c r="BI120" s="22"/>
      <c r="BJ120" s="63"/>
      <c r="BK120" s="17"/>
      <c r="BL120" s="17"/>
      <c r="BM120" s="22"/>
      <c r="BN120" s="63"/>
      <c r="BO120" s="17"/>
      <c r="BP120" s="17"/>
      <c r="BQ120" s="22"/>
      <c r="BR120" s="63"/>
      <c r="BS120" s="17"/>
      <c r="BT120" s="17"/>
      <c r="BU120" s="22"/>
      <c r="BV120" s="63"/>
      <c r="BW120" s="17"/>
      <c r="BX120" s="17"/>
      <c r="BY120" s="22"/>
      <c r="BZ120" s="63"/>
      <c r="CA120" s="17"/>
      <c r="CB120" s="17"/>
      <c r="CC120" s="22"/>
      <c r="CF120" s="63"/>
      <c r="CG120" s="17"/>
      <c r="CH120" s="62"/>
      <c r="CI120" s="63"/>
      <c r="CJ120" s="17"/>
      <c r="CK120" s="62"/>
      <c r="CL120" s="63"/>
      <c r="CM120" s="17"/>
      <c r="CN120" s="62"/>
      <c r="CO120" s="63"/>
      <c r="CP120" s="17"/>
      <c r="CQ120" s="62"/>
    </row>
    <row r="121">
      <c r="A121" s="13">
        <v>4.0</v>
      </c>
      <c r="B121" s="63"/>
      <c r="C121" s="17"/>
      <c r="D121" s="17"/>
      <c r="E121" s="62"/>
      <c r="F121" s="63"/>
      <c r="G121" s="17"/>
      <c r="H121" s="17"/>
      <c r="I121" s="62"/>
      <c r="J121" s="63"/>
      <c r="K121" s="17"/>
      <c r="L121" s="17"/>
      <c r="M121" s="17"/>
      <c r="N121" s="63"/>
      <c r="O121" s="17"/>
      <c r="P121" s="17"/>
      <c r="Q121" s="62"/>
      <c r="R121" s="63"/>
      <c r="S121" s="17"/>
      <c r="T121" s="17"/>
      <c r="U121" s="62"/>
      <c r="V121" s="63"/>
      <c r="W121" s="17"/>
      <c r="X121" s="17"/>
      <c r="Y121" s="62"/>
      <c r="Z121" s="63"/>
      <c r="AA121" s="17"/>
      <c r="AB121" s="17"/>
      <c r="AC121" s="62"/>
      <c r="AD121" s="63"/>
      <c r="AE121" s="17"/>
      <c r="AF121" s="17"/>
      <c r="AG121" s="62"/>
      <c r="AH121" s="63"/>
      <c r="AI121" s="17"/>
      <c r="AJ121" s="17"/>
      <c r="AK121" s="62"/>
      <c r="AL121" s="63"/>
      <c r="AM121" s="17"/>
      <c r="AN121" s="17"/>
      <c r="AO121" s="62"/>
      <c r="AP121" s="63"/>
      <c r="AQ121" s="17"/>
      <c r="AR121" s="17"/>
      <c r="AS121" s="62"/>
      <c r="AT121" s="63"/>
      <c r="AU121" s="17"/>
      <c r="AV121" s="17"/>
      <c r="AW121" s="62"/>
      <c r="AX121" s="63"/>
      <c r="AY121" s="17"/>
      <c r="AZ121" s="17"/>
      <c r="BA121" s="62"/>
      <c r="BB121" s="63"/>
      <c r="BC121" s="17"/>
      <c r="BD121" s="17"/>
      <c r="BE121" s="62"/>
      <c r="BF121" s="63"/>
      <c r="BG121" s="17"/>
      <c r="BH121" s="17"/>
      <c r="BI121" s="22"/>
      <c r="BJ121" s="63"/>
      <c r="BK121" s="17"/>
      <c r="BL121" s="17"/>
      <c r="BM121" s="22"/>
      <c r="BN121" s="63"/>
      <c r="BO121" s="17"/>
      <c r="BP121" s="17"/>
      <c r="BQ121" s="22"/>
      <c r="BR121" s="63"/>
      <c r="BS121" s="17"/>
      <c r="BT121" s="17"/>
      <c r="BU121" s="22"/>
      <c r="BV121" s="63"/>
      <c r="BW121" s="17"/>
      <c r="BX121" s="17"/>
      <c r="BY121" s="22"/>
      <c r="BZ121" s="63"/>
      <c r="CA121" s="17"/>
      <c r="CB121" s="17"/>
      <c r="CC121" s="22"/>
      <c r="CF121" s="63"/>
      <c r="CG121" s="17"/>
      <c r="CH121" s="62"/>
      <c r="CI121" s="63"/>
      <c r="CJ121" s="17"/>
      <c r="CK121" s="62"/>
      <c r="CL121" s="63"/>
      <c r="CM121" s="17"/>
      <c r="CN121" s="62"/>
      <c r="CO121" s="63"/>
      <c r="CP121" s="17"/>
      <c r="CQ121" s="62"/>
    </row>
    <row r="122">
      <c r="A122" s="13">
        <v>5.0</v>
      </c>
      <c r="B122" s="63"/>
      <c r="C122" s="17"/>
      <c r="D122" s="17"/>
      <c r="E122" s="62"/>
      <c r="F122" s="63"/>
      <c r="G122" s="17"/>
      <c r="H122" s="17"/>
      <c r="I122" s="62"/>
      <c r="J122" s="63"/>
      <c r="K122" s="17"/>
      <c r="L122" s="17"/>
      <c r="M122" s="17"/>
      <c r="N122" s="63"/>
      <c r="O122" s="17"/>
      <c r="P122" s="17"/>
      <c r="Q122" s="62"/>
      <c r="R122" s="63"/>
      <c r="S122" s="17"/>
      <c r="T122" s="17"/>
      <c r="U122" s="62"/>
      <c r="V122" s="63"/>
      <c r="W122" s="17"/>
      <c r="X122" s="17"/>
      <c r="Y122" s="62"/>
      <c r="Z122" s="63"/>
      <c r="AA122" s="17"/>
      <c r="AB122" s="17"/>
      <c r="AC122" s="62"/>
      <c r="AD122" s="63"/>
      <c r="AE122" s="17"/>
      <c r="AF122" s="17"/>
      <c r="AG122" s="62"/>
      <c r="AH122" s="63"/>
      <c r="AI122" s="17"/>
      <c r="AJ122" s="17"/>
      <c r="AK122" s="62"/>
      <c r="AL122" s="63"/>
      <c r="AM122" s="17"/>
      <c r="AN122" s="17"/>
      <c r="AO122" s="62"/>
      <c r="AP122" s="63"/>
      <c r="AQ122" s="17"/>
      <c r="AR122" s="17"/>
      <c r="AS122" s="62"/>
      <c r="AT122" s="63"/>
      <c r="AU122" s="17"/>
      <c r="AV122" s="17"/>
      <c r="AW122" s="62"/>
      <c r="AX122" s="63"/>
      <c r="AY122" s="17"/>
      <c r="AZ122" s="17"/>
      <c r="BA122" s="62"/>
      <c r="BB122" s="63"/>
      <c r="BC122" s="17"/>
      <c r="BD122" s="17"/>
      <c r="BE122" s="62"/>
      <c r="BF122" s="63"/>
      <c r="BG122" s="17"/>
      <c r="BH122" s="17"/>
      <c r="BI122" s="22"/>
      <c r="BJ122" s="63"/>
      <c r="BK122" s="17"/>
      <c r="BL122" s="17"/>
      <c r="BM122" s="22"/>
      <c r="BN122" s="63"/>
      <c r="BO122" s="17"/>
      <c r="BP122" s="17"/>
      <c r="BQ122" s="22"/>
      <c r="BR122" s="63"/>
      <c r="BS122" s="17"/>
      <c r="BT122" s="17"/>
      <c r="BU122" s="22"/>
      <c r="BV122" s="63"/>
      <c r="BW122" s="17"/>
      <c r="BX122" s="17"/>
      <c r="BY122" s="22"/>
      <c r="BZ122" s="63"/>
      <c r="CA122" s="17"/>
      <c r="CB122" s="17"/>
      <c r="CC122" s="22"/>
      <c r="CF122" s="63"/>
      <c r="CG122" s="17"/>
      <c r="CH122" s="62"/>
      <c r="CI122" s="63"/>
      <c r="CJ122" s="17"/>
      <c r="CK122" s="62"/>
      <c r="CL122" s="63"/>
      <c r="CM122" s="17"/>
      <c r="CN122" s="62"/>
      <c r="CO122" s="63"/>
      <c r="CP122" s="17"/>
      <c r="CQ122" s="62"/>
    </row>
    <row r="123">
      <c r="A123" s="13">
        <v>6.0</v>
      </c>
      <c r="B123" s="63"/>
      <c r="C123" s="17"/>
      <c r="D123" s="17"/>
      <c r="E123" s="62"/>
      <c r="F123" s="63"/>
      <c r="G123" s="17"/>
      <c r="H123" s="17"/>
      <c r="I123" s="62"/>
      <c r="J123" s="63"/>
      <c r="K123" s="17"/>
      <c r="L123" s="17"/>
      <c r="M123" s="17"/>
      <c r="N123" s="63"/>
      <c r="O123" s="17"/>
      <c r="P123" s="17"/>
      <c r="Q123" s="62"/>
      <c r="R123" s="63"/>
      <c r="S123" s="17"/>
      <c r="T123" s="17"/>
      <c r="U123" s="62"/>
      <c r="V123" s="63"/>
      <c r="W123" s="17"/>
      <c r="X123" s="17"/>
      <c r="Y123" s="62"/>
      <c r="Z123" s="63"/>
      <c r="AA123" s="17"/>
      <c r="AB123" s="17"/>
      <c r="AC123" s="62"/>
      <c r="AD123" s="63"/>
      <c r="AE123" s="17"/>
      <c r="AF123" s="17"/>
      <c r="AG123" s="62"/>
      <c r="AH123" s="63"/>
      <c r="AI123" s="17"/>
      <c r="AJ123" s="17"/>
      <c r="AK123" s="62"/>
      <c r="AL123" s="63"/>
      <c r="AM123" s="17"/>
      <c r="AN123" s="17"/>
      <c r="AO123" s="62"/>
      <c r="AP123" s="63"/>
      <c r="AQ123" s="17"/>
      <c r="AR123" s="17"/>
      <c r="AS123" s="62"/>
      <c r="AT123" s="63"/>
      <c r="AU123" s="17"/>
      <c r="AV123" s="17"/>
      <c r="AW123" s="62"/>
      <c r="AX123" s="63"/>
      <c r="AY123" s="17"/>
      <c r="AZ123" s="17"/>
      <c r="BA123" s="62"/>
      <c r="BB123" s="63"/>
      <c r="BC123" s="17"/>
      <c r="BD123" s="17"/>
      <c r="BE123" s="62"/>
      <c r="BF123" s="63"/>
      <c r="BG123" s="17"/>
      <c r="BH123" s="17"/>
      <c r="BI123" s="22"/>
      <c r="BJ123" s="63"/>
      <c r="BK123" s="17"/>
      <c r="BL123" s="17"/>
      <c r="BM123" s="22"/>
      <c r="BN123" s="63"/>
      <c r="BO123" s="17"/>
      <c r="BP123" s="17"/>
      <c r="BQ123" s="22"/>
      <c r="BR123" s="63"/>
      <c r="BS123" s="17"/>
      <c r="BT123" s="17"/>
      <c r="BU123" s="22"/>
      <c r="BV123" s="63"/>
      <c r="BW123" s="17"/>
      <c r="BX123" s="17"/>
      <c r="BY123" s="22"/>
      <c r="BZ123" s="63"/>
      <c r="CA123" s="17"/>
      <c r="CB123" s="17"/>
      <c r="CC123" s="22"/>
      <c r="CF123" s="63"/>
      <c r="CG123" s="17"/>
      <c r="CH123" s="62"/>
      <c r="CI123" s="63"/>
      <c r="CJ123" s="17"/>
      <c r="CK123" s="62"/>
      <c r="CL123" s="63"/>
      <c r="CM123" s="17"/>
      <c r="CN123" s="62"/>
      <c r="CO123" s="63"/>
      <c r="CP123" s="17"/>
      <c r="CQ123" s="62"/>
    </row>
    <row r="124">
      <c r="A124" s="13">
        <v>7.0</v>
      </c>
      <c r="B124" s="63"/>
      <c r="C124" s="17"/>
      <c r="D124" s="17"/>
      <c r="E124" s="62"/>
      <c r="F124" s="63"/>
      <c r="G124" s="17"/>
      <c r="H124" s="17"/>
      <c r="I124" s="62"/>
      <c r="J124" s="63"/>
      <c r="K124" s="17"/>
      <c r="L124" s="17"/>
      <c r="M124" s="17"/>
      <c r="N124" s="63"/>
      <c r="O124" s="17"/>
      <c r="P124" s="17"/>
      <c r="Q124" s="62"/>
      <c r="R124" s="63"/>
      <c r="S124" s="17"/>
      <c r="T124" s="17"/>
      <c r="U124" s="62"/>
      <c r="V124" s="63"/>
      <c r="W124" s="17"/>
      <c r="X124" s="17"/>
      <c r="Y124" s="62"/>
      <c r="Z124" s="63"/>
      <c r="AA124" s="17"/>
      <c r="AB124" s="17"/>
      <c r="AC124" s="62"/>
      <c r="AD124" s="63"/>
      <c r="AE124" s="17"/>
      <c r="AF124" s="17"/>
      <c r="AG124" s="62"/>
      <c r="AH124" s="63"/>
      <c r="AI124" s="17"/>
      <c r="AJ124" s="17"/>
      <c r="AK124" s="62"/>
      <c r="AL124" s="63"/>
      <c r="AM124" s="17"/>
      <c r="AN124" s="17"/>
      <c r="AO124" s="62"/>
      <c r="AP124" s="63"/>
      <c r="AQ124" s="17"/>
      <c r="AR124" s="17"/>
      <c r="AS124" s="62"/>
      <c r="AT124" s="63"/>
      <c r="AU124" s="17"/>
      <c r="AV124" s="17"/>
      <c r="AW124" s="62"/>
      <c r="AX124" s="63"/>
      <c r="AY124" s="17"/>
      <c r="AZ124" s="17"/>
      <c r="BA124" s="62"/>
      <c r="BB124" s="63"/>
      <c r="BC124" s="17"/>
      <c r="BD124" s="17"/>
      <c r="BE124" s="62"/>
      <c r="BF124" s="63"/>
      <c r="BG124" s="17"/>
      <c r="BH124" s="17"/>
      <c r="BI124" s="22"/>
      <c r="BJ124" s="63"/>
      <c r="BK124" s="17"/>
      <c r="BL124" s="17"/>
      <c r="BM124" s="22"/>
      <c r="BN124" s="63"/>
      <c r="BO124" s="17"/>
      <c r="BP124" s="17"/>
      <c r="BQ124" s="22"/>
      <c r="BR124" s="63"/>
      <c r="BS124" s="17"/>
      <c r="BT124" s="17"/>
      <c r="BU124" s="22"/>
      <c r="BV124" s="63"/>
      <c r="BW124" s="17"/>
      <c r="BX124" s="17"/>
      <c r="BY124" s="22"/>
      <c r="BZ124" s="63"/>
      <c r="CA124" s="17"/>
      <c r="CB124" s="17"/>
      <c r="CC124" s="22"/>
      <c r="CF124" s="63"/>
      <c r="CG124" s="17"/>
      <c r="CH124" s="62"/>
      <c r="CI124" s="63"/>
      <c r="CJ124" s="17"/>
      <c r="CK124" s="62"/>
      <c r="CL124" s="63"/>
      <c r="CM124" s="17"/>
      <c r="CN124" s="62"/>
      <c r="CO124" s="63"/>
      <c r="CP124" s="17"/>
      <c r="CQ124" s="62"/>
    </row>
    <row r="125">
      <c r="A125" s="13">
        <v>8.0</v>
      </c>
      <c r="B125" s="63"/>
      <c r="C125" s="17"/>
      <c r="D125" s="17"/>
      <c r="E125" s="62"/>
      <c r="F125" s="63"/>
      <c r="G125" s="17"/>
      <c r="H125" s="17"/>
      <c r="I125" s="62"/>
      <c r="J125" s="63"/>
      <c r="K125" s="17"/>
      <c r="L125" s="17"/>
      <c r="M125" s="17"/>
      <c r="N125" s="63"/>
      <c r="O125" s="17"/>
      <c r="P125" s="17"/>
      <c r="Q125" s="62"/>
      <c r="R125" s="63"/>
      <c r="S125" s="17"/>
      <c r="T125" s="17"/>
      <c r="U125" s="62"/>
      <c r="V125" s="63"/>
      <c r="W125" s="17"/>
      <c r="X125" s="17"/>
      <c r="Y125" s="62"/>
      <c r="Z125" s="63"/>
      <c r="AA125" s="17"/>
      <c r="AB125" s="17"/>
      <c r="AC125" s="62"/>
      <c r="AD125" s="63"/>
      <c r="AE125" s="17"/>
      <c r="AF125" s="17"/>
      <c r="AG125" s="62"/>
      <c r="AH125" s="63"/>
      <c r="AI125" s="17"/>
      <c r="AJ125" s="17"/>
      <c r="AK125" s="62"/>
      <c r="AL125" s="63"/>
      <c r="AM125" s="17"/>
      <c r="AN125" s="17"/>
      <c r="AO125" s="62"/>
      <c r="AP125" s="63"/>
      <c r="AQ125" s="17"/>
      <c r="AR125" s="17"/>
      <c r="AS125" s="62"/>
      <c r="AT125" s="63"/>
      <c r="AU125" s="17"/>
      <c r="AV125" s="17"/>
      <c r="AW125" s="62"/>
      <c r="AX125" s="63"/>
      <c r="AY125" s="17"/>
      <c r="AZ125" s="17"/>
      <c r="BA125" s="62"/>
      <c r="BB125" s="63"/>
      <c r="BC125" s="17"/>
      <c r="BD125" s="17"/>
      <c r="BE125" s="62"/>
      <c r="BF125" s="63"/>
      <c r="BG125" s="17"/>
      <c r="BH125" s="17"/>
      <c r="BI125" s="22"/>
      <c r="BJ125" s="63"/>
      <c r="BK125" s="17"/>
      <c r="BL125" s="17"/>
      <c r="BM125" s="22"/>
      <c r="BN125" s="63"/>
      <c r="BO125" s="17"/>
      <c r="BP125" s="17"/>
      <c r="BQ125" s="22"/>
      <c r="BR125" s="63"/>
      <c r="BS125" s="17"/>
      <c r="BT125" s="17"/>
      <c r="BU125" s="22"/>
      <c r="BV125" s="63"/>
      <c r="BW125" s="17"/>
      <c r="BX125" s="17"/>
      <c r="BY125" s="22"/>
      <c r="BZ125" s="63"/>
      <c r="CA125" s="17"/>
      <c r="CB125" s="17"/>
      <c r="CC125" s="22"/>
      <c r="CF125" s="63"/>
      <c r="CG125" s="17"/>
      <c r="CH125" s="62"/>
      <c r="CI125" s="63"/>
      <c r="CJ125" s="17"/>
      <c r="CK125" s="62"/>
      <c r="CL125" s="63"/>
      <c r="CM125" s="17"/>
      <c r="CN125" s="62"/>
      <c r="CO125" s="63"/>
      <c r="CP125" s="17"/>
      <c r="CQ125" s="62"/>
    </row>
    <row r="126">
      <c r="A126" s="13">
        <v>9.0</v>
      </c>
      <c r="B126" s="63"/>
      <c r="C126" s="17"/>
      <c r="D126" s="17"/>
      <c r="E126" s="62"/>
      <c r="F126" s="63"/>
      <c r="G126" s="17"/>
      <c r="H126" s="17"/>
      <c r="I126" s="62"/>
      <c r="J126" s="63"/>
      <c r="K126" s="17"/>
      <c r="L126" s="17"/>
      <c r="M126" s="17"/>
      <c r="N126" s="63"/>
      <c r="O126" s="17"/>
      <c r="P126" s="17"/>
      <c r="Q126" s="62"/>
      <c r="R126" s="63"/>
      <c r="S126" s="17"/>
      <c r="T126" s="17"/>
      <c r="U126" s="62"/>
      <c r="V126" s="63"/>
      <c r="W126" s="17"/>
      <c r="X126" s="17"/>
      <c r="Y126" s="62"/>
      <c r="Z126" s="63"/>
      <c r="AA126" s="17"/>
      <c r="AB126" s="17"/>
      <c r="AC126" s="62"/>
      <c r="AD126" s="63"/>
      <c r="AE126" s="17"/>
      <c r="AF126" s="17"/>
      <c r="AG126" s="62"/>
      <c r="AH126" s="63"/>
      <c r="AI126" s="17"/>
      <c r="AJ126" s="17"/>
      <c r="AK126" s="62"/>
      <c r="AL126" s="63"/>
      <c r="AM126" s="17"/>
      <c r="AN126" s="17"/>
      <c r="AO126" s="62"/>
      <c r="AP126" s="63"/>
      <c r="AQ126" s="17"/>
      <c r="AR126" s="17"/>
      <c r="AS126" s="62"/>
      <c r="AT126" s="63"/>
      <c r="AU126" s="17"/>
      <c r="AV126" s="17"/>
      <c r="AW126" s="62"/>
      <c r="AX126" s="63"/>
      <c r="AY126" s="17"/>
      <c r="AZ126" s="17"/>
      <c r="BA126" s="62"/>
      <c r="BB126" s="63"/>
      <c r="BC126" s="17"/>
      <c r="BD126" s="17"/>
      <c r="BE126" s="62"/>
      <c r="BF126" s="63"/>
      <c r="BG126" s="17"/>
      <c r="BH126" s="17"/>
      <c r="BI126" s="22"/>
      <c r="BJ126" s="63"/>
      <c r="BK126" s="17"/>
      <c r="BL126" s="17"/>
      <c r="BM126" s="22"/>
      <c r="BN126" s="63"/>
      <c r="BO126" s="17"/>
      <c r="BP126" s="17"/>
      <c r="BQ126" s="22"/>
      <c r="BR126" s="63"/>
      <c r="BS126" s="17"/>
      <c r="BT126" s="17"/>
      <c r="BU126" s="22"/>
      <c r="BV126" s="63"/>
      <c r="BW126" s="17"/>
      <c r="BX126" s="17"/>
      <c r="BY126" s="22"/>
      <c r="BZ126" s="63"/>
      <c r="CA126" s="17"/>
      <c r="CB126" s="17"/>
      <c r="CC126" s="22"/>
      <c r="CF126" s="63"/>
      <c r="CG126" s="17"/>
      <c r="CH126" s="62"/>
      <c r="CI126" s="63"/>
      <c r="CJ126" s="17"/>
      <c r="CK126" s="62"/>
      <c r="CL126" s="63"/>
      <c r="CM126" s="17"/>
      <c r="CN126" s="62"/>
      <c r="CO126" s="63"/>
      <c r="CP126" s="17"/>
      <c r="CQ126" s="62"/>
    </row>
    <row r="127">
      <c r="A127" s="13">
        <v>10.0</v>
      </c>
      <c r="B127" s="63"/>
      <c r="C127" s="17"/>
      <c r="D127" s="17"/>
      <c r="E127" s="62"/>
      <c r="F127" s="63"/>
      <c r="G127" s="17"/>
      <c r="H127" s="17"/>
      <c r="I127" s="62"/>
      <c r="J127" s="63"/>
      <c r="K127" s="17"/>
      <c r="L127" s="17"/>
      <c r="M127" s="17"/>
      <c r="N127" s="63"/>
      <c r="O127" s="17"/>
      <c r="P127" s="17"/>
      <c r="Q127" s="62"/>
      <c r="R127" s="63"/>
      <c r="S127" s="17"/>
      <c r="T127" s="17"/>
      <c r="U127" s="62"/>
      <c r="V127" s="63"/>
      <c r="W127" s="17"/>
      <c r="X127" s="17"/>
      <c r="Y127" s="62"/>
      <c r="Z127" s="63"/>
      <c r="AA127" s="17"/>
      <c r="AB127" s="17"/>
      <c r="AC127" s="62"/>
      <c r="AD127" s="63"/>
      <c r="AE127" s="17"/>
      <c r="AF127" s="17"/>
      <c r="AG127" s="62"/>
      <c r="AH127" s="63"/>
      <c r="AI127" s="17"/>
      <c r="AJ127" s="17"/>
      <c r="AK127" s="62"/>
      <c r="AL127" s="63"/>
      <c r="AM127" s="17"/>
      <c r="AN127" s="17"/>
      <c r="AO127" s="62"/>
      <c r="AP127" s="63"/>
      <c r="AQ127" s="17"/>
      <c r="AR127" s="17"/>
      <c r="AS127" s="62"/>
      <c r="AT127" s="63"/>
      <c r="AU127" s="17"/>
      <c r="AV127" s="17"/>
      <c r="AW127" s="62"/>
      <c r="AX127" s="63"/>
      <c r="AY127" s="17"/>
      <c r="AZ127" s="17"/>
      <c r="BA127" s="62"/>
      <c r="BB127" s="63"/>
      <c r="BC127" s="17"/>
      <c r="BD127" s="17"/>
      <c r="BE127" s="62"/>
      <c r="BF127" s="63"/>
      <c r="BG127" s="17"/>
      <c r="BH127" s="17"/>
      <c r="BI127" s="22"/>
      <c r="BJ127" s="63"/>
      <c r="BK127" s="17"/>
      <c r="BL127" s="17"/>
      <c r="BM127" s="22"/>
      <c r="BN127" s="63"/>
      <c r="BO127" s="17"/>
      <c r="BP127" s="17"/>
      <c r="BQ127" s="22"/>
      <c r="BR127" s="63"/>
      <c r="BS127" s="17"/>
      <c r="BT127" s="17"/>
      <c r="BU127" s="22"/>
      <c r="BV127" s="63"/>
      <c r="BW127" s="17"/>
      <c r="BX127" s="17"/>
      <c r="BY127" s="22"/>
      <c r="BZ127" s="63"/>
      <c r="CA127" s="17"/>
      <c r="CB127" s="17"/>
      <c r="CC127" s="22"/>
      <c r="CF127" s="63"/>
      <c r="CG127" s="17"/>
      <c r="CH127" s="62"/>
      <c r="CI127" s="63"/>
      <c r="CJ127" s="17"/>
      <c r="CK127" s="62"/>
      <c r="CL127" s="63"/>
      <c r="CM127" s="17"/>
      <c r="CN127" s="62"/>
      <c r="CO127" s="63"/>
      <c r="CP127" s="17"/>
      <c r="CQ127" s="62"/>
    </row>
    <row r="128">
      <c r="A128" s="13">
        <v>11.0</v>
      </c>
      <c r="B128" s="63"/>
      <c r="C128" s="17"/>
      <c r="D128" s="17"/>
      <c r="E128" s="62"/>
      <c r="F128" s="63"/>
      <c r="G128" s="17"/>
      <c r="H128" s="17"/>
      <c r="I128" s="62"/>
      <c r="J128" s="63"/>
      <c r="K128" s="17"/>
      <c r="L128" s="17"/>
      <c r="M128" s="17"/>
      <c r="N128" s="63"/>
      <c r="O128" s="17"/>
      <c r="P128" s="17"/>
      <c r="Q128" s="62"/>
      <c r="R128" s="63"/>
      <c r="S128" s="17"/>
      <c r="T128" s="17"/>
      <c r="U128" s="62"/>
      <c r="V128" s="63"/>
      <c r="W128" s="17"/>
      <c r="X128" s="17"/>
      <c r="Y128" s="62"/>
      <c r="Z128" s="63"/>
      <c r="AA128" s="17"/>
      <c r="AB128" s="17"/>
      <c r="AC128" s="62"/>
      <c r="AD128" s="63"/>
      <c r="AE128" s="17"/>
      <c r="AF128" s="17"/>
      <c r="AG128" s="62"/>
      <c r="AH128" s="63"/>
      <c r="AI128" s="17"/>
      <c r="AJ128" s="17"/>
      <c r="AK128" s="62"/>
      <c r="AL128" s="63"/>
      <c r="AM128" s="17"/>
      <c r="AN128" s="17"/>
      <c r="AO128" s="62"/>
      <c r="AP128" s="63"/>
      <c r="AQ128" s="17"/>
      <c r="AR128" s="17"/>
      <c r="AS128" s="62"/>
      <c r="AT128" s="63"/>
      <c r="AU128" s="17"/>
      <c r="AV128" s="17"/>
      <c r="AW128" s="62"/>
      <c r="AX128" s="63"/>
      <c r="AY128" s="17"/>
      <c r="AZ128" s="17"/>
      <c r="BA128" s="62"/>
      <c r="BB128" s="63"/>
      <c r="BC128" s="17"/>
      <c r="BD128" s="17"/>
      <c r="BE128" s="62"/>
      <c r="BF128" s="63"/>
      <c r="BG128" s="17"/>
      <c r="BH128" s="17"/>
      <c r="BI128" s="22"/>
      <c r="BJ128" s="63"/>
      <c r="BK128" s="17"/>
      <c r="BL128" s="17"/>
      <c r="BM128" s="22"/>
      <c r="BN128" s="63"/>
      <c r="BO128" s="17"/>
      <c r="BP128" s="17"/>
      <c r="BQ128" s="22"/>
      <c r="BR128" s="63"/>
      <c r="BS128" s="17"/>
      <c r="BT128" s="17"/>
      <c r="BU128" s="22"/>
      <c r="BV128" s="63"/>
      <c r="BW128" s="17"/>
      <c r="BX128" s="17"/>
      <c r="BY128" s="22"/>
      <c r="BZ128" s="63"/>
      <c r="CA128" s="17"/>
      <c r="CB128" s="17"/>
      <c r="CC128" s="22"/>
      <c r="CF128" s="63"/>
      <c r="CG128" s="17"/>
      <c r="CH128" s="62"/>
      <c r="CI128" s="63"/>
      <c r="CJ128" s="17"/>
      <c r="CK128" s="62"/>
      <c r="CL128" s="63"/>
      <c r="CM128" s="17"/>
      <c r="CN128" s="62"/>
      <c r="CO128" s="63"/>
      <c r="CP128" s="17"/>
      <c r="CQ128" s="62"/>
    </row>
    <row r="129">
      <c r="A129" s="13">
        <v>12.0</v>
      </c>
      <c r="B129" s="63"/>
      <c r="C129" s="17"/>
      <c r="D129" s="17"/>
      <c r="E129" s="62"/>
      <c r="F129" s="63"/>
      <c r="G129" s="17"/>
      <c r="H129" s="17"/>
      <c r="I129" s="62"/>
      <c r="J129" s="63"/>
      <c r="K129" s="17"/>
      <c r="L129" s="17"/>
      <c r="M129" s="17"/>
      <c r="N129" s="63"/>
      <c r="O129" s="17"/>
      <c r="P129" s="17"/>
      <c r="Q129" s="62"/>
      <c r="R129" s="63"/>
      <c r="S129" s="17"/>
      <c r="T129" s="17"/>
      <c r="U129" s="62"/>
      <c r="V129" s="63"/>
      <c r="W129" s="17"/>
      <c r="X129" s="17"/>
      <c r="Y129" s="62"/>
      <c r="Z129" s="63"/>
      <c r="AA129" s="17"/>
      <c r="AB129" s="17"/>
      <c r="AC129" s="62"/>
      <c r="AD129" s="63"/>
      <c r="AE129" s="17"/>
      <c r="AF129" s="17"/>
      <c r="AG129" s="62"/>
      <c r="AH129" s="63"/>
      <c r="AI129" s="17"/>
      <c r="AJ129" s="17"/>
      <c r="AK129" s="62"/>
      <c r="AL129" s="63"/>
      <c r="AM129" s="17"/>
      <c r="AN129" s="17"/>
      <c r="AO129" s="62"/>
      <c r="AP129" s="63"/>
      <c r="AQ129" s="17"/>
      <c r="AR129" s="17"/>
      <c r="AS129" s="62"/>
      <c r="AT129" s="63"/>
      <c r="AU129" s="17"/>
      <c r="AV129" s="17"/>
      <c r="AW129" s="62"/>
      <c r="AX129" s="63"/>
      <c r="AY129" s="17"/>
      <c r="AZ129" s="17"/>
      <c r="BA129" s="62"/>
      <c r="BB129" s="63"/>
      <c r="BC129" s="17"/>
      <c r="BD129" s="17"/>
      <c r="BE129" s="62"/>
      <c r="BF129" s="63"/>
      <c r="BG129" s="17"/>
      <c r="BH129" s="17"/>
      <c r="BI129" s="22"/>
      <c r="BJ129" s="63"/>
      <c r="BK129" s="17"/>
      <c r="BL129" s="17"/>
      <c r="BM129" s="22"/>
      <c r="BN129" s="63"/>
      <c r="BO129" s="17"/>
      <c r="BP129" s="17"/>
      <c r="BQ129" s="22"/>
      <c r="BR129" s="63"/>
      <c r="BS129" s="17"/>
      <c r="BT129" s="17"/>
      <c r="BU129" s="22"/>
      <c r="BV129" s="63"/>
      <c r="BW129" s="17"/>
      <c r="BX129" s="17"/>
      <c r="BY129" s="22"/>
      <c r="BZ129" s="63"/>
      <c r="CA129" s="17"/>
      <c r="CB129" s="17"/>
      <c r="CC129" s="22"/>
      <c r="CF129" s="63"/>
      <c r="CG129" s="17"/>
      <c r="CH129" s="62"/>
      <c r="CI129" s="63"/>
      <c r="CJ129" s="17"/>
      <c r="CK129" s="62"/>
      <c r="CL129" s="63"/>
      <c r="CM129" s="17"/>
      <c r="CN129" s="62"/>
      <c r="CO129" s="63"/>
      <c r="CP129" s="17"/>
      <c r="CQ129" s="62"/>
    </row>
    <row r="130">
      <c r="A130" s="13">
        <v>13.0</v>
      </c>
      <c r="B130" s="63"/>
      <c r="C130" s="17"/>
      <c r="D130" s="17"/>
      <c r="E130" s="62"/>
      <c r="F130" s="63"/>
      <c r="G130" s="17"/>
      <c r="H130" s="17"/>
      <c r="I130" s="62"/>
      <c r="J130" s="63"/>
      <c r="K130" s="17"/>
      <c r="L130" s="17"/>
      <c r="M130" s="17"/>
      <c r="N130" s="63"/>
      <c r="O130" s="17"/>
      <c r="P130" s="17"/>
      <c r="Q130" s="62"/>
      <c r="R130" s="63"/>
      <c r="S130" s="17"/>
      <c r="T130" s="17"/>
      <c r="U130" s="62"/>
      <c r="V130" s="63"/>
      <c r="W130" s="17"/>
      <c r="X130" s="17"/>
      <c r="Y130" s="62"/>
      <c r="Z130" s="63"/>
      <c r="AA130" s="17"/>
      <c r="AB130" s="17"/>
      <c r="AC130" s="62"/>
      <c r="AD130" s="63"/>
      <c r="AE130" s="17"/>
      <c r="AF130" s="17"/>
      <c r="AG130" s="62"/>
      <c r="AH130" s="63"/>
      <c r="AI130" s="17"/>
      <c r="AJ130" s="17"/>
      <c r="AK130" s="62"/>
      <c r="AL130" s="63"/>
      <c r="AM130" s="17"/>
      <c r="AN130" s="17"/>
      <c r="AO130" s="62"/>
      <c r="AP130" s="63"/>
      <c r="AQ130" s="17"/>
      <c r="AR130" s="17"/>
      <c r="AS130" s="62"/>
      <c r="AT130" s="63"/>
      <c r="AU130" s="17"/>
      <c r="AV130" s="17"/>
      <c r="AW130" s="62"/>
      <c r="AX130" s="63"/>
      <c r="AY130" s="17"/>
      <c r="AZ130" s="17"/>
      <c r="BA130" s="62"/>
      <c r="BB130" s="63"/>
      <c r="BC130" s="17"/>
      <c r="BD130" s="17"/>
      <c r="BE130" s="62"/>
      <c r="BF130" s="63"/>
      <c r="BG130" s="17"/>
      <c r="BH130" s="17"/>
      <c r="BI130" s="22"/>
      <c r="BJ130" s="63"/>
      <c r="BK130" s="17"/>
      <c r="BL130" s="17"/>
      <c r="BM130" s="22"/>
      <c r="BN130" s="63"/>
      <c r="BO130" s="17"/>
      <c r="BP130" s="17"/>
      <c r="BQ130" s="22"/>
      <c r="BR130" s="63"/>
      <c r="BS130" s="17"/>
      <c r="BT130" s="17"/>
      <c r="BU130" s="22"/>
      <c r="BV130" s="63"/>
      <c r="BW130" s="17"/>
      <c r="BX130" s="17"/>
      <c r="BY130" s="22"/>
      <c r="BZ130" s="63"/>
      <c r="CA130" s="17"/>
      <c r="CB130" s="17"/>
      <c r="CC130" s="22"/>
      <c r="CF130" s="63"/>
      <c r="CG130" s="17"/>
      <c r="CH130" s="62"/>
      <c r="CI130" s="63"/>
      <c r="CJ130" s="17"/>
      <c r="CK130" s="62"/>
      <c r="CL130" s="63"/>
      <c r="CM130" s="17"/>
      <c r="CN130" s="62"/>
      <c r="CO130" s="63"/>
      <c r="CP130" s="17"/>
      <c r="CQ130" s="62"/>
    </row>
    <row r="131">
      <c r="A131" s="13">
        <v>14.0</v>
      </c>
      <c r="B131" s="63"/>
      <c r="C131" s="17"/>
      <c r="D131" s="17"/>
      <c r="E131" s="62"/>
      <c r="F131" s="63"/>
      <c r="G131" s="17"/>
      <c r="H131" s="17"/>
      <c r="I131" s="62"/>
      <c r="J131" s="63"/>
      <c r="K131" s="17"/>
      <c r="L131" s="17"/>
      <c r="M131" s="17"/>
      <c r="N131" s="63"/>
      <c r="O131" s="17"/>
      <c r="P131" s="17"/>
      <c r="Q131" s="62"/>
      <c r="R131" s="63"/>
      <c r="S131" s="17"/>
      <c r="T131" s="17"/>
      <c r="U131" s="62"/>
      <c r="V131" s="63"/>
      <c r="W131" s="17"/>
      <c r="X131" s="17"/>
      <c r="Y131" s="62"/>
      <c r="Z131" s="63"/>
      <c r="AA131" s="17"/>
      <c r="AB131" s="17"/>
      <c r="AC131" s="62"/>
      <c r="AD131" s="63"/>
      <c r="AE131" s="17"/>
      <c r="AF131" s="17"/>
      <c r="AG131" s="62"/>
      <c r="AH131" s="63"/>
      <c r="AI131" s="17"/>
      <c r="AJ131" s="17"/>
      <c r="AK131" s="62"/>
      <c r="AL131" s="63"/>
      <c r="AM131" s="17"/>
      <c r="AN131" s="17"/>
      <c r="AO131" s="62"/>
      <c r="AP131" s="63"/>
      <c r="AQ131" s="17"/>
      <c r="AR131" s="17"/>
      <c r="AS131" s="62"/>
      <c r="AT131" s="63"/>
      <c r="AU131" s="17"/>
      <c r="AV131" s="17"/>
      <c r="AW131" s="62"/>
      <c r="AX131" s="63"/>
      <c r="AY131" s="17"/>
      <c r="AZ131" s="17"/>
      <c r="BA131" s="62"/>
      <c r="BB131" s="63"/>
      <c r="BC131" s="17"/>
      <c r="BD131" s="17"/>
      <c r="BE131" s="62"/>
      <c r="BF131" s="63"/>
      <c r="BG131" s="17"/>
      <c r="BH131" s="17"/>
      <c r="BI131" s="22"/>
      <c r="BJ131" s="63"/>
      <c r="BK131" s="17"/>
      <c r="BL131" s="17"/>
      <c r="BM131" s="22"/>
      <c r="BN131" s="63"/>
      <c r="BO131" s="17"/>
      <c r="BP131" s="17"/>
      <c r="BQ131" s="22"/>
      <c r="BR131" s="63"/>
      <c r="BS131" s="17"/>
      <c r="BT131" s="17"/>
      <c r="BU131" s="22"/>
      <c r="BV131" s="63"/>
      <c r="BW131" s="17"/>
      <c r="BX131" s="17"/>
      <c r="BY131" s="22"/>
      <c r="BZ131" s="63"/>
      <c r="CA131" s="17"/>
      <c r="CB131" s="17"/>
      <c r="CC131" s="22"/>
      <c r="CF131" s="63"/>
      <c r="CG131" s="17"/>
      <c r="CH131" s="62"/>
      <c r="CI131" s="63"/>
      <c r="CJ131" s="17"/>
      <c r="CK131" s="62"/>
      <c r="CL131" s="63"/>
      <c r="CM131" s="17"/>
      <c r="CN131" s="62"/>
      <c r="CO131" s="63"/>
      <c r="CP131" s="17"/>
      <c r="CQ131" s="62"/>
    </row>
    <row r="132">
      <c r="A132" s="13">
        <v>15.0</v>
      </c>
      <c r="B132" s="63"/>
      <c r="C132" s="17"/>
      <c r="D132" s="17"/>
      <c r="E132" s="62"/>
      <c r="F132" s="63"/>
      <c r="G132" s="17"/>
      <c r="H132" s="17"/>
      <c r="I132" s="62"/>
      <c r="J132" s="63"/>
      <c r="K132" s="17"/>
      <c r="L132" s="17"/>
      <c r="M132" s="17"/>
      <c r="N132" s="63"/>
      <c r="O132" s="17"/>
      <c r="P132" s="17"/>
      <c r="Q132" s="62"/>
      <c r="R132" s="63"/>
      <c r="S132" s="17"/>
      <c r="T132" s="17"/>
      <c r="U132" s="62"/>
      <c r="V132" s="63"/>
      <c r="W132" s="17"/>
      <c r="X132" s="17"/>
      <c r="Y132" s="62"/>
      <c r="Z132" s="63"/>
      <c r="AA132" s="17"/>
      <c r="AB132" s="17"/>
      <c r="AC132" s="62"/>
      <c r="AD132" s="63"/>
      <c r="AE132" s="17"/>
      <c r="AF132" s="17"/>
      <c r="AG132" s="62"/>
      <c r="AH132" s="63"/>
      <c r="AI132" s="17"/>
      <c r="AJ132" s="17"/>
      <c r="AK132" s="62"/>
      <c r="AL132" s="63"/>
      <c r="AM132" s="17"/>
      <c r="AN132" s="17"/>
      <c r="AO132" s="62"/>
      <c r="AP132" s="63"/>
      <c r="AQ132" s="17"/>
      <c r="AR132" s="17"/>
      <c r="AS132" s="62"/>
      <c r="AT132" s="63"/>
      <c r="AU132" s="17"/>
      <c r="AV132" s="17"/>
      <c r="AW132" s="62"/>
      <c r="AX132" s="63"/>
      <c r="AY132" s="17"/>
      <c r="AZ132" s="17"/>
      <c r="BA132" s="62"/>
      <c r="BB132" s="63"/>
      <c r="BC132" s="17"/>
      <c r="BD132" s="17"/>
      <c r="BE132" s="62"/>
      <c r="BF132" s="63"/>
      <c r="BG132" s="17"/>
      <c r="BH132" s="17"/>
      <c r="BI132" s="22"/>
      <c r="BJ132" s="63"/>
      <c r="BK132" s="17"/>
      <c r="BL132" s="17"/>
      <c r="BM132" s="22"/>
      <c r="BN132" s="63"/>
      <c r="BO132" s="17"/>
      <c r="BP132" s="17"/>
      <c r="BQ132" s="22"/>
      <c r="BR132" s="63"/>
      <c r="BS132" s="17"/>
      <c r="BT132" s="17"/>
      <c r="BU132" s="22"/>
      <c r="BV132" s="63"/>
      <c r="BW132" s="17"/>
      <c r="BX132" s="17"/>
      <c r="BY132" s="22"/>
      <c r="BZ132" s="63"/>
      <c r="CA132" s="17"/>
      <c r="CB132" s="17"/>
      <c r="CC132" s="22"/>
      <c r="CF132" s="63"/>
      <c r="CG132" s="17"/>
      <c r="CH132" s="62"/>
      <c r="CI132" s="63"/>
      <c r="CJ132" s="17"/>
      <c r="CK132" s="62"/>
      <c r="CL132" s="63"/>
      <c r="CM132" s="17"/>
      <c r="CN132" s="62"/>
      <c r="CO132" s="63"/>
      <c r="CP132" s="17"/>
      <c r="CQ132" s="62"/>
    </row>
    <row r="133">
      <c r="A133" s="13">
        <v>16.0</v>
      </c>
      <c r="B133" s="63"/>
      <c r="C133" s="17"/>
      <c r="D133" s="17"/>
      <c r="E133" s="62"/>
      <c r="F133" s="63"/>
      <c r="G133" s="17"/>
      <c r="H133" s="17"/>
      <c r="I133" s="62"/>
      <c r="J133" s="63"/>
      <c r="K133" s="17"/>
      <c r="L133" s="17"/>
      <c r="M133" s="17"/>
      <c r="N133" s="63"/>
      <c r="O133" s="17"/>
      <c r="P133" s="17"/>
      <c r="Q133" s="62"/>
      <c r="R133" s="63"/>
      <c r="S133" s="17"/>
      <c r="T133" s="17"/>
      <c r="U133" s="62"/>
      <c r="V133" s="63"/>
      <c r="W133" s="17"/>
      <c r="X133" s="17"/>
      <c r="Y133" s="62"/>
      <c r="Z133" s="63"/>
      <c r="AA133" s="17"/>
      <c r="AB133" s="17"/>
      <c r="AC133" s="62"/>
      <c r="AD133" s="63"/>
      <c r="AE133" s="17"/>
      <c r="AF133" s="17"/>
      <c r="AG133" s="62"/>
      <c r="AH133" s="63"/>
      <c r="AI133" s="17"/>
      <c r="AJ133" s="17"/>
      <c r="AK133" s="62"/>
      <c r="AL133" s="63"/>
      <c r="AM133" s="17"/>
      <c r="AN133" s="17"/>
      <c r="AO133" s="62"/>
      <c r="AP133" s="63"/>
      <c r="AQ133" s="17"/>
      <c r="AR133" s="17"/>
      <c r="AS133" s="62"/>
      <c r="AT133" s="63"/>
      <c r="AU133" s="17"/>
      <c r="AV133" s="17"/>
      <c r="AW133" s="62"/>
      <c r="AX133" s="63"/>
      <c r="AY133" s="17"/>
      <c r="AZ133" s="17"/>
      <c r="BA133" s="62"/>
      <c r="BB133" s="63"/>
      <c r="BC133" s="17"/>
      <c r="BD133" s="17"/>
      <c r="BE133" s="62"/>
      <c r="BF133" s="63"/>
      <c r="BG133" s="17"/>
      <c r="BH133" s="17"/>
      <c r="BI133" s="22"/>
      <c r="BJ133" s="63"/>
      <c r="BK133" s="17"/>
      <c r="BL133" s="17"/>
      <c r="BM133" s="22"/>
      <c r="BN133" s="63"/>
      <c r="BO133" s="17"/>
      <c r="BP133" s="17"/>
      <c r="BQ133" s="22"/>
      <c r="BR133" s="63"/>
      <c r="BS133" s="17"/>
      <c r="BT133" s="17"/>
      <c r="BU133" s="22"/>
      <c r="BV133" s="63"/>
      <c r="BW133" s="17"/>
      <c r="BX133" s="17"/>
      <c r="BY133" s="22"/>
      <c r="BZ133" s="63"/>
      <c r="CA133" s="17"/>
      <c r="CB133" s="17"/>
      <c r="CC133" s="22"/>
      <c r="CF133" s="63"/>
      <c r="CG133" s="17"/>
      <c r="CH133" s="62"/>
      <c r="CI133" s="63"/>
      <c r="CJ133" s="17"/>
      <c r="CK133" s="62"/>
      <c r="CL133" s="63"/>
      <c r="CM133" s="17"/>
      <c r="CN133" s="62"/>
      <c r="CO133" s="63"/>
      <c r="CP133" s="17"/>
      <c r="CQ133" s="62"/>
    </row>
    <row r="134">
      <c r="A134" s="13">
        <v>17.0</v>
      </c>
      <c r="B134" s="63"/>
      <c r="C134" s="17"/>
      <c r="D134" s="17"/>
      <c r="E134" s="62"/>
      <c r="F134" s="63"/>
      <c r="G134" s="17"/>
      <c r="H134" s="17"/>
      <c r="I134" s="62"/>
      <c r="J134" s="63"/>
      <c r="K134" s="17"/>
      <c r="L134" s="17"/>
      <c r="M134" s="17"/>
      <c r="N134" s="63"/>
      <c r="O134" s="17"/>
      <c r="P134" s="17"/>
      <c r="Q134" s="62"/>
      <c r="R134" s="63"/>
      <c r="S134" s="17"/>
      <c r="T134" s="17"/>
      <c r="U134" s="62"/>
      <c r="V134" s="63"/>
      <c r="W134" s="17"/>
      <c r="X134" s="17"/>
      <c r="Y134" s="62"/>
      <c r="Z134" s="63"/>
      <c r="AA134" s="17"/>
      <c r="AB134" s="17"/>
      <c r="AC134" s="62"/>
      <c r="AD134" s="63"/>
      <c r="AE134" s="17"/>
      <c r="AF134" s="17"/>
      <c r="AG134" s="62"/>
      <c r="AH134" s="63"/>
      <c r="AI134" s="17"/>
      <c r="AJ134" s="17"/>
      <c r="AK134" s="62"/>
      <c r="AL134" s="63"/>
      <c r="AM134" s="17"/>
      <c r="AN134" s="17"/>
      <c r="AO134" s="62"/>
      <c r="AP134" s="63"/>
      <c r="AQ134" s="17"/>
      <c r="AR134" s="17"/>
      <c r="AS134" s="62"/>
      <c r="AT134" s="63"/>
      <c r="AU134" s="17"/>
      <c r="AV134" s="17"/>
      <c r="AW134" s="62"/>
      <c r="AX134" s="63"/>
      <c r="AY134" s="17"/>
      <c r="AZ134" s="17"/>
      <c r="BA134" s="62"/>
      <c r="BB134" s="63"/>
      <c r="BC134" s="17"/>
      <c r="BD134" s="17"/>
      <c r="BE134" s="62"/>
      <c r="BF134" s="63"/>
      <c r="BG134" s="17"/>
      <c r="BH134" s="17"/>
      <c r="BI134" s="22"/>
      <c r="BJ134" s="63"/>
      <c r="BK134" s="17"/>
      <c r="BL134" s="17"/>
      <c r="BM134" s="22"/>
      <c r="BN134" s="63"/>
      <c r="BO134" s="17"/>
      <c r="BP134" s="17"/>
      <c r="BQ134" s="22"/>
      <c r="BR134" s="63"/>
      <c r="BS134" s="17"/>
      <c r="BT134" s="17"/>
      <c r="BU134" s="22"/>
      <c r="BV134" s="63"/>
      <c r="BW134" s="17"/>
      <c r="BX134" s="17"/>
      <c r="BY134" s="22"/>
      <c r="BZ134" s="63"/>
      <c r="CA134" s="17"/>
      <c r="CB134" s="17"/>
      <c r="CC134" s="22"/>
      <c r="CF134" s="63"/>
      <c r="CG134" s="17"/>
      <c r="CH134" s="62"/>
      <c r="CI134" s="63"/>
      <c r="CJ134" s="17"/>
      <c r="CK134" s="62"/>
      <c r="CL134" s="63"/>
      <c r="CM134" s="17"/>
      <c r="CN134" s="62"/>
      <c r="CO134" s="63"/>
      <c r="CP134" s="17"/>
      <c r="CQ134" s="62"/>
    </row>
    <row r="135">
      <c r="A135" s="13">
        <v>18.0</v>
      </c>
      <c r="B135" s="63"/>
      <c r="C135" s="17"/>
      <c r="D135" s="17"/>
      <c r="E135" s="62"/>
      <c r="F135" s="63"/>
      <c r="G135" s="17"/>
      <c r="H135" s="17"/>
      <c r="I135" s="62"/>
      <c r="J135" s="63"/>
      <c r="K135" s="17"/>
      <c r="L135" s="17"/>
      <c r="M135" s="17"/>
      <c r="N135" s="63"/>
      <c r="O135" s="17"/>
      <c r="P135" s="17"/>
      <c r="Q135" s="62"/>
      <c r="R135" s="63"/>
      <c r="S135" s="17"/>
      <c r="T135" s="17"/>
      <c r="U135" s="62"/>
      <c r="V135" s="63"/>
      <c r="W135" s="17"/>
      <c r="X135" s="17"/>
      <c r="Y135" s="62"/>
      <c r="Z135" s="63"/>
      <c r="AA135" s="17"/>
      <c r="AB135" s="17"/>
      <c r="AC135" s="62"/>
      <c r="AD135" s="63"/>
      <c r="AE135" s="17"/>
      <c r="AF135" s="17"/>
      <c r="AG135" s="62"/>
      <c r="AH135" s="63"/>
      <c r="AI135" s="17"/>
      <c r="AJ135" s="17"/>
      <c r="AK135" s="62"/>
      <c r="AL135" s="63"/>
      <c r="AM135" s="17"/>
      <c r="AN135" s="17"/>
      <c r="AO135" s="62"/>
      <c r="AP135" s="63"/>
      <c r="AQ135" s="17"/>
      <c r="AR135" s="17"/>
      <c r="AS135" s="62"/>
      <c r="AT135" s="63"/>
      <c r="AU135" s="17"/>
      <c r="AV135" s="17"/>
      <c r="AW135" s="62"/>
      <c r="AX135" s="63"/>
      <c r="AY135" s="17"/>
      <c r="AZ135" s="17"/>
      <c r="BA135" s="62"/>
      <c r="BB135" s="63"/>
      <c r="BC135" s="17"/>
      <c r="BD135" s="17"/>
      <c r="BE135" s="62"/>
      <c r="BF135" s="63"/>
      <c r="BG135" s="17"/>
      <c r="BH135" s="17"/>
      <c r="BI135" s="22"/>
      <c r="BJ135" s="63"/>
      <c r="BK135" s="17"/>
      <c r="BL135" s="17"/>
      <c r="BM135" s="22"/>
      <c r="BN135" s="63"/>
      <c r="BO135" s="17"/>
      <c r="BP135" s="17"/>
      <c r="BQ135" s="22"/>
      <c r="BR135" s="63"/>
      <c r="BS135" s="17"/>
      <c r="BT135" s="17"/>
      <c r="BU135" s="22"/>
      <c r="BV135" s="63"/>
      <c r="BW135" s="17"/>
      <c r="BX135" s="17"/>
      <c r="BY135" s="22"/>
      <c r="BZ135" s="63"/>
      <c r="CA135" s="17"/>
      <c r="CB135" s="17"/>
      <c r="CC135" s="22"/>
      <c r="CF135" s="63"/>
      <c r="CG135" s="17"/>
      <c r="CH135" s="62"/>
      <c r="CI135" s="63"/>
      <c r="CJ135" s="17"/>
      <c r="CK135" s="62"/>
      <c r="CL135" s="63"/>
      <c r="CM135" s="17"/>
      <c r="CN135" s="62"/>
      <c r="CO135" s="63"/>
      <c r="CP135" s="17"/>
      <c r="CQ135" s="62"/>
    </row>
    <row r="136">
      <c r="A136" s="13">
        <v>19.0</v>
      </c>
      <c r="B136" s="63"/>
      <c r="C136" s="17"/>
      <c r="D136" s="17"/>
      <c r="E136" s="62"/>
      <c r="F136" s="63"/>
      <c r="G136" s="17"/>
      <c r="H136" s="17"/>
      <c r="I136" s="62"/>
      <c r="J136" s="63"/>
      <c r="K136" s="17"/>
      <c r="L136" s="17"/>
      <c r="M136" s="17"/>
      <c r="N136" s="63"/>
      <c r="O136" s="17"/>
      <c r="P136" s="17"/>
      <c r="Q136" s="62"/>
      <c r="R136" s="63"/>
      <c r="S136" s="17"/>
      <c r="T136" s="17"/>
      <c r="U136" s="62"/>
      <c r="V136" s="63"/>
      <c r="W136" s="17"/>
      <c r="X136" s="17"/>
      <c r="Y136" s="62"/>
      <c r="Z136" s="63"/>
      <c r="AA136" s="17"/>
      <c r="AB136" s="17"/>
      <c r="AC136" s="62"/>
      <c r="AD136" s="63"/>
      <c r="AE136" s="17"/>
      <c r="AF136" s="17"/>
      <c r="AG136" s="62"/>
      <c r="AH136" s="63"/>
      <c r="AI136" s="17"/>
      <c r="AJ136" s="17"/>
      <c r="AK136" s="62"/>
      <c r="AL136" s="63"/>
      <c r="AM136" s="17"/>
      <c r="AN136" s="17"/>
      <c r="AO136" s="62"/>
      <c r="AP136" s="63"/>
      <c r="AQ136" s="17"/>
      <c r="AR136" s="17"/>
      <c r="AS136" s="62"/>
      <c r="AT136" s="63"/>
      <c r="AU136" s="17"/>
      <c r="AV136" s="17"/>
      <c r="AW136" s="62"/>
      <c r="AX136" s="63"/>
      <c r="AY136" s="17"/>
      <c r="AZ136" s="17"/>
      <c r="BA136" s="62"/>
      <c r="BB136" s="63"/>
      <c r="BC136" s="17"/>
      <c r="BD136" s="17"/>
      <c r="BE136" s="62"/>
      <c r="BF136" s="63"/>
      <c r="BG136" s="17"/>
      <c r="BH136" s="17"/>
      <c r="BI136" s="22"/>
      <c r="BJ136" s="63"/>
      <c r="BK136" s="17"/>
      <c r="BL136" s="17"/>
      <c r="BM136" s="22"/>
      <c r="BN136" s="63"/>
      <c r="BO136" s="17"/>
      <c r="BP136" s="17"/>
      <c r="BQ136" s="22"/>
      <c r="BR136" s="63"/>
      <c r="BS136" s="17"/>
      <c r="BT136" s="17"/>
      <c r="BU136" s="22"/>
      <c r="BV136" s="63"/>
      <c r="BW136" s="17"/>
      <c r="BX136" s="17"/>
      <c r="BY136" s="22"/>
      <c r="BZ136" s="63"/>
      <c r="CA136" s="17"/>
      <c r="CB136" s="17"/>
      <c r="CC136" s="22"/>
      <c r="CF136" s="63"/>
      <c r="CG136" s="17"/>
      <c r="CH136" s="62"/>
      <c r="CI136" s="63"/>
      <c r="CJ136" s="17"/>
      <c r="CK136" s="62"/>
      <c r="CL136" s="63"/>
      <c r="CM136" s="17"/>
      <c r="CN136" s="62"/>
      <c r="CO136" s="63"/>
      <c r="CP136" s="17"/>
      <c r="CQ136" s="62"/>
    </row>
    <row r="137">
      <c r="A137" s="13">
        <v>20.0</v>
      </c>
      <c r="B137" s="63"/>
      <c r="C137" s="17"/>
      <c r="D137" s="17"/>
      <c r="E137" s="62"/>
      <c r="F137" s="63"/>
      <c r="G137" s="17"/>
      <c r="H137" s="17"/>
      <c r="I137" s="62"/>
      <c r="J137" s="63"/>
      <c r="K137" s="17"/>
      <c r="L137" s="17"/>
      <c r="M137" s="17"/>
      <c r="N137" s="63"/>
      <c r="O137" s="17"/>
      <c r="P137" s="17"/>
      <c r="Q137" s="62"/>
      <c r="R137" s="63"/>
      <c r="S137" s="17"/>
      <c r="T137" s="17"/>
      <c r="U137" s="62"/>
      <c r="V137" s="63"/>
      <c r="W137" s="17"/>
      <c r="X137" s="17"/>
      <c r="Y137" s="62"/>
      <c r="Z137" s="63"/>
      <c r="AA137" s="17"/>
      <c r="AB137" s="17"/>
      <c r="AC137" s="62"/>
      <c r="AD137" s="63"/>
      <c r="AE137" s="17"/>
      <c r="AF137" s="17"/>
      <c r="AG137" s="62"/>
      <c r="AH137" s="63"/>
      <c r="AI137" s="17"/>
      <c r="AJ137" s="17"/>
      <c r="AK137" s="62"/>
      <c r="AL137" s="63"/>
      <c r="AM137" s="17"/>
      <c r="AN137" s="17"/>
      <c r="AO137" s="62"/>
      <c r="AP137" s="63"/>
      <c r="AQ137" s="17"/>
      <c r="AR137" s="17"/>
      <c r="AS137" s="62"/>
      <c r="AT137" s="63"/>
      <c r="AU137" s="17"/>
      <c r="AV137" s="17"/>
      <c r="AW137" s="62"/>
      <c r="AX137" s="63"/>
      <c r="AY137" s="17"/>
      <c r="AZ137" s="17"/>
      <c r="BA137" s="62"/>
      <c r="BB137" s="63"/>
      <c r="BC137" s="17"/>
      <c r="BD137" s="17"/>
      <c r="BE137" s="62"/>
      <c r="BF137" s="63"/>
      <c r="BG137" s="17"/>
      <c r="BH137" s="17"/>
      <c r="BI137" s="22"/>
      <c r="BJ137" s="63"/>
      <c r="BK137" s="17"/>
      <c r="BL137" s="17"/>
      <c r="BM137" s="22"/>
      <c r="BN137" s="63"/>
      <c r="BO137" s="17"/>
      <c r="BP137" s="17"/>
      <c r="BQ137" s="22"/>
      <c r="BR137" s="63"/>
      <c r="BS137" s="17"/>
      <c r="BT137" s="17"/>
      <c r="BU137" s="22"/>
      <c r="BV137" s="63"/>
      <c r="BW137" s="17"/>
      <c r="BX137" s="17"/>
      <c r="BY137" s="22"/>
      <c r="BZ137" s="63"/>
      <c r="CA137" s="17"/>
      <c r="CB137" s="17"/>
      <c r="CC137" s="22"/>
      <c r="CF137" s="63"/>
      <c r="CG137" s="17"/>
      <c r="CH137" s="62"/>
      <c r="CI137" s="63"/>
      <c r="CJ137" s="17"/>
      <c r="CK137" s="62"/>
      <c r="CL137" s="63"/>
      <c r="CM137" s="17"/>
      <c r="CN137" s="62"/>
      <c r="CO137" s="63"/>
      <c r="CP137" s="17"/>
      <c r="CQ137" s="62"/>
    </row>
    <row r="138">
      <c r="A138" s="13">
        <v>21.0</v>
      </c>
      <c r="B138" s="63"/>
      <c r="C138" s="17"/>
      <c r="D138" s="17"/>
      <c r="E138" s="62"/>
      <c r="F138" s="63"/>
      <c r="G138" s="17"/>
      <c r="H138" s="17"/>
      <c r="I138" s="62"/>
      <c r="J138" s="63"/>
      <c r="K138" s="17"/>
      <c r="L138" s="17"/>
      <c r="M138" s="17"/>
      <c r="N138" s="63"/>
      <c r="O138" s="17"/>
      <c r="P138" s="17"/>
      <c r="Q138" s="62"/>
      <c r="R138" s="63"/>
      <c r="S138" s="17"/>
      <c r="T138" s="17"/>
      <c r="U138" s="62"/>
      <c r="V138" s="63"/>
      <c r="W138" s="17"/>
      <c r="X138" s="17"/>
      <c r="Y138" s="62"/>
      <c r="Z138" s="63"/>
      <c r="AA138" s="17"/>
      <c r="AB138" s="17"/>
      <c r="AC138" s="62"/>
      <c r="AD138" s="63"/>
      <c r="AE138" s="17"/>
      <c r="AF138" s="17"/>
      <c r="AG138" s="62"/>
      <c r="AH138" s="63"/>
      <c r="AI138" s="17"/>
      <c r="AJ138" s="17"/>
      <c r="AK138" s="62"/>
      <c r="AL138" s="63"/>
      <c r="AM138" s="17"/>
      <c r="AN138" s="17"/>
      <c r="AO138" s="62"/>
      <c r="AP138" s="63"/>
      <c r="AQ138" s="17"/>
      <c r="AR138" s="17"/>
      <c r="AS138" s="62"/>
      <c r="AT138" s="63"/>
      <c r="AU138" s="17"/>
      <c r="AV138" s="17"/>
      <c r="AW138" s="62"/>
      <c r="AX138" s="63"/>
      <c r="AY138" s="17"/>
      <c r="AZ138" s="17"/>
      <c r="BA138" s="62"/>
      <c r="BB138" s="63"/>
      <c r="BC138" s="17"/>
      <c r="BD138" s="17"/>
      <c r="BE138" s="62"/>
      <c r="BF138" s="63"/>
      <c r="BG138" s="17"/>
      <c r="BH138" s="17"/>
      <c r="BI138" s="22"/>
      <c r="BJ138" s="63"/>
      <c r="BK138" s="17"/>
      <c r="BL138" s="17"/>
      <c r="BM138" s="22"/>
      <c r="BN138" s="63"/>
      <c r="BO138" s="17"/>
      <c r="BP138" s="17"/>
      <c r="BQ138" s="22"/>
      <c r="BR138" s="63"/>
      <c r="BS138" s="17"/>
      <c r="BT138" s="17"/>
      <c r="BU138" s="22"/>
      <c r="BV138" s="63"/>
      <c r="BW138" s="17"/>
      <c r="BX138" s="17"/>
      <c r="BY138" s="22"/>
      <c r="BZ138" s="63"/>
      <c r="CA138" s="17"/>
      <c r="CB138" s="17"/>
      <c r="CC138" s="22"/>
      <c r="CF138" s="63"/>
      <c r="CG138" s="17"/>
      <c r="CH138" s="62"/>
      <c r="CI138" s="63"/>
      <c r="CJ138" s="17"/>
      <c r="CK138" s="62"/>
      <c r="CL138" s="63"/>
      <c r="CM138" s="17"/>
      <c r="CN138" s="62"/>
      <c r="CO138" s="63"/>
      <c r="CP138" s="17"/>
      <c r="CQ138" s="62"/>
    </row>
    <row r="139">
      <c r="A139" s="13">
        <v>22.0</v>
      </c>
      <c r="B139" s="63"/>
      <c r="C139" s="17"/>
      <c r="D139" s="17"/>
      <c r="E139" s="62"/>
      <c r="F139" s="63"/>
      <c r="G139" s="17"/>
      <c r="H139" s="17"/>
      <c r="I139" s="62"/>
      <c r="J139" s="63"/>
      <c r="K139" s="17"/>
      <c r="L139" s="17"/>
      <c r="M139" s="17"/>
      <c r="N139" s="63"/>
      <c r="O139" s="17"/>
      <c r="P139" s="17"/>
      <c r="Q139" s="62"/>
      <c r="R139" s="63"/>
      <c r="S139" s="17"/>
      <c r="T139" s="17"/>
      <c r="U139" s="62"/>
      <c r="V139" s="63"/>
      <c r="W139" s="17"/>
      <c r="X139" s="17"/>
      <c r="Y139" s="62"/>
      <c r="Z139" s="63"/>
      <c r="AA139" s="17"/>
      <c r="AB139" s="17"/>
      <c r="AC139" s="62"/>
      <c r="AD139" s="63"/>
      <c r="AE139" s="17"/>
      <c r="AF139" s="17"/>
      <c r="AG139" s="62"/>
      <c r="AH139" s="63"/>
      <c r="AI139" s="17"/>
      <c r="AJ139" s="17"/>
      <c r="AK139" s="62"/>
      <c r="AL139" s="63"/>
      <c r="AM139" s="17"/>
      <c r="AN139" s="17"/>
      <c r="AO139" s="62"/>
      <c r="AP139" s="63"/>
      <c r="AQ139" s="17"/>
      <c r="AR139" s="17"/>
      <c r="AS139" s="62"/>
      <c r="AT139" s="63"/>
      <c r="AU139" s="17"/>
      <c r="AV139" s="17"/>
      <c r="AW139" s="62"/>
      <c r="AX139" s="63"/>
      <c r="AY139" s="17"/>
      <c r="AZ139" s="17"/>
      <c r="BA139" s="62"/>
      <c r="BB139" s="63"/>
      <c r="BC139" s="17"/>
      <c r="BD139" s="17"/>
      <c r="BE139" s="62"/>
      <c r="BF139" s="63"/>
      <c r="BG139" s="17"/>
      <c r="BH139" s="17"/>
      <c r="BI139" s="22"/>
      <c r="BJ139" s="63"/>
      <c r="BK139" s="17"/>
      <c r="BL139" s="17"/>
      <c r="BM139" s="22"/>
      <c r="BN139" s="63"/>
      <c r="BO139" s="17"/>
      <c r="BP139" s="17"/>
      <c r="BQ139" s="22"/>
      <c r="BR139" s="63"/>
      <c r="BS139" s="17"/>
      <c r="BT139" s="17"/>
      <c r="BU139" s="22"/>
      <c r="BV139" s="63"/>
      <c r="BW139" s="17"/>
      <c r="BX139" s="17"/>
      <c r="BY139" s="22"/>
      <c r="BZ139" s="63"/>
      <c r="CA139" s="17"/>
      <c r="CB139" s="17"/>
      <c r="CC139" s="22"/>
      <c r="CF139" s="63"/>
      <c r="CG139" s="17"/>
      <c r="CH139" s="62"/>
      <c r="CI139" s="63"/>
      <c r="CJ139" s="17"/>
      <c r="CK139" s="62"/>
      <c r="CL139" s="63"/>
      <c r="CM139" s="17"/>
      <c r="CN139" s="62"/>
      <c r="CO139" s="63"/>
      <c r="CP139" s="17"/>
      <c r="CQ139" s="62"/>
    </row>
    <row r="140">
      <c r="A140" s="13">
        <v>23.0</v>
      </c>
      <c r="B140" s="63"/>
      <c r="C140" s="17"/>
      <c r="D140" s="17"/>
      <c r="E140" s="62"/>
      <c r="F140" s="63"/>
      <c r="G140" s="17"/>
      <c r="H140" s="17"/>
      <c r="I140" s="62"/>
      <c r="J140" s="63"/>
      <c r="K140" s="17"/>
      <c r="L140" s="17"/>
      <c r="M140" s="17"/>
      <c r="N140" s="63"/>
      <c r="O140" s="17"/>
      <c r="P140" s="17"/>
      <c r="Q140" s="62"/>
      <c r="R140" s="63"/>
      <c r="S140" s="17"/>
      <c r="T140" s="17"/>
      <c r="U140" s="62"/>
      <c r="V140" s="63"/>
      <c r="W140" s="17"/>
      <c r="X140" s="17"/>
      <c r="Y140" s="62"/>
      <c r="Z140" s="63"/>
      <c r="AA140" s="17"/>
      <c r="AB140" s="17"/>
      <c r="AC140" s="62"/>
      <c r="AD140" s="63"/>
      <c r="AE140" s="17"/>
      <c r="AF140" s="17"/>
      <c r="AG140" s="62"/>
      <c r="AH140" s="63"/>
      <c r="AI140" s="17"/>
      <c r="AJ140" s="17"/>
      <c r="AK140" s="62"/>
      <c r="AL140" s="63"/>
      <c r="AM140" s="17"/>
      <c r="AN140" s="17"/>
      <c r="AO140" s="62"/>
      <c r="AP140" s="63"/>
      <c r="AQ140" s="17"/>
      <c r="AR140" s="17"/>
      <c r="AS140" s="62"/>
      <c r="AT140" s="63"/>
      <c r="AU140" s="17"/>
      <c r="AV140" s="17"/>
      <c r="AW140" s="62"/>
      <c r="AX140" s="63"/>
      <c r="AY140" s="17"/>
      <c r="AZ140" s="17"/>
      <c r="BA140" s="62"/>
      <c r="BB140" s="63"/>
      <c r="BC140" s="17"/>
      <c r="BD140" s="17"/>
      <c r="BE140" s="62"/>
      <c r="BF140" s="63"/>
      <c r="BG140" s="17"/>
      <c r="BH140" s="17"/>
      <c r="BI140" s="22"/>
      <c r="BJ140" s="63"/>
      <c r="BK140" s="17"/>
      <c r="BL140" s="17"/>
      <c r="BM140" s="22"/>
      <c r="BN140" s="63"/>
      <c r="BO140" s="17"/>
      <c r="BP140" s="17"/>
      <c r="BQ140" s="22"/>
      <c r="BR140" s="63"/>
      <c r="BS140" s="17"/>
      <c r="BT140" s="17"/>
      <c r="BU140" s="22"/>
      <c r="BV140" s="63"/>
      <c r="BW140" s="17"/>
      <c r="BX140" s="17"/>
      <c r="BY140" s="22"/>
      <c r="BZ140" s="63"/>
      <c r="CA140" s="17"/>
      <c r="CB140" s="17"/>
      <c r="CC140" s="22"/>
      <c r="CF140" s="63"/>
      <c r="CG140" s="17"/>
      <c r="CH140" s="62"/>
      <c r="CI140" s="63"/>
      <c r="CJ140" s="17"/>
      <c r="CK140" s="62"/>
      <c r="CL140" s="63"/>
      <c r="CM140" s="17"/>
      <c r="CN140" s="62"/>
      <c r="CO140" s="63"/>
      <c r="CP140" s="17"/>
      <c r="CQ140" s="62"/>
    </row>
    <row r="141">
      <c r="A141" s="13">
        <v>24.0</v>
      </c>
      <c r="B141" s="63"/>
      <c r="C141" s="17"/>
      <c r="D141" s="17"/>
      <c r="E141" s="62"/>
      <c r="F141" s="63"/>
      <c r="G141" s="17"/>
      <c r="H141" s="17"/>
      <c r="I141" s="62"/>
      <c r="J141" s="63"/>
      <c r="K141" s="17"/>
      <c r="L141" s="17"/>
      <c r="M141" s="17"/>
      <c r="N141" s="63"/>
      <c r="O141" s="17"/>
      <c r="P141" s="17"/>
      <c r="Q141" s="62"/>
      <c r="R141" s="63"/>
      <c r="S141" s="17"/>
      <c r="T141" s="17"/>
      <c r="U141" s="62"/>
      <c r="V141" s="63"/>
      <c r="W141" s="17"/>
      <c r="X141" s="17"/>
      <c r="Y141" s="62"/>
      <c r="Z141" s="63"/>
      <c r="AA141" s="17"/>
      <c r="AB141" s="17"/>
      <c r="AC141" s="62"/>
      <c r="AD141" s="63"/>
      <c r="AE141" s="17"/>
      <c r="AF141" s="17"/>
      <c r="AG141" s="62"/>
      <c r="AH141" s="63"/>
      <c r="AI141" s="17"/>
      <c r="AJ141" s="17"/>
      <c r="AK141" s="62"/>
      <c r="AL141" s="63"/>
      <c r="AM141" s="17"/>
      <c r="AN141" s="17"/>
      <c r="AO141" s="62"/>
      <c r="AP141" s="63"/>
      <c r="AQ141" s="17"/>
      <c r="AR141" s="17"/>
      <c r="AS141" s="62"/>
      <c r="AT141" s="63"/>
      <c r="AU141" s="17"/>
      <c r="AV141" s="17"/>
      <c r="AW141" s="62"/>
      <c r="AX141" s="63"/>
      <c r="AY141" s="17"/>
      <c r="AZ141" s="17"/>
      <c r="BA141" s="62"/>
      <c r="BB141" s="63"/>
      <c r="BC141" s="17"/>
      <c r="BD141" s="17"/>
      <c r="BE141" s="62"/>
      <c r="BF141" s="63"/>
      <c r="BG141" s="17"/>
      <c r="BH141" s="17"/>
      <c r="BI141" s="22"/>
      <c r="BJ141" s="63"/>
      <c r="BK141" s="17"/>
      <c r="BL141" s="17"/>
      <c r="BM141" s="22"/>
      <c r="BN141" s="63"/>
      <c r="BO141" s="17"/>
      <c r="BP141" s="17"/>
      <c r="BQ141" s="22"/>
      <c r="BR141" s="63"/>
      <c r="BS141" s="17"/>
      <c r="BT141" s="17"/>
      <c r="BU141" s="22"/>
      <c r="BV141" s="63"/>
      <c r="BW141" s="17"/>
      <c r="BX141" s="17"/>
      <c r="BY141" s="22"/>
      <c r="BZ141" s="63"/>
      <c r="CA141" s="17"/>
      <c r="CB141" s="17"/>
      <c r="CC141" s="22"/>
      <c r="CF141" s="63"/>
      <c r="CG141" s="17"/>
      <c r="CH141" s="62"/>
      <c r="CI141" s="63"/>
      <c r="CJ141" s="17"/>
      <c r="CK141" s="62"/>
      <c r="CL141" s="63"/>
      <c r="CM141" s="17"/>
      <c r="CN141" s="62"/>
      <c r="CO141" s="63"/>
      <c r="CP141" s="17"/>
      <c r="CQ141" s="62"/>
    </row>
    <row r="142">
      <c r="A142" s="13">
        <v>25.0</v>
      </c>
      <c r="B142" s="63"/>
      <c r="C142" s="17"/>
      <c r="D142" s="17"/>
      <c r="E142" s="62"/>
      <c r="F142" s="63"/>
      <c r="G142" s="17"/>
      <c r="H142" s="17"/>
      <c r="I142" s="62"/>
      <c r="J142" s="63"/>
      <c r="K142" s="17"/>
      <c r="L142" s="17"/>
      <c r="M142" s="17"/>
      <c r="N142" s="63"/>
      <c r="O142" s="17"/>
      <c r="P142" s="17"/>
      <c r="Q142" s="62"/>
      <c r="R142" s="63"/>
      <c r="S142" s="17"/>
      <c r="T142" s="17"/>
      <c r="U142" s="62"/>
      <c r="V142" s="63"/>
      <c r="W142" s="17"/>
      <c r="X142" s="17"/>
      <c r="Y142" s="62"/>
      <c r="Z142" s="63"/>
      <c r="AA142" s="17"/>
      <c r="AB142" s="17"/>
      <c r="AC142" s="62"/>
      <c r="AD142" s="63"/>
      <c r="AE142" s="17"/>
      <c r="AF142" s="17"/>
      <c r="AG142" s="62"/>
      <c r="AH142" s="63"/>
      <c r="AI142" s="17"/>
      <c r="AJ142" s="17"/>
      <c r="AK142" s="62"/>
      <c r="AL142" s="63"/>
      <c r="AM142" s="17"/>
      <c r="AN142" s="17"/>
      <c r="AO142" s="62"/>
      <c r="AP142" s="63"/>
      <c r="AQ142" s="17"/>
      <c r="AR142" s="17"/>
      <c r="AS142" s="62"/>
      <c r="AT142" s="63"/>
      <c r="AU142" s="17"/>
      <c r="AV142" s="17"/>
      <c r="AW142" s="62"/>
      <c r="AX142" s="63"/>
      <c r="AY142" s="17"/>
      <c r="AZ142" s="17"/>
      <c r="BA142" s="62"/>
      <c r="BB142" s="63"/>
      <c r="BC142" s="17"/>
      <c r="BD142" s="17"/>
      <c r="BE142" s="62"/>
      <c r="BF142" s="63"/>
      <c r="BG142" s="17"/>
      <c r="BH142" s="17"/>
      <c r="BI142" s="22"/>
      <c r="BJ142" s="63"/>
      <c r="BK142" s="17"/>
      <c r="BL142" s="17"/>
      <c r="BM142" s="22"/>
      <c r="BN142" s="63"/>
      <c r="BO142" s="17"/>
      <c r="BP142" s="17"/>
      <c r="BQ142" s="22"/>
      <c r="BR142" s="63"/>
      <c r="BS142" s="17"/>
      <c r="BT142" s="17"/>
      <c r="BU142" s="22"/>
      <c r="BV142" s="63"/>
      <c r="BW142" s="17"/>
      <c r="BX142" s="17"/>
      <c r="BY142" s="22"/>
      <c r="BZ142" s="63"/>
      <c r="CA142" s="17"/>
      <c r="CB142" s="17"/>
      <c r="CC142" s="22"/>
      <c r="CF142" s="63"/>
      <c r="CG142" s="17"/>
      <c r="CH142" s="62"/>
      <c r="CI142" s="63"/>
      <c r="CJ142" s="17"/>
      <c r="CK142" s="62"/>
      <c r="CL142" s="63"/>
      <c r="CM142" s="17"/>
      <c r="CN142" s="62"/>
      <c r="CO142" s="63"/>
      <c r="CP142" s="17"/>
      <c r="CQ142" s="62"/>
    </row>
    <row r="143">
      <c r="A143" s="13">
        <v>26.0</v>
      </c>
      <c r="B143" s="63"/>
      <c r="C143" s="17"/>
      <c r="D143" s="17"/>
      <c r="E143" s="62"/>
      <c r="F143" s="63"/>
      <c r="G143" s="17"/>
      <c r="H143" s="17"/>
      <c r="I143" s="62"/>
      <c r="J143" s="63"/>
      <c r="K143" s="17"/>
      <c r="L143" s="17"/>
      <c r="M143" s="17"/>
      <c r="N143" s="63"/>
      <c r="O143" s="17"/>
      <c r="P143" s="17"/>
      <c r="Q143" s="62"/>
      <c r="R143" s="63"/>
      <c r="S143" s="17"/>
      <c r="T143" s="17"/>
      <c r="U143" s="62"/>
      <c r="V143" s="63"/>
      <c r="W143" s="17"/>
      <c r="X143" s="17"/>
      <c r="Y143" s="62"/>
      <c r="Z143" s="63"/>
      <c r="AA143" s="17"/>
      <c r="AB143" s="17"/>
      <c r="AC143" s="62"/>
      <c r="AD143" s="63"/>
      <c r="AE143" s="17"/>
      <c r="AF143" s="17"/>
      <c r="AG143" s="62"/>
      <c r="AH143" s="63"/>
      <c r="AI143" s="17"/>
      <c r="AJ143" s="17"/>
      <c r="AK143" s="62"/>
      <c r="AL143" s="63"/>
      <c r="AM143" s="17"/>
      <c r="AN143" s="17"/>
      <c r="AO143" s="62"/>
      <c r="AP143" s="63"/>
      <c r="AQ143" s="17"/>
      <c r="AR143" s="17"/>
      <c r="AS143" s="62"/>
      <c r="AT143" s="63"/>
      <c r="AU143" s="17"/>
      <c r="AV143" s="17"/>
      <c r="AW143" s="62"/>
      <c r="AX143" s="63"/>
      <c r="AY143" s="17"/>
      <c r="AZ143" s="17"/>
      <c r="BA143" s="62"/>
      <c r="BB143" s="63"/>
      <c r="BC143" s="17"/>
      <c r="BD143" s="17"/>
      <c r="BE143" s="62"/>
      <c r="BF143" s="63"/>
      <c r="BG143" s="17"/>
      <c r="BH143" s="17"/>
      <c r="BI143" s="22"/>
      <c r="BJ143" s="63"/>
      <c r="BK143" s="17"/>
      <c r="BL143" s="17"/>
      <c r="BM143" s="22"/>
      <c r="BN143" s="63"/>
      <c r="BO143" s="17"/>
      <c r="BP143" s="17"/>
      <c r="BQ143" s="22"/>
      <c r="BR143" s="63"/>
      <c r="BS143" s="17"/>
      <c r="BT143" s="17"/>
      <c r="BU143" s="22"/>
      <c r="BV143" s="63"/>
      <c r="BW143" s="17"/>
      <c r="BX143" s="17"/>
      <c r="BY143" s="22"/>
      <c r="BZ143" s="63"/>
      <c r="CA143" s="17"/>
      <c r="CB143" s="17"/>
      <c r="CC143" s="22"/>
      <c r="CF143" s="63"/>
      <c r="CG143" s="17"/>
      <c r="CH143" s="62"/>
      <c r="CI143" s="63"/>
      <c r="CJ143" s="17"/>
      <c r="CK143" s="62"/>
      <c r="CL143" s="63"/>
      <c r="CM143" s="17"/>
      <c r="CN143" s="62"/>
      <c r="CO143" s="63"/>
      <c r="CP143" s="17"/>
      <c r="CQ143" s="62"/>
    </row>
    <row r="144">
      <c r="A144" s="13">
        <v>27.0</v>
      </c>
      <c r="B144" s="63"/>
      <c r="C144" s="17"/>
      <c r="D144" s="17"/>
      <c r="E144" s="62"/>
      <c r="F144" s="63"/>
      <c r="G144" s="17"/>
      <c r="H144" s="17"/>
      <c r="I144" s="62"/>
      <c r="J144" s="63"/>
      <c r="K144" s="17"/>
      <c r="L144" s="17"/>
      <c r="M144" s="17"/>
      <c r="N144" s="63"/>
      <c r="O144" s="17"/>
      <c r="P144" s="17"/>
      <c r="Q144" s="62"/>
      <c r="R144" s="63"/>
      <c r="S144" s="17"/>
      <c r="T144" s="17"/>
      <c r="U144" s="62"/>
      <c r="V144" s="63"/>
      <c r="W144" s="17"/>
      <c r="X144" s="17"/>
      <c r="Y144" s="62"/>
      <c r="Z144" s="63"/>
      <c r="AA144" s="17"/>
      <c r="AB144" s="17"/>
      <c r="AC144" s="62"/>
      <c r="AD144" s="63"/>
      <c r="AE144" s="17"/>
      <c r="AF144" s="17"/>
      <c r="AG144" s="62"/>
      <c r="AH144" s="63"/>
      <c r="AI144" s="17"/>
      <c r="AJ144" s="17"/>
      <c r="AK144" s="62"/>
      <c r="AL144" s="63"/>
      <c r="AM144" s="17"/>
      <c r="AN144" s="17"/>
      <c r="AO144" s="62"/>
      <c r="AP144" s="63"/>
      <c r="AQ144" s="17"/>
      <c r="AR144" s="17"/>
      <c r="AS144" s="62"/>
      <c r="AT144" s="63"/>
      <c r="AU144" s="17"/>
      <c r="AV144" s="17"/>
      <c r="AW144" s="62"/>
      <c r="AX144" s="63"/>
      <c r="AY144" s="17"/>
      <c r="AZ144" s="17"/>
      <c r="BA144" s="62"/>
      <c r="BB144" s="63"/>
      <c r="BC144" s="17"/>
      <c r="BD144" s="17"/>
      <c r="BE144" s="62"/>
      <c r="BF144" s="63"/>
      <c r="BG144" s="17"/>
      <c r="BH144" s="17"/>
      <c r="BI144" s="22"/>
      <c r="BJ144" s="63"/>
      <c r="BK144" s="17"/>
      <c r="BL144" s="17"/>
      <c r="BM144" s="22"/>
      <c r="BN144" s="63"/>
      <c r="BO144" s="17"/>
      <c r="BP144" s="17"/>
      <c r="BQ144" s="22"/>
      <c r="BR144" s="63"/>
      <c r="BS144" s="17"/>
      <c r="BT144" s="17"/>
      <c r="BU144" s="22"/>
      <c r="BV144" s="63"/>
      <c r="BW144" s="17"/>
      <c r="BX144" s="17"/>
      <c r="BY144" s="22"/>
      <c r="BZ144" s="63"/>
      <c r="CA144" s="17"/>
      <c r="CB144" s="17"/>
      <c r="CC144" s="22"/>
      <c r="CF144" s="63"/>
      <c r="CG144" s="17"/>
      <c r="CH144" s="62"/>
      <c r="CI144" s="63"/>
      <c r="CJ144" s="17"/>
      <c r="CK144" s="62"/>
      <c r="CL144" s="63"/>
      <c r="CM144" s="17"/>
      <c r="CN144" s="62"/>
      <c r="CO144" s="63"/>
      <c r="CP144" s="17"/>
      <c r="CQ144" s="62"/>
    </row>
    <row r="145">
      <c r="A145" s="13">
        <v>28.0</v>
      </c>
      <c r="B145" s="63"/>
      <c r="C145" s="17"/>
      <c r="D145" s="17"/>
      <c r="E145" s="62"/>
      <c r="F145" s="63"/>
      <c r="G145" s="17"/>
      <c r="H145" s="17"/>
      <c r="I145" s="62"/>
      <c r="J145" s="63"/>
      <c r="K145" s="17"/>
      <c r="L145" s="17"/>
      <c r="M145" s="17"/>
      <c r="N145" s="63"/>
      <c r="O145" s="17"/>
      <c r="P145" s="17"/>
      <c r="Q145" s="62"/>
      <c r="R145" s="63"/>
      <c r="S145" s="17"/>
      <c r="T145" s="17"/>
      <c r="U145" s="62"/>
      <c r="V145" s="63"/>
      <c r="W145" s="17"/>
      <c r="X145" s="17"/>
      <c r="Y145" s="62"/>
      <c r="Z145" s="63"/>
      <c r="AA145" s="17"/>
      <c r="AB145" s="17"/>
      <c r="AC145" s="62"/>
      <c r="AD145" s="63"/>
      <c r="AE145" s="17"/>
      <c r="AF145" s="17"/>
      <c r="AG145" s="62"/>
      <c r="AH145" s="63"/>
      <c r="AI145" s="17"/>
      <c r="AJ145" s="17"/>
      <c r="AK145" s="62"/>
      <c r="AL145" s="63"/>
      <c r="AM145" s="17"/>
      <c r="AN145" s="17"/>
      <c r="AO145" s="62"/>
      <c r="AP145" s="63"/>
      <c r="AQ145" s="17"/>
      <c r="AR145" s="17"/>
      <c r="AS145" s="62"/>
      <c r="AT145" s="63"/>
      <c r="AU145" s="17"/>
      <c r="AV145" s="17"/>
      <c r="AW145" s="62"/>
      <c r="AX145" s="63"/>
      <c r="AY145" s="17"/>
      <c r="AZ145" s="17"/>
      <c r="BA145" s="62"/>
      <c r="BB145" s="63"/>
      <c r="BC145" s="17"/>
      <c r="BD145" s="17"/>
      <c r="BE145" s="62"/>
      <c r="BF145" s="63"/>
      <c r="BG145" s="17"/>
      <c r="BH145" s="17"/>
      <c r="BI145" s="22"/>
      <c r="BJ145" s="63"/>
      <c r="BK145" s="17"/>
      <c r="BL145" s="17"/>
      <c r="BM145" s="22"/>
      <c r="BN145" s="63"/>
      <c r="BO145" s="17"/>
      <c r="BP145" s="17"/>
      <c r="BQ145" s="22"/>
      <c r="BR145" s="63"/>
      <c r="BS145" s="17"/>
      <c r="BT145" s="17"/>
      <c r="BU145" s="22"/>
      <c r="BV145" s="63"/>
      <c r="BW145" s="17"/>
      <c r="BX145" s="17"/>
      <c r="BY145" s="22"/>
      <c r="BZ145" s="63"/>
      <c r="CA145" s="17"/>
      <c r="CB145" s="17"/>
      <c r="CC145" s="22"/>
      <c r="CF145" s="63"/>
      <c r="CG145" s="17"/>
      <c r="CH145" s="62"/>
      <c r="CI145" s="63"/>
      <c r="CJ145" s="17"/>
      <c r="CK145" s="62"/>
      <c r="CL145" s="63"/>
      <c r="CM145" s="17"/>
      <c r="CN145" s="62"/>
      <c r="CO145" s="63"/>
      <c r="CP145" s="17"/>
      <c r="CQ145" s="62"/>
    </row>
    <row r="146">
      <c r="A146" s="13">
        <v>29.0</v>
      </c>
      <c r="B146" s="63"/>
      <c r="C146" s="17"/>
      <c r="D146" s="17"/>
      <c r="E146" s="62"/>
      <c r="F146" s="63"/>
      <c r="G146" s="17"/>
      <c r="H146" s="17"/>
      <c r="I146" s="62"/>
      <c r="J146" s="63"/>
      <c r="K146" s="17"/>
      <c r="L146" s="17"/>
      <c r="M146" s="17"/>
      <c r="N146" s="63"/>
      <c r="O146" s="17"/>
      <c r="P146" s="17"/>
      <c r="Q146" s="62"/>
      <c r="R146" s="63"/>
      <c r="S146" s="17"/>
      <c r="T146" s="17"/>
      <c r="U146" s="62"/>
      <c r="V146" s="63"/>
      <c r="W146" s="17"/>
      <c r="X146" s="17"/>
      <c r="Y146" s="62"/>
      <c r="Z146" s="63"/>
      <c r="AA146" s="17"/>
      <c r="AB146" s="17"/>
      <c r="AC146" s="62"/>
      <c r="AD146" s="63"/>
      <c r="AE146" s="17"/>
      <c r="AF146" s="17"/>
      <c r="AG146" s="62"/>
      <c r="AH146" s="63"/>
      <c r="AI146" s="17"/>
      <c r="AJ146" s="17"/>
      <c r="AK146" s="62"/>
      <c r="AL146" s="63"/>
      <c r="AM146" s="17"/>
      <c r="AN146" s="17"/>
      <c r="AO146" s="62"/>
      <c r="AP146" s="63"/>
      <c r="AQ146" s="17"/>
      <c r="AR146" s="17"/>
      <c r="AS146" s="62"/>
      <c r="AT146" s="63"/>
      <c r="AU146" s="17"/>
      <c r="AV146" s="17"/>
      <c r="AW146" s="62"/>
      <c r="AX146" s="63"/>
      <c r="AY146" s="17"/>
      <c r="AZ146" s="17"/>
      <c r="BA146" s="62"/>
      <c r="BB146" s="63"/>
      <c r="BC146" s="17"/>
      <c r="BD146" s="17"/>
      <c r="BE146" s="62"/>
      <c r="BF146" s="63"/>
      <c r="BG146" s="17"/>
      <c r="BH146" s="17"/>
      <c r="BI146" s="22"/>
      <c r="BJ146" s="63"/>
      <c r="BK146" s="17"/>
      <c r="BL146" s="17"/>
      <c r="BM146" s="22"/>
      <c r="BN146" s="63"/>
      <c r="BO146" s="17"/>
      <c r="BP146" s="17"/>
      <c r="BQ146" s="22"/>
      <c r="BR146" s="63"/>
      <c r="BS146" s="17"/>
      <c r="BT146" s="17"/>
      <c r="BU146" s="22"/>
      <c r="BV146" s="63"/>
      <c r="BW146" s="17"/>
      <c r="BX146" s="17"/>
      <c r="BY146" s="22"/>
      <c r="BZ146" s="63"/>
      <c r="CA146" s="17"/>
      <c r="CB146" s="17"/>
      <c r="CC146" s="22"/>
      <c r="CF146" s="63"/>
      <c r="CG146" s="17"/>
      <c r="CH146" s="62"/>
      <c r="CI146" s="63"/>
      <c r="CJ146" s="17"/>
      <c r="CK146" s="62"/>
      <c r="CL146" s="63"/>
      <c r="CM146" s="17"/>
      <c r="CN146" s="62"/>
      <c r="CO146" s="63"/>
      <c r="CP146" s="17"/>
      <c r="CQ146" s="62"/>
    </row>
    <row r="147">
      <c r="A147" s="13">
        <v>30.0</v>
      </c>
      <c r="B147" s="63"/>
      <c r="C147" s="17"/>
      <c r="D147" s="17"/>
      <c r="E147" s="62"/>
      <c r="F147" s="63"/>
      <c r="G147" s="17"/>
      <c r="H147" s="17"/>
      <c r="I147" s="62"/>
      <c r="J147" s="63"/>
      <c r="K147" s="17"/>
      <c r="L147" s="17"/>
      <c r="M147" s="17"/>
      <c r="N147" s="63"/>
      <c r="O147" s="17"/>
      <c r="P147" s="17"/>
      <c r="Q147" s="62"/>
      <c r="R147" s="63"/>
      <c r="S147" s="17"/>
      <c r="T147" s="17"/>
      <c r="U147" s="62"/>
      <c r="V147" s="63"/>
      <c r="W147" s="17"/>
      <c r="X147" s="17"/>
      <c r="Y147" s="62"/>
      <c r="Z147" s="63"/>
      <c r="AA147" s="17"/>
      <c r="AB147" s="17"/>
      <c r="AC147" s="62"/>
      <c r="AD147" s="63"/>
      <c r="AE147" s="17"/>
      <c r="AF147" s="17"/>
      <c r="AG147" s="62"/>
      <c r="AH147" s="63"/>
      <c r="AI147" s="17"/>
      <c r="AJ147" s="17"/>
      <c r="AK147" s="62"/>
      <c r="AL147" s="63"/>
      <c r="AM147" s="17"/>
      <c r="AN147" s="17"/>
      <c r="AO147" s="62"/>
      <c r="AP147" s="63"/>
      <c r="AQ147" s="17"/>
      <c r="AR147" s="17"/>
      <c r="AS147" s="62"/>
      <c r="AT147" s="63"/>
      <c r="AU147" s="17"/>
      <c r="AV147" s="17"/>
      <c r="AW147" s="62"/>
      <c r="AX147" s="63"/>
      <c r="AY147" s="17"/>
      <c r="AZ147" s="17"/>
      <c r="BA147" s="62"/>
      <c r="BB147" s="63"/>
      <c r="BC147" s="17"/>
      <c r="BD147" s="17"/>
      <c r="BE147" s="62"/>
      <c r="BF147" s="63"/>
      <c r="BG147" s="17"/>
      <c r="BH147" s="17"/>
      <c r="BI147" s="22"/>
      <c r="BJ147" s="63"/>
      <c r="BK147" s="17"/>
      <c r="BL147" s="17"/>
      <c r="BM147" s="22"/>
      <c r="BN147" s="63"/>
      <c r="BO147" s="17"/>
      <c r="BP147" s="17"/>
      <c r="BQ147" s="22"/>
      <c r="BR147" s="63"/>
      <c r="BS147" s="17"/>
      <c r="BT147" s="17"/>
      <c r="BU147" s="22"/>
      <c r="BV147" s="63"/>
      <c r="BW147" s="17"/>
      <c r="BX147" s="17"/>
      <c r="BY147" s="22"/>
      <c r="BZ147" s="63"/>
      <c r="CA147" s="17"/>
      <c r="CB147" s="17"/>
      <c r="CC147" s="22"/>
      <c r="CF147" s="63"/>
      <c r="CG147" s="17"/>
      <c r="CH147" s="62"/>
      <c r="CI147" s="63"/>
      <c r="CJ147" s="17"/>
      <c r="CK147" s="62"/>
      <c r="CL147" s="63"/>
      <c r="CM147" s="17"/>
      <c r="CN147" s="62"/>
      <c r="CO147" s="63"/>
      <c r="CP147" s="17"/>
      <c r="CQ147" s="62"/>
    </row>
    <row r="148">
      <c r="A148" s="13">
        <v>31.0</v>
      </c>
      <c r="B148" s="63"/>
      <c r="C148" s="17"/>
      <c r="D148" s="17"/>
      <c r="E148" s="62"/>
      <c r="F148" s="63"/>
      <c r="G148" s="17"/>
      <c r="H148" s="17"/>
      <c r="I148" s="62"/>
      <c r="J148" s="63"/>
      <c r="K148" s="17"/>
      <c r="L148" s="17"/>
      <c r="M148" s="17"/>
      <c r="N148" s="63"/>
      <c r="O148" s="17"/>
      <c r="P148" s="17"/>
      <c r="Q148" s="62"/>
      <c r="R148" s="63"/>
      <c r="S148" s="17"/>
      <c r="T148" s="17"/>
      <c r="U148" s="62"/>
      <c r="V148" s="63"/>
      <c r="W148" s="17"/>
      <c r="X148" s="17"/>
      <c r="Y148" s="62"/>
      <c r="Z148" s="63"/>
      <c r="AA148" s="17"/>
      <c r="AB148" s="17"/>
      <c r="AC148" s="62"/>
      <c r="AD148" s="63"/>
      <c r="AE148" s="17"/>
      <c r="AF148" s="17"/>
      <c r="AG148" s="62"/>
      <c r="AH148" s="63"/>
      <c r="AI148" s="17"/>
      <c r="AJ148" s="17"/>
      <c r="AK148" s="62"/>
      <c r="AL148" s="63"/>
      <c r="AM148" s="17"/>
      <c r="AN148" s="17"/>
      <c r="AO148" s="62"/>
      <c r="AP148" s="63"/>
      <c r="AQ148" s="17"/>
      <c r="AR148" s="17"/>
      <c r="AS148" s="62"/>
      <c r="AT148" s="63"/>
      <c r="AU148" s="17"/>
      <c r="AV148" s="17"/>
      <c r="AW148" s="62"/>
      <c r="AX148" s="63"/>
      <c r="AY148" s="17"/>
      <c r="AZ148" s="17"/>
      <c r="BA148" s="62"/>
      <c r="BB148" s="63"/>
      <c r="BC148" s="17"/>
      <c r="BD148" s="17"/>
      <c r="BE148" s="62"/>
      <c r="BF148" s="63"/>
      <c r="BG148" s="17"/>
      <c r="BH148" s="17"/>
      <c r="BI148" s="22"/>
      <c r="BJ148" s="63"/>
      <c r="BK148" s="17"/>
      <c r="BL148" s="17"/>
      <c r="BM148" s="22"/>
      <c r="BN148" s="63"/>
      <c r="BO148" s="17"/>
      <c r="BP148" s="17"/>
      <c r="BQ148" s="22"/>
      <c r="BR148" s="63"/>
      <c r="BS148" s="17"/>
      <c r="BT148" s="17"/>
      <c r="BU148" s="22"/>
      <c r="BV148" s="63"/>
      <c r="BW148" s="17"/>
      <c r="BX148" s="17"/>
      <c r="BY148" s="22"/>
      <c r="BZ148" s="63"/>
      <c r="CA148" s="17"/>
      <c r="CB148" s="17"/>
      <c r="CC148" s="22"/>
      <c r="CF148" s="63"/>
      <c r="CG148" s="17"/>
      <c r="CH148" s="62"/>
      <c r="CI148" s="63"/>
      <c r="CJ148" s="17"/>
      <c r="CK148" s="62"/>
      <c r="CL148" s="63"/>
      <c r="CM148" s="17"/>
      <c r="CN148" s="62"/>
      <c r="CO148" s="63"/>
      <c r="CP148" s="17"/>
      <c r="CQ148" s="62"/>
    </row>
    <row r="149">
      <c r="A149" s="13">
        <v>32.0</v>
      </c>
      <c r="B149" s="63"/>
      <c r="C149" s="17"/>
      <c r="D149" s="17"/>
      <c r="E149" s="62"/>
      <c r="F149" s="63"/>
      <c r="G149" s="17"/>
      <c r="H149" s="17"/>
      <c r="I149" s="62"/>
      <c r="J149" s="63"/>
      <c r="K149" s="17"/>
      <c r="L149" s="17"/>
      <c r="M149" s="17"/>
      <c r="N149" s="63"/>
      <c r="O149" s="17"/>
      <c r="P149" s="17"/>
      <c r="Q149" s="62"/>
      <c r="R149" s="63"/>
      <c r="S149" s="17"/>
      <c r="T149" s="17"/>
      <c r="U149" s="62"/>
      <c r="V149" s="63"/>
      <c r="W149" s="17"/>
      <c r="X149" s="17"/>
      <c r="Y149" s="62"/>
      <c r="Z149" s="63"/>
      <c r="AA149" s="17"/>
      <c r="AB149" s="17"/>
      <c r="AC149" s="62"/>
      <c r="AD149" s="63"/>
      <c r="AE149" s="17"/>
      <c r="AF149" s="17"/>
      <c r="AG149" s="62"/>
      <c r="AH149" s="63"/>
      <c r="AI149" s="17"/>
      <c r="AJ149" s="17"/>
      <c r="AK149" s="62"/>
      <c r="AL149" s="63"/>
      <c r="AM149" s="17"/>
      <c r="AN149" s="17"/>
      <c r="AO149" s="62"/>
      <c r="AP149" s="63"/>
      <c r="AQ149" s="17"/>
      <c r="AR149" s="17"/>
      <c r="AS149" s="62"/>
      <c r="AT149" s="63"/>
      <c r="AU149" s="17"/>
      <c r="AV149" s="17"/>
      <c r="AW149" s="62"/>
      <c r="AX149" s="63"/>
      <c r="AY149" s="17"/>
      <c r="AZ149" s="17"/>
      <c r="BA149" s="62"/>
      <c r="BB149" s="63"/>
      <c r="BC149" s="17"/>
      <c r="BD149" s="17"/>
      <c r="BE149" s="62"/>
      <c r="BF149" s="63"/>
      <c r="BG149" s="17"/>
      <c r="BH149" s="17"/>
      <c r="BI149" s="22"/>
      <c r="BJ149" s="63"/>
      <c r="BK149" s="17"/>
      <c r="BL149" s="17"/>
      <c r="BM149" s="22"/>
      <c r="BN149" s="63"/>
      <c r="BO149" s="17"/>
      <c r="BP149" s="17"/>
      <c r="BQ149" s="22"/>
      <c r="BR149" s="63"/>
      <c r="BS149" s="17"/>
      <c r="BT149" s="17"/>
      <c r="BU149" s="22"/>
      <c r="BV149" s="63"/>
      <c r="BW149" s="17"/>
      <c r="BX149" s="17"/>
      <c r="BY149" s="22"/>
      <c r="BZ149" s="63"/>
      <c r="CA149" s="17"/>
      <c r="CB149" s="17"/>
      <c r="CC149" s="22"/>
      <c r="CF149" s="63"/>
      <c r="CG149" s="17"/>
      <c r="CH149" s="62"/>
      <c r="CI149" s="63"/>
      <c r="CJ149" s="17"/>
      <c r="CK149" s="62"/>
      <c r="CL149" s="63"/>
      <c r="CM149" s="17"/>
      <c r="CN149" s="62"/>
      <c r="CO149" s="63"/>
      <c r="CP149" s="17"/>
      <c r="CQ149" s="62"/>
    </row>
    <row r="150">
      <c r="A150" s="13">
        <v>33.0</v>
      </c>
      <c r="B150" s="63"/>
      <c r="C150" s="17"/>
      <c r="D150" s="17"/>
      <c r="E150" s="62"/>
      <c r="F150" s="63"/>
      <c r="G150" s="17"/>
      <c r="H150" s="17"/>
      <c r="I150" s="62"/>
      <c r="J150" s="63"/>
      <c r="K150" s="17"/>
      <c r="L150" s="17"/>
      <c r="M150" s="17"/>
      <c r="N150" s="63"/>
      <c r="O150" s="17"/>
      <c r="P150" s="17"/>
      <c r="Q150" s="62"/>
      <c r="R150" s="63"/>
      <c r="S150" s="17"/>
      <c r="T150" s="17"/>
      <c r="U150" s="62"/>
      <c r="V150" s="63"/>
      <c r="W150" s="17"/>
      <c r="X150" s="17"/>
      <c r="Y150" s="62"/>
      <c r="Z150" s="63"/>
      <c r="AA150" s="17"/>
      <c r="AB150" s="17"/>
      <c r="AC150" s="62"/>
      <c r="AD150" s="63"/>
      <c r="AE150" s="17"/>
      <c r="AF150" s="17"/>
      <c r="AG150" s="62"/>
      <c r="AH150" s="63"/>
      <c r="AI150" s="17"/>
      <c r="AJ150" s="17"/>
      <c r="AK150" s="62"/>
      <c r="AL150" s="63"/>
      <c r="AM150" s="17"/>
      <c r="AN150" s="17"/>
      <c r="AO150" s="62"/>
      <c r="AP150" s="63"/>
      <c r="AQ150" s="17"/>
      <c r="AR150" s="17"/>
      <c r="AS150" s="62"/>
      <c r="AT150" s="63"/>
      <c r="AU150" s="17"/>
      <c r="AV150" s="17"/>
      <c r="AW150" s="62"/>
      <c r="AX150" s="63"/>
      <c r="AY150" s="17"/>
      <c r="AZ150" s="17"/>
      <c r="BA150" s="62"/>
      <c r="BB150" s="63"/>
      <c r="BC150" s="17"/>
      <c r="BD150" s="17"/>
      <c r="BE150" s="62"/>
      <c r="BF150" s="63"/>
      <c r="BG150" s="17"/>
      <c r="BH150" s="17"/>
      <c r="BI150" s="22"/>
      <c r="BJ150" s="63"/>
      <c r="BK150" s="17"/>
      <c r="BL150" s="17"/>
      <c r="BM150" s="22"/>
      <c r="BN150" s="63"/>
      <c r="BO150" s="17"/>
      <c r="BP150" s="17"/>
      <c r="BQ150" s="22"/>
      <c r="BR150" s="63"/>
      <c r="BS150" s="17"/>
      <c r="BT150" s="17"/>
      <c r="BU150" s="22"/>
      <c r="BV150" s="63"/>
      <c r="BW150" s="17"/>
      <c r="BX150" s="17"/>
      <c r="BY150" s="22"/>
      <c r="BZ150" s="63"/>
      <c r="CA150" s="17"/>
      <c r="CB150" s="17"/>
      <c r="CC150" s="22"/>
      <c r="CF150" s="63"/>
      <c r="CG150" s="17"/>
      <c r="CH150" s="62"/>
      <c r="CI150" s="63"/>
      <c r="CJ150" s="17"/>
      <c r="CK150" s="62"/>
      <c r="CL150" s="63"/>
      <c r="CM150" s="17"/>
      <c r="CN150" s="62"/>
      <c r="CO150" s="63"/>
      <c r="CP150" s="17"/>
      <c r="CQ150" s="62"/>
    </row>
    <row r="151">
      <c r="A151" s="13">
        <v>34.0</v>
      </c>
      <c r="B151" s="63"/>
      <c r="C151" s="17"/>
      <c r="D151" s="17"/>
      <c r="E151" s="62"/>
      <c r="F151" s="63"/>
      <c r="G151" s="17"/>
      <c r="H151" s="17"/>
      <c r="I151" s="62"/>
      <c r="J151" s="63"/>
      <c r="K151" s="17"/>
      <c r="L151" s="17"/>
      <c r="M151" s="17"/>
      <c r="N151" s="63"/>
      <c r="O151" s="17"/>
      <c r="P151" s="17"/>
      <c r="Q151" s="62"/>
      <c r="R151" s="63"/>
      <c r="S151" s="17"/>
      <c r="T151" s="17"/>
      <c r="U151" s="62"/>
      <c r="V151" s="63"/>
      <c r="W151" s="17"/>
      <c r="X151" s="17"/>
      <c r="Y151" s="62"/>
      <c r="Z151" s="63"/>
      <c r="AA151" s="17"/>
      <c r="AB151" s="17"/>
      <c r="AC151" s="62"/>
      <c r="AD151" s="63"/>
      <c r="AE151" s="17"/>
      <c r="AF151" s="17"/>
      <c r="AG151" s="62"/>
      <c r="AH151" s="63"/>
      <c r="AI151" s="17"/>
      <c r="AJ151" s="17"/>
      <c r="AK151" s="62"/>
      <c r="AL151" s="63"/>
      <c r="AM151" s="17"/>
      <c r="AN151" s="17"/>
      <c r="AO151" s="62"/>
      <c r="AP151" s="63"/>
      <c r="AQ151" s="17"/>
      <c r="AR151" s="17"/>
      <c r="AS151" s="62"/>
      <c r="AT151" s="63"/>
      <c r="AU151" s="17"/>
      <c r="AV151" s="17"/>
      <c r="AW151" s="62"/>
      <c r="AX151" s="63"/>
      <c r="AY151" s="17"/>
      <c r="AZ151" s="17"/>
      <c r="BA151" s="62"/>
      <c r="BB151" s="63"/>
      <c r="BC151" s="17"/>
      <c r="BD151" s="17"/>
      <c r="BE151" s="62"/>
      <c r="BF151" s="63"/>
      <c r="BG151" s="17"/>
      <c r="BH151" s="17"/>
      <c r="BI151" s="22"/>
      <c r="BJ151" s="63"/>
      <c r="BK151" s="17"/>
      <c r="BL151" s="17"/>
      <c r="BM151" s="22"/>
      <c r="BN151" s="63"/>
      <c r="BO151" s="17"/>
      <c r="BP151" s="17"/>
      <c r="BQ151" s="22"/>
      <c r="BR151" s="63"/>
      <c r="BS151" s="17"/>
      <c r="BT151" s="17"/>
      <c r="BU151" s="22"/>
      <c r="BV151" s="63"/>
      <c r="BW151" s="17"/>
      <c r="BX151" s="17"/>
      <c r="BY151" s="22"/>
      <c r="BZ151" s="63"/>
      <c r="CA151" s="17"/>
      <c r="CB151" s="17"/>
      <c r="CC151" s="22"/>
      <c r="CF151" s="63"/>
      <c r="CG151" s="17"/>
      <c r="CH151" s="62"/>
      <c r="CI151" s="63"/>
      <c r="CJ151" s="17"/>
      <c r="CK151" s="62"/>
      <c r="CL151" s="63"/>
      <c r="CM151" s="17"/>
      <c r="CN151" s="62"/>
      <c r="CO151" s="63"/>
      <c r="CP151" s="17"/>
      <c r="CQ151" s="62"/>
    </row>
    <row r="152">
      <c r="A152" s="13">
        <v>35.0</v>
      </c>
      <c r="B152" s="63"/>
      <c r="C152" s="17"/>
      <c r="D152" s="17"/>
      <c r="E152" s="62"/>
      <c r="F152" s="63"/>
      <c r="G152" s="17"/>
      <c r="H152" s="17"/>
      <c r="I152" s="62"/>
      <c r="J152" s="63"/>
      <c r="K152" s="17"/>
      <c r="L152" s="17"/>
      <c r="M152" s="17"/>
      <c r="N152" s="63"/>
      <c r="O152" s="17"/>
      <c r="P152" s="17"/>
      <c r="Q152" s="62"/>
      <c r="R152" s="63"/>
      <c r="S152" s="17"/>
      <c r="T152" s="17"/>
      <c r="U152" s="62"/>
      <c r="V152" s="63"/>
      <c r="W152" s="17"/>
      <c r="X152" s="17"/>
      <c r="Y152" s="62"/>
      <c r="Z152" s="63"/>
      <c r="AA152" s="17"/>
      <c r="AB152" s="17"/>
      <c r="AC152" s="62"/>
      <c r="AD152" s="63"/>
      <c r="AE152" s="17"/>
      <c r="AF152" s="17"/>
      <c r="AG152" s="62"/>
      <c r="AH152" s="63"/>
      <c r="AI152" s="17"/>
      <c r="AJ152" s="17"/>
      <c r="AK152" s="62"/>
      <c r="AL152" s="63"/>
      <c r="AM152" s="17"/>
      <c r="AN152" s="17"/>
      <c r="AO152" s="62"/>
      <c r="AP152" s="63"/>
      <c r="AQ152" s="17"/>
      <c r="AR152" s="17"/>
      <c r="AS152" s="62"/>
      <c r="AT152" s="63"/>
      <c r="AU152" s="17"/>
      <c r="AV152" s="17"/>
      <c r="AW152" s="62"/>
      <c r="AX152" s="63"/>
      <c r="AY152" s="17"/>
      <c r="AZ152" s="17"/>
      <c r="BA152" s="62"/>
      <c r="BB152" s="63"/>
      <c r="BC152" s="17"/>
      <c r="BD152" s="17"/>
      <c r="BE152" s="62"/>
      <c r="BF152" s="63"/>
      <c r="BG152" s="17"/>
      <c r="BH152" s="17"/>
      <c r="BI152" s="22"/>
      <c r="BJ152" s="63"/>
      <c r="BK152" s="17"/>
      <c r="BL152" s="17"/>
      <c r="BM152" s="22"/>
      <c r="BN152" s="63"/>
      <c r="BO152" s="17"/>
      <c r="BP152" s="17"/>
      <c r="BQ152" s="22"/>
      <c r="BR152" s="63"/>
      <c r="BS152" s="17"/>
      <c r="BT152" s="17"/>
      <c r="BU152" s="22"/>
      <c r="BV152" s="63"/>
      <c r="BW152" s="17"/>
      <c r="BX152" s="17"/>
      <c r="BY152" s="22"/>
      <c r="BZ152" s="63"/>
      <c r="CA152" s="17"/>
      <c r="CB152" s="17"/>
      <c r="CC152" s="22"/>
      <c r="CF152" s="63"/>
      <c r="CG152" s="17"/>
      <c r="CH152" s="62"/>
      <c r="CI152" s="63"/>
      <c r="CJ152" s="17"/>
      <c r="CK152" s="62"/>
      <c r="CL152" s="63"/>
      <c r="CM152" s="17"/>
      <c r="CN152" s="62"/>
      <c r="CO152" s="63"/>
      <c r="CP152" s="17"/>
      <c r="CQ152" s="62"/>
    </row>
    <row r="153">
      <c r="A153" s="13">
        <v>36.0</v>
      </c>
      <c r="B153" s="63"/>
      <c r="C153" s="17"/>
      <c r="D153" s="17"/>
      <c r="E153" s="62"/>
      <c r="F153" s="63"/>
      <c r="G153" s="17"/>
      <c r="H153" s="17"/>
      <c r="I153" s="62"/>
      <c r="J153" s="63"/>
      <c r="K153" s="17"/>
      <c r="L153" s="17"/>
      <c r="M153" s="17"/>
      <c r="N153" s="63"/>
      <c r="O153" s="17"/>
      <c r="P153" s="17"/>
      <c r="Q153" s="62"/>
      <c r="R153" s="63"/>
      <c r="S153" s="17"/>
      <c r="T153" s="17"/>
      <c r="U153" s="62"/>
      <c r="V153" s="63"/>
      <c r="W153" s="17"/>
      <c r="X153" s="17"/>
      <c r="Y153" s="62"/>
      <c r="Z153" s="63"/>
      <c r="AA153" s="17"/>
      <c r="AB153" s="17"/>
      <c r="AC153" s="62"/>
      <c r="AD153" s="63"/>
      <c r="AE153" s="17"/>
      <c r="AF153" s="17"/>
      <c r="AG153" s="62"/>
      <c r="AH153" s="63"/>
      <c r="AI153" s="17"/>
      <c r="AJ153" s="17"/>
      <c r="AK153" s="62"/>
      <c r="AL153" s="63"/>
      <c r="AM153" s="17"/>
      <c r="AN153" s="17"/>
      <c r="AO153" s="62"/>
      <c r="AP153" s="63"/>
      <c r="AQ153" s="17"/>
      <c r="AR153" s="17"/>
      <c r="AS153" s="62"/>
      <c r="AT153" s="63"/>
      <c r="AU153" s="17"/>
      <c r="AV153" s="17"/>
      <c r="AW153" s="62"/>
      <c r="AX153" s="63"/>
      <c r="AY153" s="17"/>
      <c r="AZ153" s="17"/>
      <c r="BA153" s="62"/>
      <c r="BB153" s="63"/>
      <c r="BC153" s="17"/>
      <c r="BD153" s="17"/>
      <c r="BE153" s="62"/>
      <c r="BF153" s="63"/>
      <c r="BG153" s="17"/>
      <c r="BH153" s="17"/>
      <c r="BI153" s="22"/>
      <c r="BJ153" s="63"/>
      <c r="BK153" s="17"/>
      <c r="BL153" s="17"/>
      <c r="BM153" s="22"/>
      <c r="BN153" s="63"/>
      <c r="BO153" s="17"/>
      <c r="BP153" s="17"/>
      <c r="BQ153" s="22"/>
      <c r="BR153" s="63"/>
      <c r="BS153" s="17"/>
      <c r="BT153" s="17"/>
      <c r="BU153" s="22"/>
      <c r="BV153" s="63"/>
      <c r="BW153" s="17"/>
      <c r="BX153" s="17"/>
      <c r="BY153" s="22"/>
      <c r="BZ153" s="63"/>
      <c r="CA153" s="17"/>
      <c r="CB153" s="17"/>
      <c r="CC153" s="22"/>
      <c r="CF153" s="63"/>
      <c r="CG153" s="17"/>
      <c r="CH153" s="62"/>
      <c r="CI153" s="63"/>
      <c r="CJ153" s="17"/>
      <c r="CK153" s="62"/>
      <c r="CL153" s="63"/>
      <c r="CM153" s="17"/>
      <c r="CN153" s="62"/>
      <c r="CO153" s="63"/>
      <c r="CP153" s="17"/>
      <c r="CQ153" s="62"/>
    </row>
    <row r="154">
      <c r="A154" s="13">
        <v>37.0</v>
      </c>
      <c r="B154" s="63"/>
      <c r="C154" s="17"/>
      <c r="D154" s="17"/>
      <c r="E154" s="62"/>
      <c r="F154" s="63"/>
      <c r="G154" s="17"/>
      <c r="H154" s="17"/>
      <c r="I154" s="62"/>
      <c r="J154" s="63"/>
      <c r="K154" s="17"/>
      <c r="L154" s="17"/>
      <c r="M154" s="17"/>
      <c r="N154" s="63"/>
      <c r="O154" s="17"/>
      <c r="P154" s="17"/>
      <c r="Q154" s="62"/>
      <c r="R154" s="63"/>
      <c r="S154" s="17"/>
      <c r="T154" s="17"/>
      <c r="U154" s="62"/>
      <c r="V154" s="63"/>
      <c r="W154" s="17"/>
      <c r="X154" s="17"/>
      <c r="Y154" s="62"/>
      <c r="Z154" s="63"/>
      <c r="AA154" s="17"/>
      <c r="AB154" s="17"/>
      <c r="AC154" s="62"/>
      <c r="AD154" s="63"/>
      <c r="AE154" s="17"/>
      <c r="AF154" s="17"/>
      <c r="AG154" s="62"/>
      <c r="AH154" s="63"/>
      <c r="AI154" s="17"/>
      <c r="AJ154" s="17"/>
      <c r="AK154" s="62"/>
      <c r="AL154" s="63"/>
      <c r="AM154" s="17"/>
      <c r="AN154" s="17"/>
      <c r="AO154" s="62"/>
      <c r="AP154" s="63"/>
      <c r="AQ154" s="17"/>
      <c r="AR154" s="17"/>
      <c r="AS154" s="62"/>
      <c r="AT154" s="63"/>
      <c r="AU154" s="17"/>
      <c r="AV154" s="17"/>
      <c r="AW154" s="62"/>
      <c r="AX154" s="63"/>
      <c r="AY154" s="17"/>
      <c r="AZ154" s="17"/>
      <c r="BA154" s="62"/>
      <c r="BB154" s="63"/>
      <c r="BC154" s="17"/>
      <c r="BD154" s="17"/>
      <c r="BE154" s="62"/>
      <c r="BF154" s="63"/>
      <c r="BG154" s="17"/>
      <c r="BH154" s="17"/>
      <c r="BI154" s="22"/>
      <c r="BJ154" s="63"/>
      <c r="BK154" s="17"/>
      <c r="BL154" s="17"/>
      <c r="BM154" s="22"/>
      <c r="BN154" s="63"/>
      <c r="BO154" s="17"/>
      <c r="BP154" s="17"/>
      <c r="BQ154" s="22"/>
      <c r="BR154" s="63"/>
      <c r="BS154" s="17"/>
      <c r="BT154" s="17"/>
      <c r="BU154" s="22"/>
      <c r="BV154" s="63"/>
      <c r="BW154" s="17"/>
      <c r="BX154" s="17"/>
      <c r="BY154" s="22"/>
      <c r="BZ154" s="63"/>
      <c r="CA154" s="17"/>
      <c r="CB154" s="17"/>
      <c r="CC154" s="22"/>
      <c r="CF154" s="63"/>
      <c r="CG154" s="17"/>
      <c r="CH154" s="62"/>
      <c r="CI154" s="63"/>
      <c r="CJ154" s="17"/>
      <c r="CK154" s="62"/>
      <c r="CL154" s="63"/>
      <c r="CM154" s="17"/>
      <c r="CN154" s="62"/>
      <c r="CO154" s="63"/>
      <c r="CP154" s="17"/>
      <c r="CQ154" s="62"/>
    </row>
    <row r="155">
      <c r="A155" s="13">
        <v>38.0</v>
      </c>
      <c r="B155" s="63"/>
      <c r="C155" s="17"/>
      <c r="D155" s="17"/>
      <c r="E155" s="62"/>
      <c r="F155" s="63"/>
      <c r="G155" s="17"/>
      <c r="H155" s="17"/>
      <c r="I155" s="62"/>
      <c r="J155" s="63"/>
      <c r="K155" s="17"/>
      <c r="L155" s="17"/>
      <c r="M155" s="17"/>
      <c r="N155" s="63"/>
      <c r="O155" s="17"/>
      <c r="P155" s="17"/>
      <c r="Q155" s="62"/>
      <c r="R155" s="63"/>
      <c r="S155" s="17"/>
      <c r="T155" s="17"/>
      <c r="U155" s="62"/>
      <c r="V155" s="63"/>
      <c r="W155" s="17"/>
      <c r="X155" s="17"/>
      <c r="Y155" s="62"/>
      <c r="Z155" s="63"/>
      <c r="AA155" s="17"/>
      <c r="AB155" s="17"/>
      <c r="AC155" s="62"/>
      <c r="AD155" s="63"/>
      <c r="AE155" s="17"/>
      <c r="AF155" s="17"/>
      <c r="AG155" s="62"/>
      <c r="AH155" s="63"/>
      <c r="AI155" s="17"/>
      <c r="AJ155" s="17"/>
      <c r="AK155" s="62"/>
      <c r="AL155" s="63"/>
      <c r="AM155" s="17"/>
      <c r="AN155" s="17"/>
      <c r="AO155" s="62"/>
      <c r="AP155" s="63"/>
      <c r="AQ155" s="17"/>
      <c r="AR155" s="17"/>
      <c r="AS155" s="62"/>
      <c r="AT155" s="63"/>
      <c r="AU155" s="17"/>
      <c r="AV155" s="17"/>
      <c r="AW155" s="62"/>
      <c r="AX155" s="63"/>
      <c r="AY155" s="17"/>
      <c r="AZ155" s="17"/>
      <c r="BA155" s="62"/>
      <c r="BB155" s="63"/>
      <c r="BC155" s="17"/>
      <c r="BD155" s="17"/>
      <c r="BE155" s="62"/>
      <c r="BF155" s="63"/>
      <c r="BG155" s="17"/>
      <c r="BH155" s="17"/>
      <c r="BI155" s="22"/>
      <c r="BJ155" s="63"/>
      <c r="BK155" s="17"/>
      <c r="BL155" s="17"/>
      <c r="BM155" s="22"/>
      <c r="BN155" s="63"/>
      <c r="BO155" s="17"/>
      <c r="BP155" s="17"/>
      <c r="BQ155" s="22"/>
      <c r="BR155" s="63"/>
      <c r="BS155" s="17"/>
      <c r="BT155" s="17"/>
      <c r="BU155" s="22"/>
      <c r="BV155" s="63"/>
      <c r="BW155" s="17"/>
      <c r="BX155" s="17"/>
      <c r="BY155" s="22"/>
      <c r="BZ155" s="63"/>
      <c r="CA155" s="17"/>
      <c r="CB155" s="17"/>
      <c r="CC155" s="22"/>
      <c r="CF155" s="63"/>
      <c r="CG155" s="17"/>
      <c r="CH155" s="62"/>
      <c r="CI155" s="63"/>
      <c r="CJ155" s="17"/>
      <c r="CK155" s="62"/>
      <c r="CL155" s="63"/>
      <c r="CM155" s="17"/>
      <c r="CN155" s="62"/>
      <c r="CO155" s="63"/>
      <c r="CP155" s="17"/>
      <c r="CQ155" s="62"/>
    </row>
    <row r="156">
      <c r="A156" s="13">
        <v>39.0</v>
      </c>
      <c r="B156" s="63"/>
      <c r="C156" s="17"/>
      <c r="D156" s="17"/>
      <c r="E156" s="62"/>
      <c r="F156" s="63"/>
      <c r="G156" s="17"/>
      <c r="H156" s="17"/>
      <c r="I156" s="62"/>
      <c r="J156" s="63"/>
      <c r="K156" s="17"/>
      <c r="L156" s="17"/>
      <c r="M156" s="17"/>
      <c r="N156" s="63"/>
      <c r="O156" s="17"/>
      <c r="P156" s="17"/>
      <c r="Q156" s="62"/>
      <c r="R156" s="63"/>
      <c r="S156" s="17"/>
      <c r="T156" s="17"/>
      <c r="U156" s="62"/>
      <c r="V156" s="63"/>
      <c r="W156" s="17"/>
      <c r="X156" s="17"/>
      <c r="Y156" s="62"/>
      <c r="Z156" s="63"/>
      <c r="AA156" s="17"/>
      <c r="AB156" s="17"/>
      <c r="AC156" s="62"/>
      <c r="AD156" s="63"/>
      <c r="AE156" s="17"/>
      <c r="AF156" s="17"/>
      <c r="AG156" s="62"/>
      <c r="AH156" s="63"/>
      <c r="AI156" s="17"/>
      <c r="AJ156" s="17"/>
      <c r="AK156" s="62"/>
      <c r="AL156" s="63"/>
      <c r="AM156" s="17"/>
      <c r="AN156" s="17"/>
      <c r="AO156" s="62"/>
      <c r="AP156" s="63"/>
      <c r="AQ156" s="17"/>
      <c r="AR156" s="17"/>
      <c r="AS156" s="62"/>
      <c r="AT156" s="63"/>
      <c r="AU156" s="17"/>
      <c r="AV156" s="17"/>
      <c r="AW156" s="62"/>
      <c r="AX156" s="63"/>
      <c r="AY156" s="17"/>
      <c r="AZ156" s="17"/>
      <c r="BA156" s="62"/>
      <c r="BB156" s="63"/>
      <c r="BC156" s="17"/>
      <c r="BD156" s="17"/>
      <c r="BE156" s="62"/>
      <c r="BF156" s="63"/>
      <c r="BG156" s="17"/>
      <c r="BH156" s="17"/>
      <c r="BI156" s="22"/>
      <c r="BJ156" s="63"/>
      <c r="BK156" s="17"/>
      <c r="BL156" s="17"/>
      <c r="BM156" s="22"/>
      <c r="BN156" s="63"/>
      <c r="BO156" s="17"/>
      <c r="BP156" s="17"/>
      <c r="BQ156" s="22"/>
      <c r="BR156" s="63"/>
      <c r="BS156" s="17"/>
      <c r="BT156" s="17"/>
      <c r="BU156" s="22"/>
      <c r="BV156" s="63"/>
      <c r="BW156" s="17"/>
      <c r="BX156" s="17"/>
      <c r="BY156" s="22"/>
      <c r="BZ156" s="63"/>
      <c r="CA156" s="17"/>
      <c r="CB156" s="17"/>
      <c r="CC156" s="22"/>
      <c r="CF156" s="63"/>
      <c r="CG156" s="17"/>
      <c r="CH156" s="62"/>
      <c r="CI156" s="63"/>
      <c r="CJ156" s="17"/>
      <c r="CK156" s="62"/>
      <c r="CL156" s="63"/>
      <c r="CM156" s="17"/>
      <c r="CN156" s="62"/>
      <c r="CO156" s="63"/>
      <c r="CP156" s="17"/>
      <c r="CQ156" s="62"/>
    </row>
    <row r="157">
      <c r="A157" s="13">
        <v>40.0</v>
      </c>
      <c r="B157" s="63"/>
      <c r="C157" s="17"/>
      <c r="D157" s="17"/>
      <c r="E157" s="62"/>
      <c r="F157" s="63"/>
      <c r="G157" s="17"/>
      <c r="H157" s="17"/>
      <c r="I157" s="62"/>
      <c r="J157" s="63"/>
      <c r="K157" s="17"/>
      <c r="L157" s="17"/>
      <c r="M157" s="17"/>
      <c r="N157" s="63"/>
      <c r="O157" s="17"/>
      <c r="P157" s="17"/>
      <c r="Q157" s="62"/>
      <c r="R157" s="63"/>
      <c r="S157" s="17"/>
      <c r="T157" s="17"/>
      <c r="U157" s="62"/>
      <c r="V157" s="63"/>
      <c r="W157" s="17"/>
      <c r="X157" s="17"/>
      <c r="Y157" s="62"/>
      <c r="Z157" s="63"/>
      <c r="AA157" s="17"/>
      <c r="AB157" s="17"/>
      <c r="AC157" s="62"/>
      <c r="AD157" s="63"/>
      <c r="AE157" s="17"/>
      <c r="AF157" s="17"/>
      <c r="AG157" s="62"/>
      <c r="AH157" s="63"/>
      <c r="AI157" s="17"/>
      <c r="AJ157" s="17"/>
      <c r="AK157" s="62"/>
      <c r="AL157" s="63"/>
      <c r="AM157" s="17"/>
      <c r="AN157" s="17"/>
      <c r="AO157" s="62"/>
      <c r="AP157" s="63"/>
      <c r="AQ157" s="17"/>
      <c r="AR157" s="17"/>
      <c r="AS157" s="62"/>
      <c r="AT157" s="63"/>
      <c r="AU157" s="17"/>
      <c r="AV157" s="17"/>
      <c r="AW157" s="62"/>
      <c r="AX157" s="63"/>
      <c r="AY157" s="17"/>
      <c r="AZ157" s="17"/>
      <c r="BA157" s="62"/>
      <c r="BB157" s="63"/>
      <c r="BC157" s="17"/>
      <c r="BD157" s="17"/>
      <c r="BE157" s="62"/>
      <c r="BF157" s="63"/>
      <c r="BG157" s="17"/>
      <c r="BH157" s="17"/>
      <c r="BI157" s="22"/>
      <c r="BJ157" s="63"/>
      <c r="BK157" s="17"/>
      <c r="BL157" s="17"/>
      <c r="BM157" s="22"/>
      <c r="BN157" s="63"/>
      <c r="BO157" s="17"/>
      <c r="BP157" s="17"/>
      <c r="BQ157" s="22"/>
      <c r="BR157" s="63"/>
      <c r="BS157" s="17"/>
      <c r="BT157" s="17"/>
      <c r="BU157" s="22"/>
      <c r="BV157" s="63"/>
      <c r="BW157" s="17"/>
      <c r="BX157" s="17"/>
      <c r="BY157" s="22"/>
      <c r="BZ157" s="63"/>
      <c r="CA157" s="17"/>
      <c r="CB157" s="17"/>
      <c r="CC157" s="22"/>
      <c r="CF157" s="63"/>
      <c r="CG157" s="17"/>
      <c r="CH157" s="62"/>
      <c r="CI157" s="63"/>
      <c r="CJ157" s="17"/>
      <c r="CK157" s="62"/>
      <c r="CL157" s="63"/>
      <c r="CM157" s="17"/>
      <c r="CN157" s="62"/>
      <c r="CO157" s="63"/>
      <c r="CP157" s="17"/>
      <c r="CQ157" s="62"/>
    </row>
    <row r="158">
      <c r="A158" s="13">
        <v>41.0</v>
      </c>
      <c r="B158" s="63"/>
      <c r="C158" s="17"/>
      <c r="D158" s="17"/>
      <c r="E158" s="62"/>
      <c r="F158" s="63"/>
      <c r="G158" s="17"/>
      <c r="H158" s="17"/>
      <c r="I158" s="62"/>
      <c r="J158" s="63"/>
      <c r="K158" s="17"/>
      <c r="L158" s="17"/>
      <c r="M158" s="17"/>
      <c r="N158" s="63"/>
      <c r="O158" s="17"/>
      <c r="P158" s="17"/>
      <c r="Q158" s="62"/>
      <c r="R158" s="63"/>
      <c r="S158" s="17"/>
      <c r="T158" s="17"/>
      <c r="U158" s="62"/>
      <c r="V158" s="63"/>
      <c r="W158" s="17"/>
      <c r="X158" s="17"/>
      <c r="Y158" s="62"/>
      <c r="Z158" s="63"/>
      <c r="AA158" s="17"/>
      <c r="AB158" s="17"/>
      <c r="AC158" s="62"/>
      <c r="AD158" s="63"/>
      <c r="AE158" s="17"/>
      <c r="AF158" s="17"/>
      <c r="AG158" s="62"/>
      <c r="AH158" s="63"/>
      <c r="AI158" s="17"/>
      <c r="AJ158" s="17"/>
      <c r="AK158" s="62"/>
      <c r="AL158" s="63"/>
      <c r="AM158" s="17"/>
      <c r="AN158" s="17"/>
      <c r="AO158" s="62"/>
      <c r="AP158" s="63"/>
      <c r="AQ158" s="17"/>
      <c r="AR158" s="17"/>
      <c r="AS158" s="62"/>
      <c r="AT158" s="63"/>
      <c r="AU158" s="17"/>
      <c r="AV158" s="17"/>
      <c r="AW158" s="62"/>
      <c r="AX158" s="63"/>
      <c r="AY158" s="17"/>
      <c r="AZ158" s="17"/>
      <c r="BA158" s="62"/>
      <c r="BB158" s="63"/>
      <c r="BC158" s="17"/>
      <c r="BD158" s="17"/>
      <c r="BE158" s="62"/>
      <c r="BF158" s="63"/>
      <c r="BG158" s="17"/>
      <c r="BH158" s="17"/>
      <c r="BI158" s="22"/>
      <c r="BJ158" s="63"/>
      <c r="BK158" s="17"/>
      <c r="BL158" s="17"/>
      <c r="BM158" s="22"/>
      <c r="BN158" s="63"/>
      <c r="BO158" s="17"/>
      <c r="BP158" s="17"/>
      <c r="BQ158" s="22"/>
      <c r="BR158" s="63"/>
      <c r="BS158" s="17"/>
      <c r="BT158" s="17"/>
      <c r="BU158" s="22"/>
      <c r="BV158" s="63"/>
      <c r="BW158" s="17"/>
      <c r="BX158" s="17"/>
      <c r="BY158" s="22"/>
      <c r="BZ158" s="63"/>
      <c r="CA158" s="17"/>
      <c r="CB158" s="17"/>
      <c r="CC158" s="22"/>
      <c r="CF158" s="63"/>
      <c r="CG158" s="17"/>
      <c r="CH158" s="62"/>
      <c r="CI158" s="63"/>
      <c r="CJ158" s="17"/>
      <c r="CK158" s="62"/>
      <c r="CL158" s="63"/>
      <c r="CM158" s="17"/>
      <c r="CN158" s="62"/>
      <c r="CO158" s="63"/>
      <c r="CP158" s="17"/>
      <c r="CQ158" s="62"/>
    </row>
    <row r="159">
      <c r="A159" s="13">
        <v>42.0</v>
      </c>
      <c r="B159" s="63"/>
      <c r="C159" s="17"/>
      <c r="D159" s="17"/>
      <c r="E159" s="62"/>
      <c r="F159" s="63"/>
      <c r="G159" s="17"/>
      <c r="H159" s="17"/>
      <c r="I159" s="62"/>
      <c r="J159" s="63"/>
      <c r="K159" s="17"/>
      <c r="L159" s="17"/>
      <c r="M159" s="17"/>
      <c r="N159" s="63"/>
      <c r="O159" s="17"/>
      <c r="P159" s="17"/>
      <c r="Q159" s="62"/>
      <c r="R159" s="63"/>
      <c r="S159" s="17"/>
      <c r="T159" s="17"/>
      <c r="U159" s="62"/>
      <c r="V159" s="63"/>
      <c r="W159" s="17"/>
      <c r="X159" s="17"/>
      <c r="Y159" s="62"/>
      <c r="Z159" s="63"/>
      <c r="AA159" s="17"/>
      <c r="AB159" s="17"/>
      <c r="AC159" s="62"/>
      <c r="AD159" s="63"/>
      <c r="AE159" s="17"/>
      <c r="AF159" s="17"/>
      <c r="AG159" s="62"/>
      <c r="AH159" s="63"/>
      <c r="AI159" s="17"/>
      <c r="AJ159" s="17"/>
      <c r="AK159" s="62"/>
      <c r="AL159" s="63"/>
      <c r="AM159" s="17"/>
      <c r="AN159" s="17"/>
      <c r="AO159" s="62"/>
      <c r="AP159" s="63"/>
      <c r="AQ159" s="17"/>
      <c r="AR159" s="17"/>
      <c r="AS159" s="62"/>
      <c r="AT159" s="63"/>
      <c r="AU159" s="17"/>
      <c r="AV159" s="17"/>
      <c r="AW159" s="62"/>
      <c r="AX159" s="63"/>
      <c r="AY159" s="17"/>
      <c r="AZ159" s="17"/>
      <c r="BA159" s="62"/>
      <c r="BB159" s="63"/>
      <c r="BC159" s="17"/>
      <c r="BD159" s="17"/>
      <c r="BE159" s="62"/>
      <c r="BF159" s="63"/>
      <c r="BG159" s="17"/>
      <c r="BH159" s="17"/>
      <c r="BI159" s="22"/>
      <c r="BJ159" s="63"/>
      <c r="BK159" s="17"/>
      <c r="BL159" s="17"/>
      <c r="BM159" s="22"/>
      <c r="BN159" s="63"/>
      <c r="BO159" s="17"/>
      <c r="BP159" s="17"/>
      <c r="BQ159" s="22"/>
      <c r="BR159" s="63"/>
      <c r="BS159" s="17"/>
      <c r="BT159" s="17"/>
      <c r="BU159" s="22"/>
      <c r="BV159" s="63"/>
      <c r="BW159" s="17"/>
      <c r="BX159" s="17"/>
      <c r="BY159" s="22"/>
      <c r="BZ159" s="63"/>
      <c r="CA159" s="17"/>
      <c r="CB159" s="17"/>
      <c r="CC159" s="22"/>
      <c r="CF159" s="63"/>
      <c r="CG159" s="17"/>
      <c r="CH159" s="62"/>
      <c r="CI159" s="63"/>
      <c r="CJ159" s="17"/>
      <c r="CK159" s="62"/>
      <c r="CL159" s="63"/>
      <c r="CM159" s="17"/>
      <c r="CN159" s="62"/>
      <c r="CO159" s="63"/>
      <c r="CP159" s="17"/>
      <c r="CQ159" s="62"/>
    </row>
    <row r="160">
      <c r="A160" s="13">
        <v>43.0</v>
      </c>
      <c r="B160" s="63"/>
      <c r="C160" s="17"/>
      <c r="D160" s="17"/>
      <c r="E160" s="62"/>
      <c r="F160" s="63"/>
      <c r="G160" s="17"/>
      <c r="H160" s="17"/>
      <c r="I160" s="62"/>
      <c r="J160" s="63"/>
      <c r="K160" s="17"/>
      <c r="L160" s="17"/>
      <c r="M160" s="17"/>
      <c r="N160" s="63"/>
      <c r="O160" s="17"/>
      <c r="P160" s="17"/>
      <c r="Q160" s="62"/>
      <c r="R160" s="63"/>
      <c r="S160" s="17"/>
      <c r="T160" s="17"/>
      <c r="U160" s="62"/>
      <c r="V160" s="63"/>
      <c r="W160" s="17"/>
      <c r="X160" s="17"/>
      <c r="Y160" s="62"/>
      <c r="Z160" s="63"/>
      <c r="AA160" s="17"/>
      <c r="AB160" s="17"/>
      <c r="AC160" s="62"/>
      <c r="AD160" s="63"/>
      <c r="AE160" s="17"/>
      <c r="AF160" s="17"/>
      <c r="AG160" s="62"/>
      <c r="AH160" s="63"/>
      <c r="AI160" s="17"/>
      <c r="AJ160" s="17"/>
      <c r="AK160" s="62"/>
      <c r="AL160" s="63"/>
      <c r="AM160" s="17"/>
      <c r="AN160" s="17"/>
      <c r="AO160" s="62"/>
      <c r="AP160" s="63"/>
      <c r="AQ160" s="17"/>
      <c r="AR160" s="17"/>
      <c r="AS160" s="62"/>
      <c r="AT160" s="63"/>
      <c r="AU160" s="17"/>
      <c r="AV160" s="17"/>
      <c r="AW160" s="62"/>
      <c r="AX160" s="63"/>
      <c r="AY160" s="17"/>
      <c r="AZ160" s="17"/>
      <c r="BA160" s="62"/>
      <c r="BB160" s="63"/>
      <c r="BC160" s="17"/>
      <c r="BD160" s="17"/>
      <c r="BE160" s="62"/>
      <c r="BF160" s="63"/>
      <c r="BG160" s="17"/>
      <c r="BH160" s="17"/>
      <c r="BI160" s="22"/>
      <c r="BJ160" s="63"/>
      <c r="BK160" s="17"/>
      <c r="BL160" s="17"/>
      <c r="BM160" s="22"/>
      <c r="BN160" s="63"/>
      <c r="BO160" s="17"/>
      <c r="BP160" s="17"/>
      <c r="BQ160" s="22"/>
      <c r="BR160" s="63"/>
      <c r="BS160" s="17"/>
      <c r="BT160" s="17"/>
      <c r="BU160" s="22"/>
      <c r="BV160" s="63"/>
      <c r="BW160" s="17"/>
      <c r="BX160" s="17"/>
      <c r="BY160" s="22"/>
      <c r="BZ160" s="63"/>
      <c r="CA160" s="17"/>
      <c r="CB160" s="17"/>
      <c r="CC160" s="22"/>
      <c r="CF160" s="63"/>
      <c r="CG160" s="17"/>
      <c r="CH160" s="62"/>
      <c r="CI160" s="63"/>
      <c r="CJ160" s="17"/>
      <c r="CK160" s="62"/>
      <c r="CL160" s="63"/>
      <c r="CM160" s="17"/>
      <c r="CN160" s="62"/>
      <c r="CO160" s="63"/>
      <c r="CP160" s="17"/>
      <c r="CQ160" s="62"/>
    </row>
    <row r="161">
      <c r="A161" s="13">
        <v>44.0</v>
      </c>
      <c r="B161" s="63"/>
      <c r="C161" s="17"/>
      <c r="D161" s="17"/>
      <c r="E161" s="62"/>
      <c r="F161" s="63"/>
      <c r="G161" s="17"/>
      <c r="H161" s="17"/>
      <c r="I161" s="62"/>
      <c r="J161" s="63"/>
      <c r="K161" s="17"/>
      <c r="L161" s="17"/>
      <c r="M161" s="17"/>
      <c r="N161" s="63"/>
      <c r="O161" s="17"/>
      <c r="P161" s="17"/>
      <c r="Q161" s="62"/>
      <c r="R161" s="63"/>
      <c r="S161" s="17"/>
      <c r="T161" s="17"/>
      <c r="U161" s="62"/>
      <c r="V161" s="63"/>
      <c r="W161" s="17"/>
      <c r="X161" s="17"/>
      <c r="Y161" s="62"/>
      <c r="Z161" s="63"/>
      <c r="AA161" s="17"/>
      <c r="AB161" s="17"/>
      <c r="AC161" s="62"/>
      <c r="AD161" s="63"/>
      <c r="AE161" s="17"/>
      <c r="AF161" s="17"/>
      <c r="AG161" s="62"/>
      <c r="AH161" s="63"/>
      <c r="AI161" s="17"/>
      <c r="AJ161" s="17"/>
      <c r="AK161" s="62"/>
      <c r="AL161" s="63"/>
      <c r="AM161" s="17"/>
      <c r="AN161" s="17"/>
      <c r="AO161" s="62"/>
      <c r="AP161" s="63"/>
      <c r="AQ161" s="17"/>
      <c r="AR161" s="17"/>
      <c r="AS161" s="62"/>
      <c r="AT161" s="63"/>
      <c r="AU161" s="17"/>
      <c r="AV161" s="17"/>
      <c r="AW161" s="62"/>
      <c r="AX161" s="63"/>
      <c r="AY161" s="17"/>
      <c r="AZ161" s="17"/>
      <c r="BA161" s="62"/>
      <c r="BB161" s="63"/>
      <c r="BC161" s="17"/>
      <c r="BD161" s="17"/>
      <c r="BE161" s="62"/>
      <c r="BF161" s="63"/>
      <c r="BG161" s="17"/>
      <c r="BH161" s="17"/>
      <c r="BI161" s="22"/>
      <c r="BJ161" s="63"/>
      <c r="BK161" s="17"/>
      <c r="BL161" s="17"/>
      <c r="BM161" s="22"/>
      <c r="BN161" s="63"/>
      <c r="BO161" s="17"/>
      <c r="BP161" s="17"/>
      <c r="BQ161" s="22"/>
      <c r="BR161" s="63"/>
      <c r="BS161" s="17"/>
      <c r="BT161" s="17"/>
      <c r="BU161" s="22"/>
      <c r="BV161" s="63"/>
      <c r="BW161" s="17"/>
      <c r="BX161" s="17"/>
      <c r="BY161" s="22"/>
      <c r="BZ161" s="63"/>
      <c r="CA161" s="17"/>
      <c r="CB161" s="17"/>
      <c r="CC161" s="22"/>
      <c r="CF161" s="63"/>
      <c r="CG161" s="17"/>
      <c r="CH161" s="62"/>
      <c r="CI161" s="63"/>
      <c r="CJ161" s="17"/>
      <c r="CK161" s="62"/>
      <c r="CL161" s="63"/>
      <c r="CM161" s="17"/>
      <c r="CN161" s="62"/>
      <c r="CO161" s="63"/>
      <c r="CP161" s="17"/>
      <c r="CQ161" s="62"/>
    </row>
    <row r="162">
      <c r="A162" s="13">
        <v>45.0</v>
      </c>
      <c r="B162" s="63"/>
      <c r="C162" s="17"/>
      <c r="D162" s="17"/>
      <c r="E162" s="62"/>
      <c r="F162" s="63"/>
      <c r="G162" s="17"/>
      <c r="H162" s="17"/>
      <c r="I162" s="62"/>
      <c r="J162" s="63"/>
      <c r="K162" s="17"/>
      <c r="L162" s="17"/>
      <c r="M162" s="17"/>
      <c r="N162" s="63"/>
      <c r="O162" s="17"/>
      <c r="P162" s="17"/>
      <c r="Q162" s="62"/>
      <c r="R162" s="63"/>
      <c r="S162" s="17"/>
      <c r="T162" s="17"/>
      <c r="U162" s="62"/>
      <c r="V162" s="63"/>
      <c r="W162" s="17"/>
      <c r="X162" s="17"/>
      <c r="Y162" s="62"/>
      <c r="Z162" s="63"/>
      <c r="AA162" s="17"/>
      <c r="AB162" s="17"/>
      <c r="AC162" s="62"/>
      <c r="AD162" s="63"/>
      <c r="AE162" s="17"/>
      <c r="AF162" s="17"/>
      <c r="AG162" s="62"/>
      <c r="AH162" s="63"/>
      <c r="AI162" s="17"/>
      <c r="AJ162" s="17"/>
      <c r="AK162" s="62"/>
      <c r="AL162" s="63"/>
      <c r="AM162" s="17"/>
      <c r="AN162" s="17"/>
      <c r="AO162" s="62"/>
      <c r="AP162" s="63"/>
      <c r="AQ162" s="17"/>
      <c r="AR162" s="17"/>
      <c r="AS162" s="62"/>
      <c r="AT162" s="63"/>
      <c r="AU162" s="17"/>
      <c r="AV162" s="17"/>
      <c r="AW162" s="62"/>
      <c r="AX162" s="63"/>
      <c r="AY162" s="17"/>
      <c r="AZ162" s="17"/>
      <c r="BA162" s="62"/>
      <c r="BB162" s="63"/>
      <c r="BC162" s="17"/>
      <c r="BD162" s="17"/>
      <c r="BE162" s="62"/>
      <c r="BF162" s="63"/>
      <c r="BG162" s="17"/>
      <c r="BH162" s="17"/>
      <c r="BI162" s="22"/>
      <c r="BJ162" s="63"/>
      <c r="BK162" s="17"/>
      <c r="BL162" s="17"/>
      <c r="BM162" s="22"/>
      <c r="BN162" s="63"/>
      <c r="BO162" s="17"/>
      <c r="BP162" s="17"/>
      <c r="BQ162" s="22"/>
      <c r="BR162" s="63"/>
      <c r="BS162" s="17"/>
      <c r="BT162" s="17"/>
      <c r="BU162" s="22"/>
      <c r="BV162" s="63"/>
      <c r="BW162" s="17"/>
      <c r="BX162" s="17"/>
      <c r="BY162" s="22"/>
      <c r="BZ162" s="63"/>
      <c r="CA162" s="17"/>
      <c r="CB162" s="17"/>
      <c r="CC162" s="22"/>
      <c r="CF162" s="63"/>
      <c r="CG162" s="17"/>
      <c r="CH162" s="62"/>
      <c r="CI162" s="63"/>
      <c r="CJ162" s="17"/>
      <c r="CK162" s="62"/>
      <c r="CL162" s="63"/>
      <c r="CM162" s="17"/>
      <c r="CN162" s="62"/>
      <c r="CO162" s="63"/>
      <c r="CP162" s="17"/>
      <c r="CQ162" s="62"/>
    </row>
    <row r="163">
      <c r="A163" s="13">
        <v>46.0</v>
      </c>
      <c r="B163" s="63"/>
      <c r="C163" s="17"/>
      <c r="D163" s="17"/>
      <c r="E163" s="62"/>
      <c r="F163" s="63"/>
      <c r="G163" s="17"/>
      <c r="H163" s="17"/>
      <c r="I163" s="62"/>
      <c r="J163" s="63"/>
      <c r="K163" s="17"/>
      <c r="L163" s="17"/>
      <c r="M163" s="17"/>
      <c r="N163" s="63"/>
      <c r="O163" s="17"/>
      <c r="P163" s="17"/>
      <c r="Q163" s="62"/>
      <c r="R163" s="63"/>
      <c r="S163" s="17"/>
      <c r="T163" s="17"/>
      <c r="U163" s="62"/>
      <c r="V163" s="63"/>
      <c r="W163" s="17"/>
      <c r="X163" s="17"/>
      <c r="Y163" s="62"/>
      <c r="Z163" s="63"/>
      <c r="AA163" s="17"/>
      <c r="AB163" s="17"/>
      <c r="AC163" s="62"/>
      <c r="AD163" s="63"/>
      <c r="AE163" s="17"/>
      <c r="AF163" s="17"/>
      <c r="AG163" s="62"/>
      <c r="AH163" s="63"/>
      <c r="AI163" s="17"/>
      <c r="AJ163" s="17"/>
      <c r="AK163" s="62"/>
      <c r="AL163" s="63"/>
      <c r="AM163" s="17"/>
      <c r="AN163" s="17"/>
      <c r="AO163" s="62"/>
      <c r="AP163" s="63"/>
      <c r="AQ163" s="17"/>
      <c r="AR163" s="17"/>
      <c r="AS163" s="62"/>
      <c r="AT163" s="63"/>
      <c r="AU163" s="17"/>
      <c r="AV163" s="17"/>
      <c r="AW163" s="62"/>
      <c r="AX163" s="63"/>
      <c r="AY163" s="17"/>
      <c r="AZ163" s="17"/>
      <c r="BA163" s="62"/>
      <c r="BB163" s="63"/>
      <c r="BC163" s="17"/>
      <c r="BD163" s="17"/>
      <c r="BE163" s="62"/>
      <c r="BF163" s="63"/>
      <c r="BG163" s="17"/>
      <c r="BH163" s="17"/>
      <c r="BI163" s="22"/>
      <c r="BJ163" s="63"/>
      <c r="BK163" s="17"/>
      <c r="BL163" s="17"/>
      <c r="BM163" s="22"/>
      <c r="BN163" s="63"/>
      <c r="BO163" s="17"/>
      <c r="BP163" s="17"/>
      <c r="BQ163" s="22"/>
      <c r="BR163" s="63"/>
      <c r="BS163" s="17"/>
      <c r="BT163" s="17"/>
      <c r="BU163" s="22"/>
      <c r="BV163" s="63"/>
      <c r="BW163" s="17"/>
      <c r="BX163" s="17"/>
      <c r="BY163" s="22"/>
      <c r="BZ163" s="63"/>
      <c r="CA163" s="17"/>
      <c r="CB163" s="17"/>
      <c r="CC163" s="22"/>
      <c r="CF163" s="63"/>
      <c r="CG163" s="17"/>
      <c r="CH163" s="62"/>
      <c r="CI163" s="63"/>
      <c r="CJ163" s="17"/>
      <c r="CK163" s="62"/>
      <c r="CL163" s="63"/>
      <c r="CM163" s="17"/>
      <c r="CN163" s="62"/>
      <c r="CO163" s="63"/>
      <c r="CP163" s="17"/>
      <c r="CQ163" s="62"/>
    </row>
    <row r="164">
      <c r="A164" s="13">
        <v>47.0</v>
      </c>
      <c r="B164" s="63"/>
      <c r="C164" s="17"/>
      <c r="D164" s="17"/>
      <c r="E164" s="62"/>
      <c r="F164" s="63"/>
      <c r="G164" s="17"/>
      <c r="H164" s="17"/>
      <c r="I164" s="62"/>
      <c r="J164" s="63"/>
      <c r="K164" s="17"/>
      <c r="L164" s="17"/>
      <c r="M164" s="17"/>
      <c r="N164" s="63"/>
      <c r="O164" s="17"/>
      <c r="P164" s="17"/>
      <c r="Q164" s="62"/>
      <c r="R164" s="63"/>
      <c r="S164" s="17"/>
      <c r="T164" s="17"/>
      <c r="U164" s="62"/>
      <c r="V164" s="63"/>
      <c r="W164" s="17"/>
      <c r="X164" s="17"/>
      <c r="Y164" s="62"/>
      <c r="Z164" s="63"/>
      <c r="AA164" s="17"/>
      <c r="AB164" s="17"/>
      <c r="AC164" s="62"/>
      <c r="AD164" s="63"/>
      <c r="AE164" s="17"/>
      <c r="AF164" s="17"/>
      <c r="AG164" s="62"/>
      <c r="AH164" s="63"/>
      <c r="AI164" s="17"/>
      <c r="AJ164" s="17"/>
      <c r="AK164" s="62"/>
      <c r="AL164" s="63"/>
      <c r="AM164" s="17"/>
      <c r="AN164" s="17"/>
      <c r="AO164" s="62"/>
      <c r="AP164" s="63"/>
      <c r="AQ164" s="17"/>
      <c r="AR164" s="17"/>
      <c r="AS164" s="62"/>
      <c r="AT164" s="63"/>
      <c r="AU164" s="17"/>
      <c r="AV164" s="17"/>
      <c r="AW164" s="62"/>
      <c r="AX164" s="63"/>
      <c r="AY164" s="17"/>
      <c r="AZ164" s="17"/>
      <c r="BA164" s="62"/>
      <c r="BB164" s="63"/>
      <c r="BC164" s="17"/>
      <c r="BD164" s="17"/>
      <c r="BE164" s="62"/>
      <c r="BF164" s="63"/>
      <c r="BG164" s="17"/>
      <c r="BH164" s="17"/>
      <c r="BI164" s="22"/>
      <c r="BJ164" s="63"/>
      <c r="BK164" s="17"/>
      <c r="BL164" s="17"/>
      <c r="BM164" s="22"/>
      <c r="BN164" s="63"/>
      <c r="BO164" s="17"/>
      <c r="BP164" s="17"/>
      <c r="BQ164" s="22"/>
      <c r="BR164" s="63"/>
      <c r="BS164" s="17"/>
      <c r="BT164" s="17"/>
      <c r="BU164" s="22"/>
      <c r="BV164" s="63"/>
      <c r="BW164" s="17"/>
      <c r="BX164" s="17"/>
      <c r="BY164" s="22"/>
      <c r="BZ164" s="63"/>
      <c r="CA164" s="17"/>
      <c r="CB164" s="17"/>
      <c r="CC164" s="22"/>
      <c r="CF164" s="63"/>
      <c r="CG164" s="17"/>
      <c r="CH164" s="62"/>
      <c r="CI164" s="63"/>
      <c r="CJ164" s="17"/>
      <c r="CK164" s="62"/>
      <c r="CL164" s="63"/>
      <c r="CM164" s="17"/>
      <c r="CN164" s="62"/>
      <c r="CO164" s="63"/>
      <c r="CP164" s="17"/>
      <c r="CQ164" s="62"/>
    </row>
    <row r="165">
      <c r="A165" s="13">
        <v>48.0</v>
      </c>
      <c r="B165" s="63"/>
      <c r="C165" s="17"/>
      <c r="D165" s="17"/>
      <c r="E165" s="62"/>
      <c r="F165" s="63"/>
      <c r="G165" s="17"/>
      <c r="H165" s="17"/>
      <c r="I165" s="62"/>
      <c r="J165" s="63"/>
      <c r="K165" s="17"/>
      <c r="L165" s="17"/>
      <c r="M165" s="17"/>
      <c r="N165" s="63"/>
      <c r="O165" s="17"/>
      <c r="P165" s="17"/>
      <c r="Q165" s="62"/>
      <c r="R165" s="63"/>
      <c r="S165" s="17"/>
      <c r="T165" s="17"/>
      <c r="U165" s="62"/>
      <c r="V165" s="63"/>
      <c r="W165" s="17"/>
      <c r="X165" s="17"/>
      <c r="Y165" s="62"/>
      <c r="Z165" s="63"/>
      <c r="AA165" s="17"/>
      <c r="AB165" s="17"/>
      <c r="AC165" s="62"/>
      <c r="AD165" s="63"/>
      <c r="AE165" s="17"/>
      <c r="AF165" s="17"/>
      <c r="AG165" s="62"/>
      <c r="AH165" s="63"/>
      <c r="AI165" s="17"/>
      <c r="AJ165" s="17"/>
      <c r="AK165" s="62"/>
      <c r="AL165" s="63"/>
      <c r="AM165" s="17"/>
      <c r="AN165" s="17"/>
      <c r="AO165" s="62"/>
      <c r="AP165" s="63"/>
      <c r="AQ165" s="17"/>
      <c r="AR165" s="17"/>
      <c r="AS165" s="62"/>
      <c r="AT165" s="63"/>
      <c r="AU165" s="17"/>
      <c r="AV165" s="17"/>
      <c r="AW165" s="62"/>
      <c r="AX165" s="63"/>
      <c r="AY165" s="17"/>
      <c r="AZ165" s="17"/>
      <c r="BA165" s="62"/>
      <c r="BB165" s="63"/>
      <c r="BC165" s="17"/>
      <c r="BD165" s="17"/>
      <c r="BE165" s="62"/>
      <c r="BF165" s="63"/>
      <c r="BG165" s="17"/>
      <c r="BH165" s="17"/>
      <c r="BI165" s="22"/>
      <c r="BJ165" s="63"/>
      <c r="BK165" s="17"/>
      <c r="BL165" s="17"/>
      <c r="BM165" s="22"/>
      <c r="BN165" s="63"/>
      <c r="BO165" s="17"/>
      <c r="BP165" s="17"/>
      <c r="BQ165" s="22"/>
      <c r="BR165" s="63"/>
      <c r="BS165" s="17"/>
      <c r="BT165" s="17"/>
      <c r="BU165" s="22"/>
      <c r="BV165" s="63"/>
      <c r="BW165" s="17"/>
      <c r="BX165" s="17"/>
      <c r="BY165" s="22"/>
      <c r="BZ165" s="63"/>
      <c r="CA165" s="17"/>
      <c r="CB165" s="17"/>
      <c r="CC165" s="22"/>
      <c r="CF165" s="63"/>
      <c r="CG165" s="17"/>
      <c r="CH165" s="62"/>
      <c r="CI165" s="63"/>
      <c r="CJ165" s="17"/>
      <c r="CK165" s="62"/>
      <c r="CL165" s="63"/>
      <c r="CM165" s="17"/>
      <c r="CN165" s="62"/>
      <c r="CO165" s="63"/>
      <c r="CP165" s="17"/>
      <c r="CQ165" s="62"/>
    </row>
    <row r="166">
      <c r="A166" s="13">
        <v>49.0</v>
      </c>
      <c r="B166" s="63"/>
      <c r="C166" s="17"/>
      <c r="D166" s="17"/>
      <c r="E166" s="62"/>
      <c r="F166" s="63"/>
      <c r="G166" s="17"/>
      <c r="H166" s="17"/>
      <c r="I166" s="62"/>
      <c r="J166" s="63"/>
      <c r="K166" s="17"/>
      <c r="L166" s="17"/>
      <c r="M166" s="17"/>
      <c r="N166" s="63"/>
      <c r="O166" s="17"/>
      <c r="P166" s="17"/>
      <c r="Q166" s="62"/>
      <c r="R166" s="63"/>
      <c r="S166" s="17"/>
      <c r="T166" s="17"/>
      <c r="U166" s="62"/>
      <c r="V166" s="63"/>
      <c r="W166" s="17"/>
      <c r="X166" s="17"/>
      <c r="Y166" s="62"/>
      <c r="Z166" s="63"/>
      <c r="AA166" s="17"/>
      <c r="AB166" s="17"/>
      <c r="AC166" s="62"/>
      <c r="AD166" s="63"/>
      <c r="AE166" s="17"/>
      <c r="AF166" s="17"/>
      <c r="AG166" s="62"/>
      <c r="AH166" s="63"/>
      <c r="AI166" s="17"/>
      <c r="AJ166" s="17"/>
      <c r="AK166" s="62"/>
      <c r="AL166" s="63"/>
      <c r="AM166" s="17"/>
      <c r="AN166" s="17"/>
      <c r="AO166" s="62"/>
      <c r="AP166" s="63"/>
      <c r="AQ166" s="17"/>
      <c r="AR166" s="17"/>
      <c r="AS166" s="62"/>
      <c r="AT166" s="63"/>
      <c r="AU166" s="17"/>
      <c r="AV166" s="17"/>
      <c r="AW166" s="62"/>
      <c r="AX166" s="63"/>
      <c r="AY166" s="17"/>
      <c r="AZ166" s="17"/>
      <c r="BA166" s="62"/>
      <c r="BB166" s="63"/>
      <c r="BC166" s="17"/>
      <c r="BD166" s="17"/>
      <c r="BE166" s="62"/>
      <c r="BF166" s="63"/>
      <c r="BG166" s="17"/>
      <c r="BH166" s="17"/>
      <c r="BI166" s="22"/>
      <c r="BJ166" s="63"/>
      <c r="BK166" s="17"/>
      <c r="BL166" s="17"/>
      <c r="BM166" s="22"/>
      <c r="BN166" s="63"/>
      <c r="BO166" s="17"/>
      <c r="BP166" s="17"/>
      <c r="BQ166" s="22"/>
      <c r="BR166" s="63"/>
      <c r="BS166" s="17"/>
      <c r="BT166" s="17"/>
      <c r="BU166" s="22"/>
      <c r="BV166" s="63"/>
      <c r="BW166" s="17"/>
      <c r="BX166" s="17"/>
      <c r="BY166" s="22"/>
      <c r="BZ166" s="63"/>
      <c r="CA166" s="17"/>
      <c r="CB166" s="17"/>
      <c r="CC166" s="22"/>
      <c r="CF166" s="63"/>
      <c r="CG166" s="17"/>
      <c r="CH166" s="62"/>
      <c r="CI166" s="63"/>
      <c r="CJ166" s="17"/>
      <c r="CK166" s="62"/>
      <c r="CL166" s="63"/>
      <c r="CM166" s="17"/>
      <c r="CN166" s="62"/>
      <c r="CO166" s="63"/>
      <c r="CP166" s="17"/>
      <c r="CQ166" s="62"/>
    </row>
    <row r="167">
      <c r="A167" s="13">
        <v>50.0</v>
      </c>
      <c r="B167" s="63"/>
      <c r="C167" s="17"/>
      <c r="D167" s="17"/>
      <c r="E167" s="62"/>
      <c r="F167" s="63"/>
      <c r="G167" s="17"/>
      <c r="H167" s="17"/>
      <c r="I167" s="62"/>
      <c r="J167" s="63"/>
      <c r="K167" s="17"/>
      <c r="L167" s="17"/>
      <c r="M167" s="17"/>
      <c r="N167" s="63"/>
      <c r="O167" s="17"/>
      <c r="P167" s="17"/>
      <c r="Q167" s="62"/>
      <c r="R167" s="63"/>
      <c r="S167" s="17"/>
      <c r="T167" s="17"/>
      <c r="U167" s="62"/>
      <c r="V167" s="63"/>
      <c r="W167" s="17"/>
      <c r="X167" s="17"/>
      <c r="Y167" s="62"/>
      <c r="Z167" s="63"/>
      <c r="AA167" s="17"/>
      <c r="AB167" s="17"/>
      <c r="AC167" s="62"/>
      <c r="AD167" s="63"/>
      <c r="AE167" s="17"/>
      <c r="AF167" s="17"/>
      <c r="AG167" s="62"/>
      <c r="AH167" s="63"/>
      <c r="AI167" s="17"/>
      <c r="AJ167" s="17"/>
      <c r="AK167" s="62"/>
      <c r="AL167" s="63"/>
      <c r="AM167" s="17"/>
      <c r="AN167" s="17"/>
      <c r="AO167" s="62"/>
      <c r="AP167" s="63"/>
      <c r="AQ167" s="17"/>
      <c r="AR167" s="17"/>
      <c r="AS167" s="62"/>
      <c r="AT167" s="63"/>
      <c r="AU167" s="17"/>
      <c r="AV167" s="17"/>
      <c r="AW167" s="62"/>
      <c r="AX167" s="63"/>
      <c r="AY167" s="17"/>
      <c r="AZ167" s="17"/>
      <c r="BA167" s="62"/>
      <c r="BB167" s="63"/>
      <c r="BC167" s="17"/>
      <c r="BD167" s="17"/>
      <c r="BE167" s="62"/>
      <c r="BF167" s="63"/>
      <c r="BG167" s="17"/>
      <c r="BH167" s="17"/>
      <c r="BI167" s="22"/>
      <c r="BJ167" s="63"/>
      <c r="BK167" s="17"/>
      <c r="BL167" s="17"/>
      <c r="BM167" s="22"/>
      <c r="BN167" s="63"/>
      <c r="BO167" s="17"/>
      <c r="BP167" s="17"/>
      <c r="BQ167" s="22"/>
      <c r="BR167" s="63"/>
      <c r="BS167" s="17"/>
      <c r="BT167" s="17"/>
      <c r="BU167" s="22"/>
      <c r="BV167" s="63"/>
      <c r="BW167" s="17"/>
      <c r="BX167" s="17"/>
      <c r="BY167" s="22"/>
      <c r="BZ167" s="63"/>
      <c r="CA167" s="17"/>
      <c r="CB167" s="17"/>
      <c r="CC167" s="22"/>
      <c r="CF167" s="63"/>
      <c r="CG167" s="17"/>
      <c r="CH167" s="62"/>
      <c r="CI167" s="63"/>
      <c r="CJ167" s="17"/>
      <c r="CK167" s="62"/>
      <c r="CL167" s="63"/>
      <c r="CM167" s="17"/>
      <c r="CN167" s="62"/>
      <c r="CO167" s="63"/>
      <c r="CP167" s="17"/>
      <c r="CQ167" s="62"/>
    </row>
    <row r="168">
      <c r="A168" s="49">
        <v>51.0</v>
      </c>
      <c r="B168" s="75"/>
      <c r="C168" s="51"/>
      <c r="D168" s="51"/>
      <c r="E168" s="76"/>
      <c r="F168" s="75"/>
      <c r="G168" s="51"/>
      <c r="H168" s="51"/>
      <c r="I168" s="76"/>
      <c r="J168" s="75"/>
      <c r="K168" s="51"/>
      <c r="L168" s="51"/>
      <c r="M168" s="51"/>
      <c r="N168" s="75"/>
      <c r="O168" s="51"/>
      <c r="P168" s="51"/>
      <c r="Q168" s="76"/>
      <c r="R168" s="75"/>
      <c r="S168" s="51"/>
      <c r="T168" s="51"/>
      <c r="U168" s="76"/>
      <c r="V168" s="75"/>
      <c r="W168" s="51"/>
      <c r="X168" s="51"/>
      <c r="Y168" s="76"/>
      <c r="Z168" s="75"/>
      <c r="AA168" s="51"/>
      <c r="AB168" s="51"/>
      <c r="AC168" s="76"/>
      <c r="AD168" s="75"/>
      <c r="AE168" s="51"/>
      <c r="AF168" s="51"/>
      <c r="AG168" s="76"/>
      <c r="AH168" s="75"/>
      <c r="AI168" s="51"/>
      <c r="AJ168" s="51"/>
      <c r="AK168" s="76"/>
      <c r="AL168" s="75"/>
      <c r="AM168" s="51"/>
      <c r="AN168" s="51"/>
      <c r="AO168" s="76"/>
      <c r="AP168" s="75"/>
      <c r="AQ168" s="51"/>
      <c r="AR168" s="51"/>
      <c r="AS168" s="76"/>
      <c r="AT168" s="75"/>
      <c r="AU168" s="51"/>
      <c r="AV168" s="51"/>
      <c r="AW168" s="76"/>
      <c r="AX168" s="75"/>
      <c r="AY168" s="51"/>
      <c r="AZ168" s="51"/>
      <c r="BA168" s="76"/>
      <c r="BB168" s="75"/>
      <c r="BC168" s="51"/>
      <c r="BD168" s="51"/>
      <c r="BE168" s="76"/>
      <c r="BF168" s="75"/>
      <c r="BG168" s="51"/>
      <c r="BH168" s="51"/>
      <c r="BI168" s="53"/>
      <c r="BJ168" s="75"/>
      <c r="BK168" s="51"/>
      <c r="BL168" s="51"/>
      <c r="BM168" s="53"/>
      <c r="BN168" s="75"/>
      <c r="BO168" s="51"/>
      <c r="BP168" s="51"/>
      <c r="BQ168" s="53"/>
      <c r="BR168" s="75"/>
      <c r="BS168" s="51"/>
      <c r="BT168" s="51"/>
      <c r="BU168" s="53"/>
      <c r="BV168" s="75"/>
      <c r="BW168" s="51"/>
      <c r="BX168" s="51"/>
      <c r="BY168" s="53"/>
      <c r="BZ168" s="72"/>
      <c r="CA168" s="73"/>
      <c r="CB168" s="73"/>
      <c r="CC168" s="77"/>
      <c r="CF168" s="78"/>
      <c r="CG168" s="79"/>
      <c r="CH168" s="80"/>
      <c r="CI168" s="78"/>
      <c r="CJ168" s="79"/>
      <c r="CK168" s="80"/>
      <c r="CL168" s="78"/>
      <c r="CM168" s="79"/>
      <c r="CN168" s="80"/>
      <c r="CO168" s="78"/>
      <c r="CP168" s="79"/>
      <c r="CQ168" s="80"/>
    </row>
    <row r="169"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</row>
    <row r="170"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</row>
    <row r="17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  <c r="BK171" s="34"/>
      <c r="BL171" s="34"/>
      <c r="BM171" s="34"/>
      <c r="BN171" s="34"/>
      <c r="BO171" s="34"/>
      <c r="BP171" s="34"/>
      <c r="BQ171" s="34"/>
      <c r="BR171" s="34"/>
      <c r="BS171" s="34"/>
      <c r="BT171" s="34"/>
      <c r="BU171" s="34"/>
      <c r="BV171" s="34"/>
      <c r="BW171" s="34"/>
      <c r="BX171" s="34"/>
      <c r="BY171" s="34"/>
      <c r="BZ171" s="34"/>
      <c r="CA171" s="34"/>
      <c r="CB171" s="34"/>
      <c r="CC171" s="34"/>
      <c r="CD171" s="34"/>
      <c r="CE171" s="34"/>
      <c r="CF171" s="34"/>
      <c r="CG171" s="35"/>
      <c r="CH171" s="35"/>
      <c r="CI171" s="35"/>
      <c r="CJ171" s="35"/>
      <c r="CK171" s="35"/>
      <c r="CL171" s="35"/>
      <c r="CM171" s="35"/>
      <c r="CN171" s="35"/>
      <c r="CO171" s="35"/>
      <c r="CP171" s="35"/>
      <c r="CQ171" s="35"/>
    </row>
    <row r="172"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</row>
    <row r="173"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</row>
    <row r="174">
      <c r="A174" s="36" t="s">
        <v>51</v>
      </c>
      <c r="B174" s="37" t="s">
        <v>18</v>
      </c>
      <c r="C174" s="38"/>
      <c r="D174" s="38"/>
      <c r="E174" s="39"/>
      <c r="F174" s="37" t="s">
        <v>19</v>
      </c>
      <c r="G174" s="38"/>
      <c r="H174" s="38"/>
      <c r="I174" s="39"/>
      <c r="J174" s="40" t="s">
        <v>20</v>
      </c>
      <c r="K174" s="41"/>
      <c r="L174" s="41"/>
      <c r="M174" s="42"/>
      <c r="N174" s="40" t="s">
        <v>21</v>
      </c>
      <c r="O174" s="41"/>
      <c r="P174" s="41"/>
      <c r="Q174" s="43"/>
      <c r="R174" s="40" t="s">
        <v>22</v>
      </c>
      <c r="S174" s="41"/>
      <c r="T174" s="41"/>
      <c r="U174" s="43"/>
      <c r="V174" s="40" t="s">
        <v>23</v>
      </c>
      <c r="W174" s="41"/>
      <c r="X174" s="41"/>
      <c r="Y174" s="43"/>
      <c r="Z174" s="40" t="s">
        <v>24</v>
      </c>
      <c r="AA174" s="41"/>
      <c r="AB174" s="41"/>
      <c r="AC174" s="43"/>
      <c r="AD174" s="40" t="s">
        <v>26</v>
      </c>
      <c r="AE174" s="41"/>
      <c r="AF174" s="41"/>
      <c r="AG174" s="43"/>
      <c r="AH174" s="37" t="s">
        <v>27</v>
      </c>
      <c r="AI174" s="38"/>
      <c r="AJ174" s="38"/>
      <c r="AK174" s="39"/>
      <c r="AL174" s="40" t="s">
        <v>28</v>
      </c>
      <c r="AM174" s="41"/>
      <c r="AN174" s="41"/>
      <c r="AO174" s="43"/>
      <c r="AP174" s="40" t="s">
        <v>29</v>
      </c>
      <c r="AQ174" s="41"/>
      <c r="AR174" s="41"/>
      <c r="AS174" s="43"/>
      <c r="AT174" s="40" t="s">
        <v>30</v>
      </c>
      <c r="AU174" s="41"/>
      <c r="AV174" s="41"/>
      <c r="AW174" s="43"/>
      <c r="AX174" s="40" t="s">
        <v>31</v>
      </c>
      <c r="AY174" s="41"/>
      <c r="AZ174" s="41"/>
      <c r="BA174" s="43"/>
      <c r="BB174" s="40" t="s">
        <v>32</v>
      </c>
      <c r="BC174" s="41"/>
      <c r="BD174" s="41"/>
      <c r="BE174" s="43"/>
      <c r="BF174" s="40" t="s">
        <v>33</v>
      </c>
      <c r="BG174" s="41"/>
      <c r="BH174" s="41"/>
      <c r="BI174" s="44"/>
      <c r="BJ174" s="40" t="s">
        <v>34</v>
      </c>
      <c r="BK174" s="41"/>
      <c r="BL174" s="41"/>
      <c r="BM174" s="44"/>
      <c r="BN174" s="40" t="s">
        <v>35</v>
      </c>
      <c r="BO174" s="41"/>
      <c r="BP174" s="41"/>
      <c r="BQ174" s="44"/>
      <c r="BR174" s="40" t="s">
        <v>36</v>
      </c>
      <c r="BS174" s="41"/>
      <c r="BT174" s="41"/>
      <c r="BU174" s="44"/>
      <c r="BV174" s="40" t="s">
        <v>37</v>
      </c>
      <c r="BW174" s="41"/>
      <c r="BX174" s="41"/>
      <c r="BY174" s="44"/>
      <c r="BZ174" s="40" t="s">
        <v>38</v>
      </c>
      <c r="CA174" s="41"/>
      <c r="CB174" s="41"/>
      <c r="CC174" s="44"/>
      <c r="CF174" s="45" t="s">
        <v>39</v>
      </c>
      <c r="CG174" s="46"/>
      <c r="CH174" s="47"/>
      <c r="CI174" s="45" t="s">
        <v>40</v>
      </c>
      <c r="CJ174" s="46"/>
      <c r="CK174" s="47"/>
      <c r="CL174" s="45" t="s">
        <v>41</v>
      </c>
      <c r="CM174" s="46"/>
      <c r="CN174" s="47"/>
      <c r="CO174" s="45" t="s">
        <v>42</v>
      </c>
      <c r="CP174" s="46"/>
      <c r="CQ174" s="46"/>
    </row>
    <row r="175">
      <c r="A175" s="9" t="s">
        <v>9</v>
      </c>
      <c r="B175" s="48" t="s">
        <v>39</v>
      </c>
      <c r="C175" s="2" t="s">
        <v>40</v>
      </c>
      <c r="D175" s="2" t="s">
        <v>41</v>
      </c>
      <c r="E175" s="50" t="s">
        <v>42</v>
      </c>
      <c r="F175" s="48" t="s">
        <v>39</v>
      </c>
      <c r="G175" s="2" t="s">
        <v>40</v>
      </c>
      <c r="H175" s="2" t="s">
        <v>41</v>
      </c>
      <c r="I175" s="50" t="s">
        <v>42</v>
      </c>
      <c r="J175" s="48" t="s">
        <v>39</v>
      </c>
      <c r="K175" s="2" t="s">
        <v>40</v>
      </c>
      <c r="L175" s="2" t="s">
        <v>41</v>
      </c>
      <c r="M175" s="2" t="s">
        <v>42</v>
      </c>
      <c r="N175" s="48" t="s">
        <v>39</v>
      </c>
      <c r="O175" s="2" t="s">
        <v>40</v>
      </c>
      <c r="P175" s="2" t="s">
        <v>41</v>
      </c>
      <c r="Q175" s="50" t="s">
        <v>42</v>
      </c>
      <c r="R175" s="48" t="s">
        <v>39</v>
      </c>
      <c r="S175" s="2" t="s">
        <v>40</v>
      </c>
      <c r="T175" s="2" t="s">
        <v>41</v>
      </c>
      <c r="U175" s="50" t="s">
        <v>42</v>
      </c>
      <c r="V175" s="48" t="s">
        <v>39</v>
      </c>
      <c r="W175" s="2" t="s">
        <v>40</v>
      </c>
      <c r="X175" s="2" t="s">
        <v>41</v>
      </c>
      <c r="Y175" s="50" t="s">
        <v>42</v>
      </c>
      <c r="Z175" s="48" t="s">
        <v>39</v>
      </c>
      <c r="AA175" s="2" t="s">
        <v>40</v>
      </c>
      <c r="AB175" s="2" t="s">
        <v>41</v>
      </c>
      <c r="AC175" s="50" t="s">
        <v>42</v>
      </c>
      <c r="AD175" s="48" t="s">
        <v>39</v>
      </c>
      <c r="AE175" s="2" t="s">
        <v>40</v>
      </c>
      <c r="AF175" s="2" t="s">
        <v>41</v>
      </c>
      <c r="AG175" s="50" t="s">
        <v>42</v>
      </c>
      <c r="AH175" s="48" t="s">
        <v>39</v>
      </c>
      <c r="AI175" s="2" t="s">
        <v>40</v>
      </c>
      <c r="AJ175" s="2" t="s">
        <v>41</v>
      </c>
      <c r="AK175" s="50" t="s">
        <v>42</v>
      </c>
      <c r="AL175" s="48" t="s">
        <v>39</v>
      </c>
      <c r="AM175" s="2" t="s">
        <v>40</v>
      </c>
      <c r="AN175" s="2" t="s">
        <v>41</v>
      </c>
      <c r="AO175" s="50" t="s">
        <v>42</v>
      </c>
      <c r="AP175" s="48" t="s">
        <v>39</v>
      </c>
      <c r="AQ175" s="2" t="s">
        <v>40</v>
      </c>
      <c r="AR175" s="2" t="s">
        <v>41</v>
      </c>
      <c r="AS175" s="50" t="s">
        <v>42</v>
      </c>
      <c r="AT175" s="48" t="s">
        <v>39</v>
      </c>
      <c r="AU175" s="2" t="s">
        <v>40</v>
      </c>
      <c r="AV175" s="2" t="s">
        <v>41</v>
      </c>
      <c r="AW175" s="50" t="s">
        <v>42</v>
      </c>
      <c r="AX175" s="48" t="s">
        <v>39</v>
      </c>
      <c r="AY175" s="2" t="s">
        <v>40</v>
      </c>
      <c r="AZ175" s="2" t="s">
        <v>41</v>
      </c>
      <c r="BA175" s="50" t="s">
        <v>42</v>
      </c>
      <c r="BB175" s="48" t="s">
        <v>39</v>
      </c>
      <c r="BC175" s="2" t="s">
        <v>40</v>
      </c>
      <c r="BD175" s="2" t="s">
        <v>41</v>
      </c>
      <c r="BE175" s="50" t="s">
        <v>42</v>
      </c>
      <c r="BF175" s="48" t="s">
        <v>39</v>
      </c>
      <c r="BG175" s="2" t="s">
        <v>40</v>
      </c>
      <c r="BH175" s="2" t="s">
        <v>41</v>
      </c>
      <c r="BI175" s="11" t="s">
        <v>42</v>
      </c>
      <c r="BJ175" s="48" t="s">
        <v>39</v>
      </c>
      <c r="BK175" s="2" t="s">
        <v>40</v>
      </c>
      <c r="BL175" s="2" t="s">
        <v>41</v>
      </c>
      <c r="BM175" s="11" t="s">
        <v>42</v>
      </c>
      <c r="BN175" s="48" t="s">
        <v>39</v>
      </c>
      <c r="BO175" s="2" t="s">
        <v>40</v>
      </c>
      <c r="BP175" s="2" t="s">
        <v>41</v>
      </c>
      <c r="BQ175" s="11" t="s">
        <v>42</v>
      </c>
      <c r="BR175" s="48" t="s">
        <v>39</v>
      </c>
      <c r="BS175" s="2" t="s">
        <v>40</v>
      </c>
      <c r="BT175" s="2" t="s">
        <v>41</v>
      </c>
      <c r="BU175" s="11" t="s">
        <v>42</v>
      </c>
      <c r="BV175" s="48" t="s">
        <v>39</v>
      </c>
      <c r="BW175" s="2" t="s">
        <v>40</v>
      </c>
      <c r="BX175" s="2" t="s">
        <v>41</v>
      </c>
      <c r="BY175" s="11" t="s">
        <v>42</v>
      </c>
      <c r="BZ175" s="48" t="s">
        <v>39</v>
      </c>
      <c r="CA175" s="2" t="s">
        <v>40</v>
      </c>
      <c r="CB175" s="2" t="s">
        <v>41</v>
      </c>
      <c r="CC175" s="11" t="s">
        <v>42</v>
      </c>
      <c r="CF175" s="52" t="s">
        <v>40</v>
      </c>
      <c r="CG175" s="54" t="s">
        <v>41</v>
      </c>
      <c r="CH175" s="55" t="s">
        <v>42</v>
      </c>
      <c r="CI175" s="52" t="s">
        <v>39</v>
      </c>
      <c r="CJ175" s="54" t="s">
        <v>41</v>
      </c>
      <c r="CK175" s="55" t="s">
        <v>42</v>
      </c>
      <c r="CL175" s="52" t="s">
        <v>39</v>
      </c>
      <c r="CM175" s="54" t="s">
        <v>40</v>
      </c>
      <c r="CN175" s="55" t="s">
        <v>42</v>
      </c>
      <c r="CO175" s="52" t="s">
        <v>39</v>
      </c>
      <c r="CP175" s="54" t="s">
        <v>41</v>
      </c>
      <c r="CQ175" s="55" t="s">
        <v>40</v>
      </c>
    </row>
    <row r="176">
      <c r="A176" s="13">
        <v>1.0</v>
      </c>
      <c r="B176" s="57"/>
      <c r="C176" s="59"/>
      <c r="D176" s="17"/>
      <c r="E176" s="62"/>
      <c r="F176" s="63"/>
      <c r="G176" s="17"/>
      <c r="H176" s="17"/>
      <c r="I176" s="62"/>
      <c r="J176" s="63"/>
      <c r="K176" s="17"/>
      <c r="L176" s="17"/>
      <c r="M176" s="17"/>
      <c r="N176" s="63"/>
      <c r="O176" s="17"/>
      <c r="P176" s="17"/>
      <c r="Q176" s="62"/>
      <c r="R176" s="63"/>
      <c r="S176" s="17"/>
      <c r="T176" s="17"/>
      <c r="U176" s="62"/>
      <c r="V176" s="63"/>
      <c r="W176" s="17"/>
      <c r="X176" s="17"/>
      <c r="Y176" s="62"/>
      <c r="Z176" s="63"/>
      <c r="AA176" s="17"/>
      <c r="AB176" s="17"/>
      <c r="AC176" s="62"/>
      <c r="AD176" s="63"/>
      <c r="AE176" s="17"/>
      <c r="AF176" s="17"/>
      <c r="AG176" s="62"/>
      <c r="AH176" s="63"/>
      <c r="AI176" s="17"/>
      <c r="AJ176" s="17"/>
      <c r="AK176" s="62"/>
      <c r="AL176" s="63"/>
      <c r="AM176" s="17"/>
      <c r="AN176" s="17"/>
      <c r="AO176" s="62"/>
      <c r="AP176" s="63"/>
      <c r="AQ176" s="17"/>
      <c r="AR176" s="17"/>
      <c r="AS176" s="62"/>
      <c r="AT176" s="63"/>
      <c r="AU176" s="17"/>
      <c r="AV176" s="17"/>
      <c r="AW176" s="62"/>
      <c r="AX176" s="63"/>
      <c r="AY176" s="17"/>
      <c r="AZ176" s="17"/>
      <c r="BA176" s="62"/>
      <c r="BB176" s="63"/>
      <c r="BC176" s="17"/>
      <c r="BD176" s="17"/>
      <c r="BE176" s="62"/>
      <c r="BF176" s="63"/>
      <c r="BG176" s="17"/>
      <c r="BH176" s="17"/>
      <c r="BI176" s="22"/>
      <c r="BJ176" s="63"/>
      <c r="BK176" s="17"/>
      <c r="BL176" s="17"/>
      <c r="BM176" s="22"/>
      <c r="BN176" s="63"/>
      <c r="BO176" s="17"/>
      <c r="BP176" s="17"/>
      <c r="BQ176" s="22"/>
      <c r="BR176" s="63"/>
      <c r="BS176" s="17"/>
      <c r="BT176" s="17"/>
      <c r="BU176" s="22"/>
      <c r="BV176" s="63"/>
      <c r="BW176" s="17"/>
      <c r="BX176" s="17"/>
      <c r="BY176" s="22"/>
      <c r="BZ176" s="63"/>
      <c r="CA176" s="17"/>
      <c r="CB176" s="17"/>
      <c r="CC176" s="22"/>
      <c r="CF176" s="63"/>
      <c r="CG176" s="17"/>
      <c r="CH176" s="62"/>
      <c r="CI176" s="63"/>
      <c r="CJ176" s="17"/>
      <c r="CK176" s="62"/>
      <c r="CL176" s="63"/>
      <c r="CM176" s="17"/>
      <c r="CN176" s="62"/>
      <c r="CO176" s="63"/>
      <c r="CP176" s="17"/>
      <c r="CQ176" s="62"/>
    </row>
    <row r="177">
      <c r="A177" s="13">
        <v>2.0</v>
      </c>
      <c r="B177" s="63"/>
      <c r="C177" s="17"/>
      <c r="D177" s="17"/>
      <c r="E177" s="62"/>
      <c r="F177" s="63"/>
      <c r="G177" s="17"/>
      <c r="H177" s="17"/>
      <c r="I177" s="62"/>
      <c r="J177" s="63"/>
      <c r="K177" s="17"/>
      <c r="L177" s="17"/>
      <c r="M177" s="17"/>
      <c r="N177" s="63"/>
      <c r="O177" s="17"/>
      <c r="P177" s="17"/>
      <c r="Q177" s="62"/>
      <c r="R177" s="63"/>
      <c r="S177" s="17"/>
      <c r="T177" s="17"/>
      <c r="U177" s="62"/>
      <c r="V177" s="63"/>
      <c r="W177" s="17"/>
      <c r="X177" s="17"/>
      <c r="Y177" s="62"/>
      <c r="Z177" s="63"/>
      <c r="AA177" s="17"/>
      <c r="AB177" s="17"/>
      <c r="AC177" s="62"/>
      <c r="AD177" s="63"/>
      <c r="AE177" s="17"/>
      <c r="AF177" s="17"/>
      <c r="AG177" s="62"/>
      <c r="AH177" s="63"/>
      <c r="AI177" s="17"/>
      <c r="AJ177" s="17"/>
      <c r="AK177" s="62"/>
      <c r="AL177" s="63"/>
      <c r="AM177" s="17"/>
      <c r="AN177" s="17"/>
      <c r="AO177" s="62"/>
      <c r="AP177" s="63"/>
      <c r="AQ177" s="17"/>
      <c r="AR177" s="17"/>
      <c r="AS177" s="62"/>
      <c r="AT177" s="63"/>
      <c r="AU177" s="17"/>
      <c r="AV177" s="17"/>
      <c r="AW177" s="62"/>
      <c r="AX177" s="63"/>
      <c r="AY177" s="17"/>
      <c r="AZ177" s="17"/>
      <c r="BA177" s="62"/>
      <c r="BB177" s="63"/>
      <c r="BC177" s="17"/>
      <c r="BD177" s="17"/>
      <c r="BE177" s="62"/>
      <c r="BF177" s="63"/>
      <c r="BG177" s="17"/>
      <c r="BH177" s="17"/>
      <c r="BI177" s="22"/>
      <c r="BJ177" s="63"/>
      <c r="BK177" s="17"/>
      <c r="BL177" s="17"/>
      <c r="BM177" s="22"/>
      <c r="BN177" s="63"/>
      <c r="BO177" s="17"/>
      <c r="BP177" s="17"/>
      <c r="BQ177" s="22"/>
      <c r="BR177" s="63"/>
      <c r="BS177" s="17"/>
      <c r="BT177" s="17"/>
      <c r="BU177" s="22"/>
      <c r="BV177" s="63"/>
      <c r="BW177" s="17"/>
      <c r="BX177" s="17"/>
      <c r="BY177" s="22"/>
      <c r="BZ177" s="63"/>
      <c r="CA177" s="17"/>
      <c r="CB177" s="17"/>
      <c r="CC177" s="22"/>
      <c r="CF177" s="63"/>
      <c r="CG177" s="17"/>
      <c r="CH177" s="62"/>
      <c r="CI177" s="63"/>
      <c r="CJ177" s="17"/>
      <c r="CK177" s="62"/>
      <c r="CL177" s="63"/>
      <c r="CM177" s="17"/>
      <c r="CN177" s="62"/>
      <c r="CO177" s="63"/>
      <c r="CP177" s="17"/>
      <c r="CQ177" s="62"/>
    </row>
    <row r="178">
      <c r="A178" s="13">
        <v>3.0</v>
      </c>
      <c r="B178" s="63"/>
      <c r="C178" s="17"/>
      <c r="D178" s="17"/>
      <c r="E178" s="62"/>
      <c r="F178" s="63"/>
      <c r="G178" s="17"/>
      <c r="H178" s="17"/>
      <c r="I178" s="62"/>
      <c r="J178" s="63"/>
      <c r="K178" s="17"/>
      <c r="L178" s="17"/>
      <c r="M178" s="17"/>
      <c r="N178" s="63"/>
      <c r="O178" s="17"/>
      <c r="P178" s="17"/>
      <c r="Q178" s="62"/>
      <c r="R178" s="63"/>
      <c r="S178" s="17"/>
      <c r="T178" s="17"/>
      <c r="U178" s="62"/>
      <c r="V178" s="63"/>
      <c r="W178" s="17"/>
      <c r="X178" s="17"/>
      <c r="Y178" s="62"/>
      <c r="Z178" s="63"/>
      <c r="AA178" s="17"/>
      <c r="AB178" s="17"/>
      <c r="AC178" s="62"/>
      <c r="AD178" s="63"/>
      <c r="AE178" s="17"/>
      <c r="AF178" s="17"/>
      <c r="AG178" s="62"/>
      <c r="AH178" s="63"/>
      <c r="AI178" s="17"/>
      <c r="AJ178" s="17"/>
      <c r="AK178" s="62"/>
      <c r="AL178" s="63"/>
      <c r="AM178" s="17"/>
      <c r="AN178" s="17"/>
      <c r="AO178" s="62"/>
      <c r="AP178" s="63"/>
      <c r="AQ178" s="17"/>
      <c r="AR178" s="17"/>
      <c r="AS178" s="62"/>
      <c r="AT178" s="63"/>
      <c r="AU178" s="17"/>
      <c r="AV178" s="17"/>
      <c r="AW178" s="62"/>
      <c r="AX178" s="63"/>
      <c r="AY178" s="17"/>
      <c r="AZ178" s="17"/>
      <c r="BA178" s="62"/>
      <c r="BB178" s="63"/>
      <c r="BC178" s="17"/>
      <c r="BD178" s="17"/>
      <c r="BE178" s="62"/>
      <c r="BF178" s="63"/>
      <c r="BG178" s="17"/>
      <c r="BH178" s="17"/>
      <c r="BI178" s="22"/>
      <c r="BJ178" s="63"/>
      <c r="BK178" s="17"/>
      <c r="BL178" s="17"/>
      <c r="BM178" s="22"/>
      <c r="BN178" s="63"/>
      <c r="BO178" s="17"/>
      <c r="BP178" s="17"/>
      <c r="BQ178" s="22"/>
      <c r="BR178" s="63"/>
      <c r="BS178" s="17"/>
      <c r="BT178" s="17"/>
      <c r="BU178" s="22"/>
      <c r="BV178" s="63"/>
      <c r="BW178" s="17"/>
      <c r="BX178" s="17"/>
      <c r="BY178" s="22"/>
      <c r="BZ178" s="63"/>
      <c r="CA178" s="17"/>
      <c r="CB178" s="17"/>
      <c r="CC178" s="22"/>
      <c r="CF178" s="63"/>
      <c r="CG178" s="17"/>
      <c r="CH178" s="62"/>
      <c r="CI178" s="63"/>
      <c r="CJ178" s="17"/>
      <c r="CK178" s="62"/>
      <c r="CL178" s="63"/>
      <c r="CM178" s="17"/>
      <c r="CN178" s="62"/>
      <c r="CO178" s="63"/>
      <c r="CP178" s="17"/>
      <c r="CQ178" s="62"/>
    </row>
    <row r="179">
      <c r="A179" s="13">
        <v>4.0</v>
      </c>
      <c r="B179" s="63"/>
      <c r="C179" s="17"/>
      <c r="D179" s="17"/>
      <c r="E179" s="62"/>
      <c r="F179" s="63"/>
      <c r="G179" s="17"/>
      <c r="H179" s="17"/>
      <c r="I179" s="62"/>
      <c r="J179" s="63"/>
      <c r="K179" s="17"/>
      <c r="L179" s="17"/>
      <c r="M179" s="17"/>
      <c r="N179" s="63"/>
      <c r="O179" s="17"/>
      <c r="P179" s="17"/>
      <c r="Q179" s="62"/>
      <c r="R179" s="63"/>
      <c r="S179" s="17"/>
      <c r="T179" s="17"/>
      <c r="U179" s="62"/>
      <c r="V179" s="63"/>
      <c r="W179" s="17"/>
      <c r="X179" s="17"/>
      <c r="Y179" s="62"/>
      <c r="Z179" s="63"/>
      <c r="AA179" s="17"/>
      <c r="AB179" s="17"/>
      <c r="AC179" s="62"/>
      <c r="AD179" s="63"/>
      <c r="AE179" s="17"/>
      <c r="AF179" s="17"/>
      <c r="AG179" s="62"/>
      <c r="AH179" s="63"/>
      <c r="AI179" s="17"/>
      <c r="AJ179" s="17"/>
      <c r="AK179" s="62"/>
      <c r="AL179" s="63"/>
      <c r="AM179" s="17"/>
      <c r="AN179" s="17"/>
      <c r="AO179" s="62"/>
      <c r="AP179" s="63"/>
      <c r="AQ179" s="17"/>
      <c r="AR179" s="17"/>
      <c r="AS179" s="62"/>
      <c r="AT179" s="63"/>
      <c r="AU179" s="17"/>
      <c r="AV179" s="17"/>
      <c r="AW179" s="62"/>
      <c r="AX179" s="63"/>
      <c r="AY179" s="17"/>
      <c r="AZ179" s="17"/>
      <c r="BA179" s="62"/>
      <c r="BB179" s="63"/>
      <c r="BC179" s="17"/>
      <c r="BD179" s="17"/>
      <c r="BE179" s="62"/>
      <c r="BF179" s="63"/>
      <c r="BG179" s="17"/>
      <c r="BH179" s="17"/>
      <c r="BI179" s="22"/>
      <c r="BJ179" s="63"/>
      <c r="BK179" s="17"/>
      <c r="BL179" s="17"/>
      <c r="BM179" s="22"/>
      <c r="BN179" s="63"/>
      <c r="BO179" s="17"/>
      <c r="BP179" s="17"/>
      <c r="BQ179" s="22"/>
      <c r="BR179" s="63"/>
      <c r="BS179" s="17"/>
      <c r="BT179" s="17"/>
      <c r="BU179" s="22"/>
      <c r="BV179" s="63"/>
      <c r="BW179" s="17"/>
      <c r="BX179" s="17"/>
      <c r="BY179" s="22"/>
      <c r="BZ179" s="63"/>
      <c r="CA179" s="17"/>
      <c r="CB179" s="17"/>
      <c r="CC179" s="22"/>
      <c r="CF179" s="63"/>
      <c r="CG179" s="17"/>
      <c r="CH179" s="62"/>
      <c r="CI179" s="63"/>
      <c r="CJ179" s="17"/>
      <c r="CK179" s="62"/>
      <c r="CL179" s="63"/>
      <c r="CM179" s="17"/>
      <c r="CN179" s="62"/>
      <c r="CO179" s="63"/>
      <c r="CP179" s="17"/>
      <c r="CQ179" s="62"/>
    </row>
    <row r="180">
      <c r="A180" s="13">
        <v>5.0</v>
      </c>
      <c r="B180" s="63"/>
      <c r="C180" s="17"/>
      <c r="D180" s="17"/>
      <c r="E180" s="62"/>
      <c r="F180" s="63"/>
      <c r="G180" s="17"/>
      <c r="H180" s="17"/>
      <c r="I180" s="62"/>
      <c r="J180" s="63"/>
      <c r="K180" s="17"/>
      <c r="L180" s="17"/>
      <c r="M180" s="17"/>
      <c r="N180" s="63"/>
      <c r="O180" s="17"/>
      <c r="P180" s="17"/>
      <c r="Q180" s="62"/>
      <c r="R180" s="63"/>
      <c r="S180" s="17"/>
      <c r="T180" s="17"/>
      <c r="U180" s="62"/>
      <c r="V180" s="63"/>
      <c r="W180" s="17"/>
      <c r="X180" s="17"/>
      <c r="Y180" s="62"/>
      <c r="Z180" s="63"/>
      <c r="AA180" s="17"/>
      <c r="AB180" s="17"/>
      <c r="AC180" s="62"/>
      <c r="AD180" s="63"/>
      <c r="AE180" s="17"/>
      <c r="AF180" s="17"/>
      <c r="AG180" s="62"/>
      <c r="AH180" s="63"/>
      <c r="AI180" s="17"/>
      <c r="AJ180" s="17"/>
      <c r="AK180" s="62"/>
      <c r="AL180" s="63"/>
      <c r="AM180" s="17"/>
      <c r="AN180" s="17"/>
      <c r="AO180" s="62"/>
      <c r="AP180" s="63"/>
      <c r="AQ180" s="17"/>
      <c r="AR180" s="17"/>
      <c r="AS180" s="62"/>
      <c r="AT180" s="63"/>
      <c r="AU180" s="17"/>
      <c r="AV180" s="17"/>
      <c r="AW180" s="62"/>
      <c r="AX180" s="63"/>
      <c r="AY180" s="17"/>
      <c r="AZ180" s="17"/>
      <c r="BA180" s="62"/>
      <c r="BB180" s="63"/>
      <c r="BC180" s="17"/>
      <c r="BD180" s="17"/>
      <c r="BE180" s="62"/>
      <c r="BF180" s="63"/>
      <c r="BG180" s="17"/>
      <c r="BH180" s="17"/>
      <c r="BI180" s="22"/>
      <c r="BJ180" s="63"/>
      <c r="BK180" s="17"/>
      <c r="BL180" s="17"/>
      <c r="BM180" s="22"/>
      <c r="BN180" s="63"/>
      <c r="BO180" s="17"/>
      <c r="BP180" s="17"/>
      <c r="BQ180" s="22"/>
      <c r="BR180" s="63"/>
      <c r="BS180" s="17"/>
      <c r="BT180" s="17"/>
      <c r="BU180" s="22"/>
      <c r="BV180" s="63"/>
      <c r="BW180" s="17"/>
      <c r="BX180" s="17"/>
      <c r="BY180" s="22"/>
      <c r="BZ180" s="63"/>
      <c r="CA180" s="17"/>
      <c r="CB180" s="17"/>
      <c r="CC180" s="22"/>
      <c r="CF180" s="63"/>
      <c r="CG180" s="17"/>
      <c r="CH180" s="62"/>
      <c r="CI180" s="63"/>
      <c r="CJ180" s="17"/>
      <c r="CK180" s="62"/>
      <c r="CL180" s="63"/>
      <c r="CM180" s="17"/>
      <c r="CN180" s="62"/>
      <c r="CO180" s="63"/>
      <c r="CP180" s="17"/>
      <c r="CQ180" s="62"/>
    </row>
    <row r="181">
      <c r="A181" s="13">
        <v>6.0</v>
      </c>
      <c r="B181" s="63"/>
      <c r="C181" s="17"/>
      <c r="D181" s="17"/>
      <c r="E181" s="62"/>
      <c r="F181" s="63"/>
      <c r="G181" s="17"/>
      <c r="H181" s="17"/>
      <c r="I181" s="62"/>
      <c r="J181" s="63"/>
      <c r="K181" s="17"/>
      <c r="L181" s="17"/>
      <c r="M181" s="17"/>
      <c r="N181" s="63"/>
      <c r="O181" s="17"/>
      <c r="P181" s="17"/>
      <c r="Q181" s="62"/>
      <c r="R181" s="63"/>
      <c r="S181" s="17"/>
      <c r="T181" s="17"/>
      <c r="U181" s="62"/>
      <c r="V181" s="63"/>
      <c r="W181" s="17"/>
      <c r="X181" s="17"/>
      <c r="Y181" s="62"/>
      <c r="Z181" s="63"/>
      <c r="AA181" s="17"/>
      <c r="AB181" s="17"/>
      <c r="AC181" s="62"/>
      <c r="AD181" s="63"/>
      <c r="AE181" s="17"/>
      <c r="AF181" s="17"/>
      <c r="AG181" s="62"/>
      <c r="AH181" s="63"/>
      <c r="AI181" s="17"/>
      <c r="AJ181" s="17"/>
      <c r="AK181" s="62"/>
      <c r="AL181" s="63"/>
      <c r="AM181" s="17"/>
      <c r="AN181" s="17"/>
      <c r="AO181" s="62"/>
      <c r="AP181" s="63"/>
      <c r="AQ181" s="17"/>
      <c r="AR181" s="17"/>
      <c r="AS181" s="62"/>
      <c r="AT181" s="63"/>
      <c r="AU181" s="17"/>
      <c r="AV181" s="17"/>
      <c r="AW181" s="62"/>
      <c r="AX181" s="63"/>
      <c r="AY181" s="17"/>
      <c r="AZ181" s="17"/>
      <c r="BA181" s="62"/>
      <c r="BB181" s="63"/>
      <c r="BC181" s="17"/>
      <c r="BD181" s="17"/>
      <c r="BE181" s="62"/>
      <c r="BF181" s="63"/>
      <c r="BG181" s="17"/>
      <c r="BH181" s="17"/>
      <c r="BI181" s="22"/>
      <c r="BJ181" s="63"/>
      <c r="BK181" s="17"/>
      <c r="BL181" s="17"/>
      <c r="BM181" s="22"/>
      <c r="BN181" s="63"/>
      <c r="BO181" s="17"/>
      <c r="BP181" s="17"/>
      <c r="BQ181" s="22"/>
      <c r="BR181" s="63"/>
      <c r="BS181" s="17"/>
      <c r="BT181" s="17"/>
      <c r="BU181" s="22"/>
      <c r="BV181" s="63"/>
      <c r="BW181" s="17"/>
      <c r="BX181" s="17"/>
      <c r="BY181" s="22"/>
      <c r="BZ181" s="63"/>
      <c r="CA181" s="17"/>
      <c r="CB181" s="17"/>
      <c r="CC181" s="22"/>
      <c r="CF181" s="63"/>
      <c r="CG181" s="17"/>
      <c r="CH181" s="62"/>
      <c r="CI181" s="63"/>
      <c r="CJ181" s="17"/>
      <c r="CK181" s="62"/>
      <c r="CL181" s="63"/>
      <c r="CM181" s="17"/>
      <c r="CN181" s="62"/>
      <c r="CO181" s="63"/>
      <c r="CP181" s="17"/>
      <c r="CQ181" s="62"/>
    </row>
    <row r="182">
      <c r="A182" s="13">
        <v>7.0</v>
      </c>
      <c r="B182" s="63"/>
      <c r="C182" s="17"/>
      <c r="D182" s="17"/>
      <c r="E182" s="62"/>
      <c r="F182" s="63"/>
      <c r="G182" s="17"/>
      <c r="H182" s="17"/>
      <c r="I182" s="62"/>
      <c r="J182" s="63"/>
      <c r="K182" s="17"/>
      <c r="L182" s="17"/>
      <c r="M182" s="17"/>
      <c r="N182" s="63"/>
      <c r="O182" s="17"/>
      <c r="P182" s="17"/>
      <c r="Q182" s="62"/>
      <c r="R182" s="63"/>
      <c r="S182" s="17"/>
      <c r="T182" s="17"/>
      <c r="U182" s="62"/>
      <c r="V182" s="63"/>
      <c r="W182" s="17"/>
      <c r="X182" s="17"/>
      <c r="Y182" s="62"/>
      <c r="Z182" s="63"/>
      <c r="AA182" s="17"/>
      <c r="AB182" s="17"/>
      <c r="AC182" s="62"/>
      <c r="AD182" s="63"/>
      <c r="AE182" s="17"/>
      <c r="AF182" s="17"/>
      <c r="AG182" s="62"/>
      <c r="AH182" s="63"/>
      <c r="AI182" s="17"/>
      <c r="AJ182" s="17"/>
      <c r="AK182" s="62"/>
      <c r="AL182" s="63"/>
      <c r="AM182" s="17"/>
      <c r="AN182" s="17"/>
      <c r="AO182" s="62"/>
      <c r="AP182" s="63"/>
      <c r="AQ182" s="17"/>
      <c r="AR182" s="17"/>
      <c r="AS182" s="62"/>
      <c r="AT182" s="63"/>
      <c r="AU182" s="17"/>
      <c r="AV182" s="17"/>
      <c r="AW182" s="62"/>
      <c r="AX182" s="63"/>
      <c r="AY182" s="17"/>
      <c r="AZ182" s="17"/>
      <c r="BA182" s="62"/>
      <c r="BB182" s="63"/>
      <c r="BC182" s="17"/>
      <c r="BD182" s="17"/>
      <c r="BE182" s="62"/>
      <c r="BF182" s="63"/>
      <c r="BG182" s="17"/>
      <c r="BH182" s="17"/>
      <c r="BI182" s="22"/>
      <c r="BJ182" s="63"/>
      <c r="BK182" s="17"/>
      <c r="BL182" s="17"/>
      <c r="BM182" s="22"/>
      <c r="BN182" s="63"/>
      <c r="BO182" s="17"/>
      <c r="BP182" s="17"/>
      <c r="BQ182" s="22"/>
      <c r="BR182" s="63"/>
      <c r="BS182" s="17"/>
      <c r="BT182" s="17"/>
      <c r="BU182" s="22"/>
      <c r="BV182" s="63"/>
      <c r="BW182" s="17"/>
      <c r="BX182" s="17"/>
      <c r="BY182" s="22"/>
      <c r="BZ182" s="63"/>
      <c r="CA182" s="17"/>
      <c r="CB182" s="17"/>
      <c r="CC182" s="22"/>
      <c r="CF182" s="63"/>
      <c r="CG182" s="17"/>
      <c r="CH182" s="62"/>
      <c r="CI182" s="63"/>
      <c r="CJ182" s="17"/>
      <c r="CK182" s="62"/>
      <c r="CL182" s="63"/>
      <c r="CM182" s="17"/>
      <c r="CN182" s="62"/>
      <c r="CO182" s="63"/>
      <c r="CP182" s="17"/>
      <c r="CQ182" s="62"/>
    </row>
    <row r="183">
      <c r="A183" s="13">
        <v>8.0</v>
      </c>
      <c r="B183" s="63"/>
      <c r="C183" s="17"/>
      <c r="D183" s="17"/>
      <c r="E183" s="62"/>
      <c r="F183" s="63"/>
      <c r="G183" s="17"/>
      <c r="H183" s="17"/>
      <c r="I183" s="62"/>
      <c r="J183" s="63"/>
      <c r="K183" s="17"/>
      <c r="L183" s="17"/>
      <c r="M183" s="17"/>
      <c r="N183" s="63"/>
      <c r="O183" s="17"/>
      <c r="P183" s="17"/>
      <c r="Q183" s="62"/>
      <c r="R183" s="63"/>
      <c r="S183" s="17"/>
      <c r="T183" s="17"/>
      <c r="U183" s="62"/>
      <c r="V183" s="63"/>
      <c r="W183" s="17"/>
      <c r="X183" s="17"/>
      <c r="Y183" s="62"/>
      <c r="Z183" s="63"/>
      <c r="AA183" s="17"/>
      <c r="AB183" s="17"/>
      <c r="AC183" s="62"/>
      <c r="AD183" s="63"/>
      <c r="AE183" s="17"/>
      <c r="AF183" s="17"/>
      <c r="AG183" s="62"/>
      <c r="AH183" s="63"/>
      <c r="AI183" s="17"/>
      <c r="AJ183" s="17"/>
      <c r="AK183" s="62"/>
      <c r="AL183" s="63"/>
      <c r="AM183" s="17"/>
      <c r="AN183" s="17"/>
      <c r="AO183" s="62"/>
      <c r="AP183" s="63"/>
      <c r="AQ183" s="17"/>
      <c r="AR183" s="17"/>
      <c r="AS183" s="62"/>
      <c r="AT183" s="63"/>
      <c r="AU183" s="17"/>
      <c r="AV183" s="17"/>
      <c r="AW183" s="62"/>
      <c r="AX183" s="63"/>
      <c r="AY183" s="17"/>
      <c r="AZ183" s="17"/>
      <c r="BA183" s="62"/>
      <c r="BB183" s="63"/>
      <c r="BC183" s="17"/>
      <c r="BD183" s="17"/>
      <c r="BE183" s="62"/>
      <c r="BF183" s="63"/>
      <c r="BG183" s="17"/>
      <c r="BH183" s="17"/>
      <c r="BI183" s="22"/>
      <c r="BJ183" s="63"/>
      <c r="BK183" s="17"/>
      <c r="BL183" s="17"/>
      <c r="BM183" s="22"/>
      <c r="BN183" s="63"/>
      <c r="BO183" s="17"/>
      <c r="BP183" s="17"/>
      <c r="BQ183" s="22"/>
      <c r="BR183" s="63"/>
      <c r="BS183" s="17"/>
      <c r="BT183" s="17"/>
      <c r="BU183" s="22"/>
      <c r="BV183" s="63"/>
      <c r="BW183" s="17"/>
      <c r="BX183" s="17"/>
      <c r="BY183" s="22"/>
      <c r="BZ183" s="63"/>
      <c r="CA183" s="17"/>
      <c r="CB183" s="17"/>
      <c r="CC183" s="22"/>
      <c r="CF183" s="63"/>
      <c r="CG183" s="17"/>
      <c r="CH183" s="62"/>
      <c r="CI183" s="63"/>
      <c r="CJ183" s="17"/>
      <c r="CK183" s="62"/>
      <c r="CL183" s="63"/>
      <c r="CM183" s="17"/>
      <c r="CN183" s="62"/>
      <c r="CO183" s="63"/>
      <c r="CP183" s="17"/>
      <c r="CQ183" s="62"/>
    </row>
    <row r="184">
      <c r="A184" s="13">
        <v>9.0</v>
      </c>
      <c r="B184" s="63"/>
      <c r="C184" s="17"/>
      <c r="D184" s="17"/>
      <c r="E184" s="62"/>
      <c r="F184" s="63"/>
      <c r="G184" s="17"/>
      <c r="H184" s="17"/>
      <c r="I184" s="62"/>
      <c r="J184" s="63"/>
      <c r="K184" s="17"/>
      <c r="L184" s="17"/>
      <c r="M184" s="17"/>
      <c r="N184" s="63"/>
      <c r="O184" s="17"/>
      <c r="P184" s="17"/>
      <c r="Q184" s="62"/>
      <c r="R184" s="63"/>
      <c r="S184" s="17"/>
      <c r="T184" s="17"/>
      <c r="U184" s="62"/>
      <c r="V184" s="63"/>
      <c r="W184" s="17"/>
      <c r="X184" s="17"/>
      <c r="Y184" s="62"/>
      <c r="Z184" s="63"/>
      <c r="AA184" s="17"/>
      <c r="AB184" s="17"/>
      <c r="AC184" s="62"/>
      <c r="AD184" s="63"/>
      <c r="AE184" s="17"/>
      <c r="AF184" s="17"/>
      <c r="AG184" s="62"/>
      <c r="AH184" s="63"/>
      <c r="AI184" s="17"/>
      <c r="AJ184" s="17"/>
      <c r="AK184" s="62"/>
      <c r="AL184" s="63"/>
      <c r="AM184" s="17"/>
      <c r="AN184" s="17"/>
      <c r="AO184" s="62"/>
      <c r="AP184" s="63"/>
      <c r="AQ184" s="17"/>
      <c r="AR184" s="17"/>
      <c r="AS184" s="62"/>
      <c r="AT184" s="63"/>
      <c r="AU184" s="17"/>
      <c r="AV184" s="17"/>
      <c r="AW184" s="62"/>
      <c r="AX184" s="63"/>
      <c r="AY184" s="17"/>
      <c r="AZ184" s="17"/>
      <c r="BA184" s="62"/>
      <c r="BB184" s="63"/>
      <c r="BC184" s="17"/>
      <c r="BD184" s="17"/>
      <c r="BE184" s="62"/>
      <c r="BF184" s="63"/>
      <c r="BG184" s="17"/>
      <c r="BH184" s="17"/>
      <c r="BI184" s="22"/>
      <c r="BJ184" s="63"/>
      <c r="BK184" s="17"/>
      <c r="BL184" s="17"/>
      <c r="BM184" s="22"/>
      <c r="BN184" s="63"/>
      <c r="BO184" s="17"/>
      <c r="BP184" s="17"/>
      <c r="BQ184" s="22"/>
      <c r="BR184" s="63"/>
      <c r="BS184" s="17"/>
      <c r="BT184" s="17"/>
      <c r="BU184" s="22"/>
      <c r="BV184" s="63"/>
      <c r="BW184" s="17"/>
      <c r="BX184" s="17"/>
      <c r="BY184" s="22"/>
      <c r="BZ184" s="63"/>
      <c r="CA184" s="17"/>
      <c r="CB184" s="17"/>
      <c r="CC184" s="22"/>
      <c r="CF184" s="63"/>
      <c r="CG184" s="17"/>
      <c r="CH184" s="62"/>
      <c r="CI184" s="63"/>
      <c r="CJ184" s="17"/>
      <c r="CK184" s="62"/>
      <c r="CL184" s="63"/>
      <c r="CM184" s="17"/>
      <c r="CN184" s="62"/>
      <c r="CO184" s="63"/>
      <c r="CP184" s="17"/>
      <c r="CQ184" s="62"/>
    </row>
    <row r="185">
      <c r="A185" s="13">
        <v>10.0</v>
      </c>
      <c r="B185" s="63"/>
      <c r="C185" s="17"/>
      <c r="D185" s="17"/>
      <c r="E185" s="62"/>
      <c r="F185" s="63"/>
      <c r="G185" s="17"/>
      <c r="H185" s="17"/>
      <c r="I185" s="62"/>
      <c r="J185" s="63"/>
      <c r="K185" s="17"/>
      <c r="L185" s="17"/>
      <c r="M185" s="17"/>
      <c r="N185" s="63"/>
      <c r="O185" s="17"/>
      <c r="P185" s="17"/>
      <c r="Q185" s="62"/>
      <c r="R185" s="63"/>
      <c r="S185" s="17"/>
      <c r="T185" s="17"/>
      <c r="U185" s="62"/>
      <c r="V185" s="63"/>
      <c r="W185" s="17"/>
      <c r="X185" s="17"/>
      <c r="Y185" s="62"/>
      <c r="Z185" s="63"/>
      <c r="AA185" s="17"/>
      <c r="AB185" s="17"/>
      <c r="AC185" s="62"/>
      <c r="AD185" s="63"/>
      <c r="AE185" s="17"/>
      <c r="AF185" s="17"/>
      <c r="AG185" s="62"/>
      <c r="AH185" s="63"/>
      <c r="AI185" s="17"/>
      <c r="AJ185" s="17"/>
      <c r="AK185" s="62"/>
      <c r="AL185" s="63"/>
      <c r="AM185" s="17"/>
      <c r="AN185" s="17"/>
      <c r="AO185" s="62"/>
      <c r="AP185" s="63"/>
      <c r="AQ185" s="17"/>
      <c r="AR185" s="17"/>
      <c r="AS185" s="62"/>
      <c r="AT185" s="63"/>
      <c r="AU185" s="17"/>
      <c r="AV185" s="17"/>
      <c r="AW185" s="62"/>
      <c r="AX185" s="63"/>
      <c r="AY185" s="17"/>
      <c r="AZ185" s="17"/>
      <c r="BA185" s="62"/>
      <c r="BB185" s="63"/>
      <c r="BC185" s="17"/>
      <c r="BD185" s="17"/>
      <c r="BE185" s="62"/>
      <c r="BF185" s="63"/>
      <c r="BG185" s="17"/>
      <c r="BH185" s="17"/>
      <c r="BI185" s="22"/>
      <c r="BJ185" s="63"/>
      <c r="BK185" s="17"/>
      <c r="BL185" s="17"/>
      <c r="BM185" s="22"/>
      <c r="BN185" s="63"/>
      <c r="BO185" s="17"/>
      <c r="BP185" s="17"/>
      <c r="BQ185" s="22"/>
      <c r="BR185" s="63"/>
      <c r="BS185" s="17"/>
      <c r="BT185" s="17"/>
      <c r="BU185" s="22"/>
      <c r="BV185" s="63"/>
      <c r="BW185" s="17"/>
      <c r="BX185" s="17"/>
      <c r="BY185" s="22"/>
      <c r="BZ185" s="63"/>
      <c r="CA185" s="17"/>
      <c r="CB185" s="17"/>
      <c r="CC185" s="22"/>
      <c r="CF185" s="63"/>
      <c r="CG185" s="17"/>
      <c r="CH185" s="62"/>
      <c r="CI185" s="63"/>
      <c r="CJ185" s="17"/>
      <c r="CK185" s="62"/>
      <c r="CL185" s="63"/>
      <c r="CM185" s="17"/>
      <c r="CN185" s="62"/>
      <c r="CO185" s="63"/>
      <c r="CP185" s="17"/>
      <c r="CQ185" s="62"/>
    </row>
    <row r="186">
      <c r="A186" s="13">
        <v>11.0</v>
      </c>
      <c r="B186" s="63"/>
      <c r="C186" s="17"/>
      <c r="D186" s="17"/>
      <c r="E186" s="62"/>
      <c r="F186" s="63"/>
      <c r="G186" s="17"/>
      <c r="H186" s="17"/>
      <c r="I186" s="62"/>
      <c r="J186" s="63"/>
      <c r="K186" s="17"/>
      <c r="L186" s="17"/>
      <c r="M186" s="17"/>
      <c r="N186" s="63"/>
      <c r="O186" s="17"/>
      <c r="P186" s="17"/>
      <c r="Q186" s="62"/>
      <c r="R186" s="63"/>
      <c r="S186" s="17"/>
      <c r="T186" s="17"/>
      <c r="U186" s="62"/>
      <c r="V186" s="63"/>
      <c r="W186" s="17"/>
      <c r="X186" s="17"/>
      <c r="Y186" s="62"/>
      <c r="Z186" s="63"/>
      <c r="AA186" s="17"/>
      <c r="AB186" s="17"/>
      <c r="AC186" s="62"/>
      <c r="AD186" s="63"/>
      <c r="AE186" s="17"/>
      <c r="AF186" s="17"/>
      <c r="AG186" s="62"/>
      <c r="AH186" s="63"/>
      <c r="AI186" s="17"/>
      <c r="AJ186" s="17"/>
      <c r="AK186" s="62"/>
      <c r="AL186" s="63"/>
      <c r="AM186" s="17"/>
      <c r="AN186" s="17"/>
      <c r="AO186" s="62"/>
      <c r="AP186" s="63"/>
      <c r="AQ186" s="17"/>
      <c r="AR186" s="17"/>
      <c r="AS186" s="62"/>
      <c r="AT186" s="63"/>
      <c r="AU186" s="17"/>
      <c r="AV186" s="17"/>
      <c r="AW186" s="62"/>
      <c r="AX186" s="63"/>
      <c r="AY186" s="17"/>
      <c r="AZ186" s="17"/>
      <c r="BA186" s="62"/>
      <c r="BB186" s="63"/>
      <c r="BC186" s="17"/>
      <c r="BD186" s="17"/>
      <c r="BE186" s="62"/>
      <c r="BF186" s="63"/>
      <c r="BG186" s="17"/>
      <c r="BH186" s="17"/>
      <c r="BI186" s="22"/>
      <c r="BJ186" s="63"/>
      <c r="BK186" s="17"/>
      <c r="BL186" s="17"/>
      <c r="BM186" s="22"/>
      <c r="BN186" s="63"/>
      <c r="BO186" s="17"/>
      <c r="BP186" s="17"/>
      <c r="BQ186" s="22"/>
      <c r="BR186" s="63"/>
      <c r="BS186" s="17"/>
      <c r="BT186" s="17"/>
      <c r="BU186" s="22"/>
      <c r="BV186" s="63"/>
      <c r="BW186" s="17"/>
      <c r="BX186" s="17"/>
      <c r="BY186" s="22"/>
      <c r="BZ186" s="63"/>
      <c r="CA186" s="17"/>
      <c r="CB186" s="17"/>
      <c r="CC186" s="22"/>
      <c r="CF186" s="63"/>
      <c r="CG186" s="17"/>
      <c r="CH186" s="62"/>
      <c r="CI186" s="63"/>
      <c r="CJ186" s="17"/>
      <c r="CK186" s="62"/>
      <c r="CL186" s="63"/>
      <c r="CM186" s="17"/>
      <c r="CN186" s="62"/>
      <c r="CO186" s="63"/>
      <c r="CP186" s="17"/>
      <c r="CQ186" s="62"/>
    </row>
    <row r="187">
      <c r="A187" s="13">
        <v>12.0</v>
      </c>
      <c r="B187" s="63"/>
      <c r="C187" s="17"/>
      <c r="D187" s="17"/>
      <c r="E187" s="62"/>
      <c r="F187" s="63"/>
      <c r="G187" s="17"/>
      <c r="H187" s="17"/>
      <c r="I187" s="62"/>
      <c r="J187" s="63"/>
      <c r="K187" s="17"/>
      <c r="L187" s="17"/>
      <c r="M187" s="17"/>
      <c r="N187" s="63"/>
      <c r="O187" s="17"/>
      <c r="P187" s="17"/>
      <c r="Q187" s="62"/>
      <c r="R187" s="63"/>
      <c r="S187" s="17"/>
      <c r="T187" s="17"/>
      <c r="U187" s="62"/>
      <c r="V187" s="63"/>
      <c r="W187" s="17"/>
      <c r="X187" s="17"/>
      <c r="Y187" s="62"/>
      <c r="Z187" s="63"/>
      <c r="AA187" s="17"/>
      <c r="AB187" s="17"/>
      <c r="AC187" s="62"/>
      <c r="AD187" s="63"/>
      <c r="AE187" s="17"/>
      <c r="AF187" s="17"/>
      <c r="AG187" s="62"/>
      <c r="AH187" s="63"/>
      <c r="AI187" s="17"/>
      <c r="AJ187" s="17"/>
      <c r="AK187" s="62"/>
      <c r="AL187" s="63"/>
      <c r="AM187" s="17"/>
      <c r="AN187" s="17"/>
      <c r="AO187" s="62"/>
      <c r="AP187" s="63"/>
      <c r="AQ187" s="17"/>
      <c r="AR187" s="17"/>
      <c r="AS187" s="62"/>
      <c r="AT187" s="63"/>
      <c r="AU187" s="17"/>
      <c r="AV187" s="17"/>
      <c r="AW187" s="62"/>
      <c r="AX187" s="63"/>
      <c r="AY187" s="17"/>
      <c r="AZ187" s="17"/>
      <c r="BA187" s="62"/>
      <c r="BB187" s="63"/>
      <c r="BC187" s="17"/>
      <c r="BD187" s="17"/>
      <c r="BE187" s="62"/>
      <c r="BF187" s="63"/>
      <c r="BG187" s="17"/>
      <c r="BH187" s="17"/>
      <c r="BI187" s="22"/>
      <c r="BJ187" s="63"/>
      <c r="BK187" s="17"/>
      <c r="BL187" s="17"/>
      <c r="BM187" s="22"/>
      <c r="BN187" s="63"/>
      <c r="BO187" s="17"/>
      <c r="BP187" s="17"/>
      <c r="BQ187" s="22"/>
      <c r="BR187" s="63"/>
      <c r="BS187" s="17"/>
      <c r="BT187" s="17"/>
      <c r="BU187" s="22"/>
      <c r="BV187" s="63"/>
      <c r="BW187" s="17"/>
      <c r="BX187" s="17"/>
      <c r="BY187" s="22"/>
      <c r="BZ187" s="63"/>
      <c r="CA187" s="17"/>
      <c r="CB187" s="17"/>
      <c r="CC187" s="22"/>
      <c r="CF187" s="63"/>
      <c r="CG187" s="17"/>
      <c r="CH187" s="62"/>
      <c r="CI187" s="63"/>
      <c r="CJ187" s="17"/>
      <c r="CK187" s="62"/>
      <c r="CL187" s="63"/>
      <c r="CM187" s="17"/>
      <c r="CN187" s="62"/>
      <c r="CO187" s="63"/>
      <c r="CP187" s="17"/>
      <c r="CQ187" s="62"/>
    </row>
    <row r="188">
      <c r="A188" s="13">
        <v>13.0</v>
      </c>
      <c r="B188" s="63"/>
      <c r="C188" s="17"/>
      <c r="D188" s="17"/>
      <c r="E188" s="62"/>
      <c r="F188" s="63"/>
      <c r="G188" s="17"/>
      <c r="H188" s="17"/>
      <c r="I188" s="62"/>
      <c r="J188" s="63"/>
      <c r="K188" s="17"/>
      <c r="L188" s="17"/>
      <c r="M188" s="17"/>
      <c r="N188" s="63"/>
      <c r="O188" s="17"/>
      <c r="P188" s="17"/>
      <c r="Q188" s="62"/>
      <c r="R188" s="63"/>
      <c r="S188" s="17"/>
      <c r="T188" s="17"/>
      <c r="U188" s="62"/>
      <c r="V188" s="63"/>
      <c r="W188" s="17"/>
      <c r="X188" s="17"/>
      <c r="Y188" s="62"/>
      <c r="Z188" s="63"/>
      <c r="AA188" s="17"/>
      <c r="AB188" s="17"/>
      <c r="AC188" s="62"/>
      <c r="AD188" s="63"/>
      <c r="AE188" s="17"/>
      <c r="AF188" s="17"/>
      <c r="AG188" s="62"/>
      <c r="AH188" s="63"/>
      <c r="AI188" s="17"/>
      <c r="AJ188" s="17"/>
      <c r="AK188" s="62"/>
      <c r="AL188" s="63"/>
      <c r="AM188" s="17"/>
      <c r="AN188" s="17"/>
      <c r="AO188" s="62"/>
      <c r="AP188" s="63"/>
      <c r="AQ188" s="17"/>
      <c r="AR188" s="17"/>
      <c r="AS188" s="62"/>
      <c r="AT188" s="63"/>
      <c r="AU188" s="17"/>
      <c r="AV188" s="17"/>
      <c r="AW188" s="62"/>
      <c r="AX188" s="63"/>
      <c r="AY188" s="17"/>
      <c r="AZ188" s="17"/>
      <c r="BA188" s="62"/>
      <c r="BB188" s="63"/>
      <c r="BC188" s="17"/>
      <c r="BD188" s="17"/>
      <c r="BE188" s="62"/>
      <c r="BF188" s="63"/>
      <c r="BG188" s="17"/>
      <c r="BH188" s="17"/>
      <c r="BI188" s="22"/>
      <c r="BJ188" s="63"/>
      <c r="BK188" s="17"/>
      <c r="BL188" s="17"/>
      <c r="BM188" s="22"/>
      <c r="BN188" s="63"/>
      <c r="BO188" s="17"/>
      <c r="BP188" s="17"/>
      <c r="BQ188" s="22"/>
      <c r="BR188" s="63"/>
      <c r="BS188" s="17"/>
      <c r="BT188" s="17"/>
      <c r="BU188" s="22"/>
      <c r="BV188" s="63"/>
      <c r="BW188" s="17"/>
      <c r="BX188" s="17"/>
      <c r="BY188" s="22"/>
      <c r="BZ188" s="63"/>
      <c r="CA188" s="17"/>
      <c r="CB188" s="17"/>
      <c r="CC188" s="22"/>
      <c r="CF188" s="63"/>
      <c r="CG188" s="17"/>
      <c r="CH188" s="62"/>
      <c r="CI188" s="63"/>
      <c r="CJ188" s="17"/>
      <c r="CK188" s="62"/>
      <c r="CL188" s="63"/>
      <c r="CM188" s="17"/>
      <c r="CN188" s="62"/>
      <c r="CO188" s="63"/>
      <c r="CP188" s="17"/>
      <c r="CQ188" s="62"/>
    </row>
    <row r="189">
      <c r="A189" s="13">
        <v>14.0</v>
      </c>
      <c r="B189" s="63"/>
      <c r="C189" s="17"/>
      <c r="D189" s="17"/>
      <c r="E189" s="62"/>
      <c r="F189" s="63"/>
      <c r="G189" s="17"/>
      <c r="H189" s="17"/>
      <c r="I189" s="62"/>
      <c r="J189" s="63"/>
      <c r="K189" s="17"/>
      <c r="L189" s="17"/>
      <c r="M189" s="17"/>
      <c r="N189" s="63"/>
      <c r="O189" s="17"/>
      <c r="P189" s="17"/>
      <c r="Q189" s="62"/>
      <c r="R189" s="63"/>
      <c r="S189" s="17"/>
      <c r="T189" s="17"/>
      <c r="U189" s="62"/>
      <c r="V189" s="63"/>
      <c r="W189" s="17"/>
      <c r="X189" s="17"/>
      <c r="Y189" s="62"/>
      <c r="Z189" s="63"/>
      <c r="AA189" s="17"/>
      <c r="AB189" s="17"/>
      <c r="AC189" s="62"/>
      <c r="AD189" s="63"/>
      <c r="AE189" s="17"/>
      <c r="AF189" s="17"/>
      <c r="AG189" s="62"/>
      <c r="AH189" s="63"/>
      <c r="AI189" s="17"/>
      <c r="AJ189" s="17"/>
      <c r="AK189" s="62"/>
      <c r="AL189" s="63"/>
      <c r="AM189" s="17"/>
      <c r="AN189" s="17"/>
      <c r="AO189" s="62"/>
      <c r="AP189" s="63"/>
      <c r="AQ189" s="17"/>
      <c r="AR189" s="17"/>
      <c r="AS189" s="62"/>
      <c r="AT189" s="63"/>
      <c r="AU189" s="17"/>
      <c r="AV189" s="17"/>
      <c r="AW189" s="62"/>
      <c r="AX189" s="63"/>
      <c r="AY189" s="17"/>
      <c r="AZ189" s="17"/>
      <c r="BA189" s="62"/>
      <c r="BB189" s="63"/>
      <c r="BC189" s="17"/>
      <c r="BD189" s="17"/>
      <c r="BE189" s="62"/>
      <c r="BF189" s="63"/>
      <c r="BG189" s="17"/>
      <c r="BH189" s="17"/>
      <c r="BI189" s="22"/>
      <c r="BJ189" s="63"/>
      <c r="BK189" s="17"/>
      <c r="BL189" s="17"/>
      <c r="BM189" s="22"/>
      <c r="BN189" s="63"/>
      <c r="BO189" s="17"/>
      <c r="BP189" s="17"/>
      <c r="BQ189" s="22"/>
      <c r="BR189" s="63"/>
      <c r="BS189" s="17"/>
      <c r="BT189" s="17"/>
      <c r="BU189" s="22"/>
      <c r="BV189" s="63"/>
      <c r="BW189" s="17"/>
      <c r="BX189" s="17"/>
      <c r="BY189" s="22"/>
      <c r="BZ189" s="63"/>
      <c r="CA189" s="17"/>
      <c r="CB189" s="17"/>
      <c r="CC189" s="22"/>
      <c r="CF189" s="63"/>
      <c r="CG189" s="17"/>
      <c r="CH189" s="62"/>
      <c r="CI189" s="63"/>
      <c r="CJ189" s="17"/>
      <c r="CK189" s="62"/>
      <c r="CL189" s="63"/>
      <c r="CM189" s="17"/>
      <c r="CN189" s="62"/>
      <c r="CO189" s="63"/>
      <c r="CP189" s="17"/>
      <c r="CQ189" s="62"/>
    </row>
    <row r="190">
      <c r="A190" s="13">
        <v>15.0</v>
      </c>
      <c r="B190" s="63"/>
      <c r="C190" s="17"/>
      <c r="D190" s="17"/>
      <c r="E190" s="62"/>
      <c r="F190" s="63"/>
      <c r="G190" s="17"/>
      <c r="H190" s="17"/>
      <c r="I190" s="62"/>
      <c r="J190" s="63"/>
      <c r="K190" s="17"/>
      <c r="L190" s="17"/>
      <c r="M190" s="17"/>
      <c r="N190" s="63"/>
      <c r="O190" s="17"/>
      <c r="P190" s="17"/>
      <c r="Q190" s="62"/>
      <c r="R190" s="63"/>
      <c r="S190" s="17"/>
      <c r="T190" s="17"/>
      <c r="U190" s="62"/>
      <c r="V190" s="63"/>
      <c r="W190" s="17"/>
      <c r="X190" s="17"/>
      <c r="Y190" s="62"/>
      <c r="Z190" s="63"/>
      <c r="AA190" s="17"/>
      <c r="AB190" s="17"/>
      <c r="AC190" s="62"/>
      <c r="AD190" s="63"/>
      <c r="AE190" s="17"/>
      <c r="AF190" s="17"/>
      <c r="AG190" s="62"/>
      <c r="AH190" s="63"/>
      <c r="AI190" s="17"/>
      <c r="AJ190" s="17"/>
      <c r="AK190" s="62"/>
      <c r="AL190" s="63"/>
      <c r="AM190" s="17"/>
      <c r="AN190" s="17"/>
      <c r="AO190" s="62"/>
      <c r="AP190" s="63"/>
      <c r="AQ190" s="17"/>
      <c r="AR190" s="17"/>
      <c r="AS190" s="62"/>
      <c r="AT190" s="63"/>
      <c r="AU190" s="17"/>
      <c r="AV190" s="17"/>
      <c r="AW190" s="62"/>
      <c r="AX190" s="63"/>
      <c r="AY190" s="17"/>
      <c r="AZ190" s="17"/>
      <c r="BA190" s="62"/>
      <c r="BB190" s="63"/>
      <c r="BC190" s="17"/>
      <c r="BD190" s="17"/>
      <c r="BE190" s="62"/>
      <c r="BF190" s="63"/>
      <c r="BG190" s="17"/>
      <c r="BH190" s="17"/>
      <c r="BI190" s="22"/>
      <c r="BJ190" s="63"/>
      <c r="BK190" s="17"/>
      <c r="BL190" s="17"/>
      <c r="BM190" s="22"/>
      <c r="BN190" s="63"/>
      <c r="BO190" s="17"/>
      <c r="BP190" s="17"/>
      <c r="BQ190" s="22"/>
      <c r="BR190" s="63"/>
      <c r="BS190" s="17"/>
      <c r="BT190" s="17"/>
      <c r="BU190" s="22"/>
      <c r="BV190" s="63"/>
      <c r="BW190" s="17"/>
      <c r="BX190" s="17"/>
      <c r="BY190" s="22"/>
      <c r="BZ190" s="63"/>
      <c r="CA190" s="17"/>
      <c r="CB190" s="17"/>
      <c r="CC190" s="22"/>
      <c r="CF190" s="63"/>
      <c r="CG190" s="17"/>
      <c r="CH190" s="62"/>
      <c r="CI190" s="63"/>
      <c r="CJ190" s="17"/>
      <c r="CK190" s="62"/>
      <c r="CL190" s="63"/>
      <c r="CM190" s="17"/>
      <c r="CN190" s="62"/>
      <c r="CO190" s="63"/>
      <c r="CP190" s="17"/>
      <c r="CQ190" s="62"/>
    </row>
    <row r="191">
      <c r="A191" s="13">
        <v>16.0</v>
      </c>
      <c r="B191" s="63"/>
      <c r="C191" s="17"/>
      <c r="D191" s="17"/>
      <c r="E191" s="62"/>
      <c r="F191" s="63"/>
      <c r="G191" s="17"/>
      <c r="H191" s="17"/>
      <c r="I191" s="62"/>
      <c r="J191" s="63"/>
      <c r="K191" s="17"/>
      <c r="L191" s="17"/>
      <c r="M191" s="17"/>
      <c r="N191" s="63"/>
      <c r="O191" s="17"/>
      <c r="P191" s="17"/>
      <c r="Q191" s="62"/>
      <c r="R191" s="63"/>
      <c r="S191" s="17"/>
      <c r="T191" s="17"/>
      <c r="U191" s="62"/>
      <c r="V191" s="63"/>
      <c r="W191" s="17"/>
      <c r="X191" s="17"/>
      <c r="Y191" s="62"/>
      <c r="Z191" s="63"/>
      <c r="AA191" s="17"/>
      <c r="AB191" s="17"/>
      <c r="AC191" s="62"/>
      <c r="AD191" s="63"/>
      <c r="AE191" s="17"/>
      <c r="AF191" s="17"/>
      <c r="AG191" s="62"/>
      <c r="AH191" s="63"/>
      <c r="AI191" s="17"/>
      <c r="AJ191" s="17"/>
      <c r="AK191" s="62"/>
      <c r="AL191" s="63"/>
      <c r="AM191" s="17"/>
      <c r="AN191" s="17"/>
      <c r="AO191" s="62"/>
      <c r="AP191" s="63"/>
      <c r="AQ191" s="17"/>
      <c r="AR191" s="17"/>
      <c r="AS191" s="62"/>
      <c r="AT191" s="63"/>
      <c r="AU191" s="17"/>
      <c r="AV191" s="17"/>
      <c r="AW191" s="62"/>
      <c r="AX191" s="63"/>
      <c r="AY191" s="17"/>
      <c r="AZ191" s="17"/>
      <c r="BA191" s="62"/>
      <c r="BB191" s="63"/>
      <c r="BC191" s="17"/>
      <c r="BD191" s="17"/>
      <c r="BE191" s="62"/>
      <c r="BF191" s="63"/>
      <c r="BG191" s="17"/>
      <c r="BH191" s="17"/>
      <c r="BI191" s="22"/>
      <c r="BJ191" s="63"/>
      <c r="BK191" s="17"/>
      <c r="BL191" s="17"/>
      <c r="BM191" s="22"/>
      <c r="BN191" s="63"/>
      <c r="BO191" s="17"/>
      <c r="BP191" s="17"/>
      <c r="BQ191" s="22"/>
      <c r="BR191" s="63"/>
      <c r="BS191" s="17"/>
      <c r="BT191" s="17"/>
      <c r="BU191" s="22"/>
      <c r="BV191" s="63"/>
      <c r="BW191" s="17"/>
      <c r="BX191" s="17"/>
      <c r="BY191" s="22"/>
      <c r="BZ191" s="63"/>
      <c r="CA191" s="17"/>
      <c r="CB191" s="17"/>
      <c r="CC191" s="22"/>
      <c r="CF191" s="63"/>
      <c r="CG191" s="17"/>
      <c r="CH191" s="62"/>
      <c r="CI191" s="63"/>
      <c r="CJ191" s="17"/>
      <c r="CK191" s="62"/>
      <c r="CL191" s="63"/>
      <c r="CM191" s="17"/>
      <c r="CN191" s="62"/>
      <c r="CO191" s="63"/>
      <c r="CP191" s="17"/>
      <c r="CQ191" s="62"/>
    </row>
    <row r="192">
      <c r="A192" s="13">
        <v>17.0</v>
      </c>
      <c r="B192" s="63"/>
      <c r="C192" s="17"/>
      <c r="D192" s="17"/>
      <c r="E192" s="62"/>
      <c r="F192" s="63"/>
      <c r="G192" s="17"/>
      <c r="H192" s="17"/>
      <c r="I192" s="62"/>
      <c r="J192" s="63"/>
      <c r="K192" s="17"/>
      <c r="L192" s="17"/>
      <c r="M192" s="17"/>
      <c r="N192" s="63"/>
      <c r="O192" s="17"/>
      <c r="P192" s="17"/>
      <c r="Q192" s="62"/>
      <c r="R192" s="63"/>
      <c r="S192" s="17"/>
      <c r="T192" s="17"/>
      <c r="U192" s="62"/>
      <c r="V192" s="63"/>
      <c r="W192" s="17"/>
      <c r="X192" s="17"/>
      <c r="Y192" s="62"/>
      <c r="Z192" s="63"/>
      <c r="AA192" s="17"/>
      <c r="AB192" s="17"/>
      <c r="AC192" s="62"/>
      <c r="AD192" s="63"/>
      <c r="AE192" s="17"/>
      <c r="AF192" s="17"/>
      <c r="AG192" s="62"/>
      <c r="AH192" s="63"/>
      <c r="AI192" s="17"/>
      <c r="AJ192" s="17"/>
      <c r="AK192" s="62"/>
      <c r="AL192" s="63"/>
      <c r="AM192" s="17"/>
      <c r="AN192" s="17"/>
      <c r="AO192" s="62"/>
      <c r="AP192" s="63"/>
      <c r="AQ192" s="17"/>
      <c r="AR192" s="17"/>
      <c r="AS192" s="62"/>
      <c r="AT192" s="63"/>
      <c r="AU192" s="17"/>
      <c r="AV192" s="17"/>
      <c r="AW192" s="62"/>
      <c r="AX192" s="63"/>
      <c r="AY192" s="17"/>
      <c r="AZ192" s="17"/>
      <c r="BA192" s="62"/>
      <c r="BB192" s="63"/>
      <c r="BC192" s="17"/>
      <c r="BD192" s="17"/>
      <c r="BE192" s="62"/>
      <c r="BF192" s="63"/>
      <c r="BG192" s="17"/>
      <c r="BH192" s="17"/>
      <c r="BI192" s="22"/>
      <c r="BJ192" s="63"/>
      <c r="BK192" s="17"/>
      <c r="BL192" s="17"/>
      <c r="BM192" s="22"/>
      <c r="BN192" s="63"/>
      <c r="BO192" s="17"/>
      <c r="BP192" s="17"/>
      <c r="BQ192" s="22"/>
      <c r="BR192" s="63"/>
      <c r="BS192" s="17"/>
      <c r="BT192" s="17"/>
      <c r="BU192" s="22"/>
      <c r="BV192" s="63"/>
      <c r="BW192" s="17"/>
      <c r="BX192" s="17"/>
      <c r="BY192" s="22"/>
      <c r="BZ192" s="63"/>
      <c r="CA192" s="17"/>
      <c r="CB192" s="17"/>
      <c r="CC192" s="22"/>
      <c r="CF192" s="63"/>
      <c r="CG192" s="17"/>
      <c r="CH192" s="62"/>
      <c r="CI192" s="63"/>
      <c r="CJ192" s="17"/>
      <c r="CK192" s="62"/>
      <c r="CL192" s="63"/>
      <c r="CM192" s="17"/>
      <c r="CN192" s="62"/>
      <c r="CO192" s="63"/>
      <c r="CP192" s="17"/>
      <c r="CQ192" s="62"/>
    </row>
    <row r="193">
      <c r="A193" s="13">
        <v>18.0</v>
      </c>
      <c r="B193" s="63"/>
      <c r="C193" s="17"/>
      <c r="D193" s="17"/>
      <c r="E193" s="62"/>
      <c r="F193" s="63"/>
      <c r="G193" s="17"/>
      <c r="H193" s="17"/>
      <c r="I193" s="62"/>
      <c r="J193" s="63"/>
      <c r="K193" s="17"/>
      <c r="L193" s="17"/>
      <c r="M193" s="17"/>
      <c r="N193" s="63"/>
      <c r="O193" s="17"/>
      <c r="P193" s="17"/>
      <c r="Q193" s="62"/>
      <c r="R193" s="63"/>
      <c r="S193" s="17"/>
      <c r="T193" s="17"/>
      <c r="U193" s="62"/>
      <c r="V193" s="63"/>
      <c r="W193" s="17"/>
      <c r="X193" s="17"/>
      <c r="Y193" s="62"/>
      <c r="Z193" s="63"/>
      <c r="AA193" s="17"/>
      <c r="AB193" s="17"/>
      <c r="AC193" s="62"/>
      <c r="AD193" s="63"/>
      <c r="AE193" s="17"/>
      <c r="AF193" s="17"/>
      <c r="AG193" s="62"/>
      <c r="AH193" s="63"/>
      <c r="AI193" s="17"/>
      <c r="AJ193" s="17"/>
      <c r="AK193" s="62"/>
      <c r="AL193" s="63"/>
      <c r="AM193" s="17"/>
      <c r="AN193" s="17"/>
      <c r="AO193" s="62"/>
      <c r="AP193" s="63"/>
      <c r="AQ193" s="17"/>
      <c r="AR193" s="17"/>
      <c r="AS193" s="62"/>
      <c r="AT193" s="63"/>
      <c r="AU193" s="17"/>
      <c r="AV193" s="17"/>
      <c r="AW193" s="62"/>
      <c r="AX193" s="63"/>
      <c r="AY193" s="17"/>
      <c r="AZ193" s="17"/>
      <c r="BA193" s="62"/>
      <c r="BB193" s="63"/>
      <c r="BC193" s="17"/>
      <c r="BD193" s="17"/>
      <c r="BE193" s="62"/>
      <c r="BF193" s="63"/>
      <c r="BG193" s="17"/>
      <c r="BH193" s="17"/>
      <c r="BI193" s="22"/>
      <c r="BJ193" s="63"/>
      <c r="BK193" s="17"/>
      <c r="BL193" s="17"/>
      <c r="BM193" s="22"/>
      <c r="BN193" s="63"/>
      <c r="BO193" s="17"/>
      <c r="BP193" s="17"/>
      <c r="BQ193" s="22"/>
      <c r="BR193" s="63"/>
      <c r="BS193" s="17"/>
      <c r="BT193" s="17"/>
      <c r="BU193" s="22"/>
      <c r="BV193" s="63"/>
      <c r="BW193" s="17"/>
      <c r="BX193" s="17"/>
      <c r="BY193" s="22"/>
      <c r="BZ193" s="63"/>
      <c r="CA193" s="17"/>
      <c r="CB193" s="17"/>
      <c r="CC193" s="22"/>
      <c r="CF193" s="63"/>
      <c r="CG193" s="17"/>
      <c r="CH193" s="62"/>
      <c r="CI193" s="63"/>
      <c r="CJ193" s="17"/>
      <c r="CK193" s="62"/>
      <c r="CL193" s="63"/>
      <c r="CM193" s="17"/>
      <c r="CN193" s="62"/>
      <c r="CO193" s="63"/>
      <c r="CP193" s="17"/>
      <c r="CQ193" s="62"/>
    </row>
    <row r="194">
      <c r="A194" s="13">
        <v>19.0</v>
      </c>
      <c r="B194" s="63"/>
      <c r="C194" s="17"/>
      <c r="D194" s="17"/>
      <c r="E194" s="62"/>
      <c r="F194" s="63"/>
      <c r="G194" s="17"/>
      <c r="H194" s="17"/>
      <c r="I194" s="62"/>
      <c r="J194" s="63"/>
      <c r="K194" s="17"/>
      <c r="L194" s="17"/>
      <c r="M194" s="17"/>
      <c r="N194" s="63"/>
      <c r="O194" s="17"/>
      <c r="P194" s="17"/>
      <c r="Q194" s="62"/>
      <c r="R194" s="63"/>
      <c r="S194" s="17"/>
      <c r="T194" s="17"/>
      <c r="U194" s="62"/>
      <c r="V194" s="63"/>
      <c r="W194" s="17"/>
      <c r="X194" s="17"/>
      <c r="Y194" s="62"/>
      <c r="Z194" s="63"/>
      <c r="AA194" s="17"/>
      <c r="AB194" s="17"/>
      <c r="AC194" s="62"/>
      <c r="AD194" s="63"/>
      <c r="AE194" s="17"/>
      <c r="AF194" s="17"/>
      <c r="AG194" s="62"/>
      <c r="AH194" s="63"/>
      <c r="AI194" s="17"/>
      <c r="AJ194" s="17"/>
      <c r="AK194" s="62"/>
      <c r="AL194" s="63"/>
      <c r="AM194" s="17"/>
      <c r="AN194" s="17"/>
      <c r="AO194" s="62"/>
      <c r="AP194" s="63"/>
      <c r="AQ194" s="17"/>
      <c r="AR194" s="17"/>
      <c r="AS194" s="62"/>
      <c r="AT194" s="63"/>
      <c r="AU194" s="17"/>
      <c r="AV194" s="17"/>
      <c r="AW194" s="62"/>
      <c r="AX194" s="63"/>
      <c r="AY194" s="17"/>
      <c r="AZ194" s="17"/>
      <c r="BA194" s="62"/>
      <c r="BB194" s="63"/>
      <c r="BC194" s="17"/>
      <c r="BD194" s="17"/>
      <c r="BE194" s="62"/>
      <c r="BF194" s="63"/>
      <c r="BG194" s="17"/>
      <c r="BH194" s="17"/>
      <c r="BI194" s="22"/>
      <c r="BJ194" s="63"/>
      <c r="BK194" s="17"/>
      <c r="BL194" s="17"/>
      <c r="BM194" s="22"/>
      <c r="BN194" s="63"/>
      <c r="BO194" s="17"/>
      <c r="BP194" s="17"/>
      <c r="BQ194" s="22"/>
      <c r="BR194" s="63"/>
      <c r="BS194" s="17"/>
      <c r="BT194" s="17"/>
      <c r="BU194" s="22"/>
      <c r="BV194" s="63"/>
      <c r="BW194" s="17"/>
      <c r="BX194" s="17"/>
      <c r="BY194" s="22"/>
      <c r="BZ194" s="63"/>
      <c r="CA194" s="17"/>
      <c r="CB194" s="17"/>
      <c r="CC194" s="22"/>
      <c r="CF194" s="63"/>
      <c r="CG194" s="17"/>
      <c r="CH194" s="62"/>
      <c r="CI194" s="63"/>
      <c r="CJ194" s="17"/>
      <c r="CK194" s="62"/>
      <c r="CL194" s="63"/>
      <c r="CM194" s="17"/>
      <c r="CN194" s="62"/>
      <c r="CO194" s="63"/>
      <c r="CP194" s="17"/>
      <c r="CQ194" s="62"/>
    </row>
    <row r="195">
      <c r="A195" s="13">
        <v>20.0</v>
      </c>
      <c r="B195" s="63"/>
      <c r="C195" s="17"/>
      <c r="D195" s="17"/>
      <c r="E195" s="62"/>
      <c r="F195" s="63"/>
      <c r="G195" s="17"/>
      <c r="H195" s="17"/>
      <c r="I195" s="62"/>
      <c r="J195" s="63"/>
      <c r="K195" s="17"/>
      <c r="L195" s="17"/>
      <c r="M195" s="17"/>
      <c r="N195" s="63"/>
      <c r="O195" s="17"/>
      <c r="P195" s="17"/>
      <c r="Q195" s="62"/>
      <c r="R195" s="63"/>
      <c r="S195" s="17"/>
      <c r="T195" s="17"/>
      <c r="U195" s="62"/>
      <c r="V195" s="63"/>
      <c r="W195" s="17"/>
      <c r="X195" s="17"/>
      <c r="Y195" s="62"/>
      <c r="Z195" s="63"/>
      <c r="AA195" s="17"/>
      <c r="AB195" s="17"/>
      <c r="AC195" s="62"/>
      <c r="AD195" s="63"/>
      <c r="AE195" s="17"/>
      <c r="AF195" s="17"/>
      <c r="AG195" s="62"/>
      <c r="AH195" s="63"/>
      <c r="AI195" s="17"/>
      <c r="AJ195" s="17"/>
      <c r="AK195" s="62"/>
      <c r="AL195" s="63"/>
      <c r="AM195" s="17"/>
      <c r="AN195" s="17"/>
      <c r="AO195" s="62"/>
      <c r="AP195" s="63"/>
      <c r="AQ195" s="17"/>
      <c r="AR195" s="17"/>
      <c r="AS195" s="62"/>
      <c r="AT195" s="63"/>
      <c r="AU195" s="17"/>
      <c r="AV195" s="17"/>
      <c r="AW195" s="62"/>
      <c r="AX195" s="63"/>
      <c r="AY195" s="17"/>
      <c r="AZ195" s="17"/>
      <c r="BA195" s="62"/>
      <c r="BB195" s="63"/>
      <c r="BC195" s="17"/>
      <c r="BD195" s="17"/>
      <c r="BE195" s="62"/>
      <c r="BF195" s="63"/>
      <c r="BG195" s="17"/>
      <c r="BH195" s="17"/>
      <c r="BI195" s="22"/>
      <c r="BJ195" s="63"/>
      <c r="BK195" s="17"/>
      <c r="BL195" s="17"/>
      <c r="BM195" s="22"/>
      <c r="BN195" s="63"/>
      <c r="BO195" s="17"/>
      <c r="BP195" s="17"/>
      <c r="BQ195" s="22"/>
      <c r="BR195" s="63"/>
      <c r="BS195" s="17"/>
      <c r="BT195" s="17"/>
      <c r="BU195" s="22"/>
      <c r="BV195" s="63"/>
      <c r="BW195" s="17"/>
      <c r="BX195" s="17"/>
      <c r="BY195" s="22"/>
      <c r="BZ195" s="63"/>
      <c r="CA195" s="17"/>
      <c r="CB195" s="17"/>
      <c r="CC195" s="22"/>
      <c r="CF195" s="63"/>
      <c r="CG195" s="17"/>
      <c r="CH195" s="62"/>
      <c r="CI195" s="63"/>
      <c r="CJ195" s="17"/>
      <c r="CK195" s="62"/>
      <c r="CL195" s="63"/>
      <c r="CM195" s="17"/>
      <c r="CN195" s="62"/>
      <c r="CO195" s="63"/>
      <c r="CP195" s="17"/>
      <c r="CQ195" s="62"/>
    </row>
    <row r="196">
      <c r="A196" s="13">
        <v>21.0</v>
      </c>
      <c r="B196" s="63"/>
      <c r="C196" s="17"/>
      <c r="D196" s="17"/>
      <c r="E196" s="62"/>
      <c r="F196" s="63"/>
      <c r="G196" s="17"/>
      <c r="H196" s="17"/>
      <c r="I196" s="62"/>
      <c r="J196" s="63"/>
      <c r="K196" s="17"/>
      <c r="L196" s="17"/>
      <c r="M196" s="17"/>
      <c r="N196" s="63"/>
      <c r="O196" s="17"/>
      <c r="P196" s="17"/>
      <c r="Q196" s="62"/>
      <c r="R196" s="63"/>
      <c r="S196" s="17"/>
      <c r="T196" s="17"/>
      <c r="U196" s="62"/>
      <c r="V196" s="63"/>
      <c r="W196" s="17"/>
      <c r="X196" s="17"/>
      <c r="Y196" s="62"/>
      <c r="Z196" s="63"/>
      <c r="AA196" s="17"/>
      <c r="AB196" s="17"/>
      <c r="AC196" s="62"/>
      <c r="AD196" s="63"/>
      <c r="AE196" s="17"/>
      <c r="AF196" s="17"/>
      <c r="AG196" s="62"/>
      <c r="AH196" s="63"/>
      <c r="AI196" s="17"/>
      <c r="AJ196" s="17"/>
      <c r="AK196" s="62"/>
      <c r="AL196" s="63"/>
      <c r="AM196" s="17"/>
      <c r="AN196" s="17"/>
      <c r="AO196" s="62"/>
      <c r="AP196" s="63"/>
      <c r="AQ196" s="17"/>
      <c r="AR196" s="17"/>
      <c r="AS196" s="62"/>
      <c r="AT196" s="63"/>
      <c r="AU196" s="17"/>
      <c r="AV196" s="17"/>
      <c r="AW196" s="62"/>
      <c r="AX196" s="63"/>
      <c r="AY196" s="17"/>
      <c r="AZ196" s="17"/>
      <c r="BA196" s="62"/>
      <c r="BB196" s="63"/>
      <c r="BC196" s="17"/>
      <c r="BD196" s="17"/>
      <c r="BE196" s="62"/>
      <c r="BF196" s="63"/>
      <c r="BG196" s="17"/>
      <c r="BH196" s="17"/>
      <c r="BI196" s="22"/>
      <c r="BJ196" s="63"/>
      <c r="BK196" s="17"/>
      <c r="BL196" s="17"/>
      <c r="BM196" s="22"/>
      <c r="BN196" s="63"/>
      <c r="BO196" s="17"/>
      <c r="BP196" s="17"/>
      <c r="BQ196" s="22"/>
      <c r="BR196" s="63"/>
      <c r="BS196" s="17"/>
      <c r="BT196" s="17"/>
      <c r="BU196" s="22"/>
      <c r="BV196" s="63"/>
      <c r="BW196" s="17"/>
      <c r="BX196" s="17"/>
      <c r="BY196" s="22"/>
      <c r="BZ196" s="63"/>
      <c r="CA196" s="17"/>
      <c r="CB196" s="17"/>
      <c r="CC196" s="22"/>
      <c r="CF196" s="63"/>
      <c r="CG196" s="17"/>
      <c r="CH196" s="62"/>
      <c r="CI196" s="63"/>
      <c r="CJ196" s="17"/>
      <c r="CK196" s="62"/>
      <c r="CL196" s="63"/>
      <c r="CM196" s="17"/>
      <c r="CN196" s="62"/>
      <c r="CO196" s="63"/>
      <c r="CP196" s="17"/>
      <c r="CQ196" s="62"/>
    </row>
    <row r="197">
      <c r="A197" s="13">
        <v>22.0</v>
      </c>
      <c r="B197" s="63"/>
      <c r="C197" s="17"/>
      <c r="D197" s="17"/>
      <c r="E197" s="62"/>
      <c r="F197" s="63"/>
      <c r="G197" s="17"/>
      <c r="H197" s="17"/>
      <c r="I197" s="62"/>
      <c r="J197" s="63"/>
      <c r="K197" s="17"/>
      <c r="L197" s="17"/>
      <c r="M197" s="17"/>
      <c r="N197" s="63"/>
      <c r="O197" s="17"/>
      <c r="P197" s="17"/>
      <c r="Q197" s="62"/>
      <c r="R197" s="63"/>
      <c r="S197" s="17"/>
      <c r="T197" s="17"/>
      <c r="U197" s="62"/>
      <c r="V197" s="63"/>
      <c r="W197" s="17"/>
      <c r="X197" s="17"/>
      <c r="Y197" s="62"/>
      <c r="Z197" s="63"/>
      <c r="AA197" s="17"/>
      <c r="AB197" s="17"/>
      <c r="AC197" s="62"/>
      <c r="AD197" s="63"/>
      <c r="AE197" s="17"/>
      <c r="AF197" s="17"/>
      <c r="AG197" s="62"/>
      <c r="AH197" s="63"/>
      <c r="AI197" s="17"/>
      <c r="AJ197" s="17"/>
      <c r="AK197" s="62"/>
      <c r="AL197" s="63"/>
      <c r="AM197" s="17"/>
      <c r="AN197" s="17"/>
      <c r="AO197" s="62"/>
      <c r="AP197" s="63"/>
      <c r="AQ197" s="17"/>
      <c r="AR197" s="17"/>
      <c r="AS197" s="62"/>
      <c r="AT197" s="63"/>
      <c r="AU197" s="17"/>
      <c r="AV197" s="17"/>
      <c r="AW197" s="62"/>
      <c r="AX197" s="63"/>
      <c r="AY197" s="17"/>
      <c r="AZ197" s="17"/>
      <c r="BA197" s="62"/>
      <c r="BB197" s="63"/>
      <c r="BC197" s="17"/>
      <c r="BD197" s="17"/>
      <c r="BE197" s="62"/>
      <c r="BF197" s="63"/>
      <c r="BG197" s="17"/>
      <c r="BH197" s="17"/>
      <c r="BI197" s="22"/>
      <c r="BJ197" s="63"/>
      <c r="BK197" s="17"/>
      <c r="BL197" s="17"/>
      <c r="BM197" s="22"/>
      <c r="BN197" s="63"/>
      <c r="BO197" s="17"/>
      <c r="BP197" s="17"/>
      <c r="BQ197" s="22"/>
      <c r="BR197" s="63"/>
      <c r="BS197" s="17"/>
      <c r="BT197" s="17"/>
      <c r="BU197" s="22"/>
      <c r="BV197" s="63"/>
      <c r="BW197" s="17"/>
      <c r="BX197" s="17"/>
      <c r="BY197" s="22"/>
      <c r="BZ197" s="63"/>
      <c r="CA197" s="17"/>
      <c r="CB197" s="17"/>
      <c r="CC197" s="22"/>
      <c r="CF197" s="63"/>
      <c r="CG197" s="17"/>
      <c r="CH197" s="62"/>
      <c r="CI197" s="63"/>
      <c r="CJ197" s="17"/>
      <c r="CK197" s="62"/>
      <c r="CL197" s="63"/>
      <c r="CM197" s="17"/>
      <c r="CN197" s="62"/>
      <c r="CO197" s="63"/>
      <c r="CP197" s="17"/>
      <c r="CQ197" s="62"/>
    </row>
    <row r="198">
      <c r="A198" s="13">
        <v>23.0</v>
      </c>
      <c r="B198" s="63"/>
      <c r="C198" s="17"/>
      <c r="D198" s="17"/>
      <c r="E198" s="62"/>
      <c r="F198" s="63"/>
      <c r="G198" s="17"/>
      <c r="H198" s="17"/>
      <c r="I198" s="62"/>
      <c r="J198" s="63"/>
      <c r="K198" s="17"/>
      <c r="L198" s="17"/>
      <c r="M198" s="17"/>
      <c r="N198" s="63"/>
      <c r="O198" s="17"/>
      <c r="P198" s="17"/>
      <c r="Q198" s="62"/>
      <c r="R198" s="63"/>
      <c r="S198" s="17"/>
      <c r="T198" s="17"/>
      <c r="U198" s="62"/>
      <c r="V198" s="63"/>
      <c r="W198" s="17"/>
      <c r="X198" s="17"/>
      <c r="Y198" s="62"/>
      <c r="Z198" s="63"/>
      <c r="AA198" s="17"/>
      <c r="AB198" s="17"/>
      <c r="AC198" s="62"/>
      <c r="AD198" s="63"/>
      <c r="AE198" s="17"/>
      <c r="AF198" s="17"/>
      <c r="AG198" s="62"/>
      <c r="AH198" s="63"/>
      <c r="AI198" s="17"/>
      <c r="AJ198" s="17"/>
      <c r="AK198" s="62"/>
      <c r="AL198" s="63"/>
      <c r="AM198" s="17"/>
      <c r="AN198" s="17"/>
      <c r="AO198" s="62"/>
      <c r="AP198" s="63"/>
      <c r="AQ198" s="17"/>
      <c r="AR198" s="17"/>
      <c r="AS198" s="62"/>
      <c r="AT198" s="63"/>
      <c r="AU198" s="17"/>
      <c r="AV198" s="17"/>
      <c r="AW198" s="62"/>
      <c r="AX198" s="63"/>
      <c r="AY198" s="17"/>
      <c r="AZ198" s="17"/>
      <c r="BA198" s="62"/>
      <c r="BB198" s="63"/>
      <c r="BC198" s="17"/>
      <c r="BD198" s="17"/>
      <c r="BE198" s="62"/>
      <c r="BF198" s="63"/>
      <c r="BG198" s="17"/>
      <c r="BH198" s="17"/>
      <c r="BI198" s="22"/>
      <c r="BJ198" s="63"/>
      <c r="BK198" s="17"/>
      <c r="BL198" s="17"/>
      <c r="BM198" s="22"/>
      <c r="BN198" s="63"/>
      <c r="BO198" s="17"/>
      <c r="BP198" s="17"/>
      <c r="BQ198" s="22"/>
      <c r="BR198" s="63"/>
      <c r="BS198" s="17"/>
      <c r="BT198" s="17"/>
      <c r="BU198" s="22"/>
      <c r="BV198" s="63"/>
      <c r="BW198" s="17"/>
      <c r="BX198" s="17"/>
      <c r="BY198" s="22"/>
      <c r="BZ198" s="63"/>
      <c r="CA198" s="17"/>
      <c r="CB198" s="17"/>
      <c r="CC198" s="22"/>
      <c r="CF198" s="63"/>
      <c r="CG198" s="17"/>
      <c r="CH198" s="62"/>
      <c r="CI198" s="63"/>
      <c r="CJ198" s="17"/>
      <c r="CK198" s="62"/>
      <c r="CL198" s="63"/>
      <c r="CM198" s="17"/>
      <c r="CN198" s="62"/>
      <c r="CO198" s="63"/>
      <c r="CP198" s="17"/>
      <c r="CQ198" s="62"/>
    </row>
    <row r="199">
      <c r="A199" s="13">
        <v>24.0</v>
      </c>
      <c r="B199" s="63"/>
      <c r="C199" s="17"/>
      <c r="D199" s="17"/>
      <c r="E199" s="62"/>
      <c r="F199" s="63"/>
      <c r="G199" s="17"/>
      <c r="H199" s="17"/>
      <c r="I199" s="62"/>
      <c r="J199" s="63"/>
      <c r="K199" s="17"/>
      <c r="L199" s="17"/>
      <c r="M199" s="17"/>
      <c r="N199" s="63"/>
      <c r="O199" s="17"/>
      <c r="P199" s="17"/>
      <c r="Q199" s="62"/>
      <c r="R199" s="63"/>
      <c r="S199" s="17"/>
      <c r="T199" s="17"/>
      <c r="U199" s="62"/>
      <c r="V199" s="63"/>
      <c r="W199" s="17"/>
      <c r="X199" s="17"/>
      <c r="Y199" s="62"/>
      <c r="Z199" s="63"/>
      <c r="AA199" s="17"/>
      <c r="AB199" s="17"/>
      <c r="AC199" s="62"/>
      <c r="AD199" s="63"/>
      <c r="AE199" s="17"/>
      <c r="AF199" s="17"/>
      <c r="AG199" s="62"/>
      <c r="AH199" s="63"/>
      <c r="AI199" s="17"/>
      <c r="AJ199" s="17"/>
      <c r="AK199" s="62"/>
      <c r="AL199" s="63"/>
      <c r="AM199" s="17"/>
      <c r="AN199" s="17"/>
      <c r="AO199" s="62"/>
      <c r="AP199" s="63"/>
      <c r="AQ199" s="17"/>
      <c r="AR199" s="17"/>
      <c r="AS199" s="62"/>
      <c r="AT199" s="63"/>
      <c r="AU199" s="17"/>
      <c r="AV199" s="17"/>
      <c r="AW199" s="62"/>
      <c r="AX199" s="63"/>
      <c r="AY199" s="17"/>
      <c r="AZ199" s="17"/>
      <c r="BA199" s="62"/>
      <c r="BB199" s="63"/>
      <c r="BC199" s="17"/>
      <c r="BD199" s="17"/>
      <c r="BE199" s="62"/>
      <c r="BF199" s="63"/>
      <c r="BG199" s="17"/>
      <c r="BH199" s="17"/>
      <c r="BI199" s="22"/>
      <c r="BJ199" s="63"/>
      <c r="BK199" s="17"/>
      <c r="BL199" s="17"/>
      <c r="BM199" s="22"/>
      <c r="BN199" s="63"/>
      <c r="BO199" s="17"/>
      <c r="BP199" s="17"/>
      <c r="BQ199" s="22"/>
      <c r="BR199" s="63"/>
      <c r="BS199" s="17"/>
      <c r="BT199" s="17"/>
      <c r="BU199" s="22"/>
      <c r="BV199" s="63"/>
      <c r="BW199" s="17"/>
      <c r="BX199" s="17"/>
      <c r="BY199" s="22"/>
      <c r="BZ199" s="63"/>
      <c r="CA199" s="17"/>
      <c r="CB199" s="17"/>
      <c r="CC199" s="22"/>
      <c r="CF199" s="63"/>
      <c r="CG199" s="17"/>
      <c r="CH199" s="62"/>
      <c r="CI199" s="63"/>
      <c r="CJ199" s="17"/>
      <c r="CK199" s="62"/>
      <c r="CL199" s="63"/>
      <c r="CM199" s="17"/>
      <c r="CN199" s="62"/>
      <c r="CO199" s="63"/>
      <c r="CP199" s="17"/>
      <c r="CQ199" s="62"/>
    </row>
    <row r="200">
      <c r="A200" s="13">
        <v>25.0</v>
      </c>
      <c r="B200" s="63"/>
      <c r="C200" s="17"/>
      <c r="D200" s="17"/>
      <c r="E200" s="62"/>
      <c r="F200" s="63"/>
      <c r="G200" s="17"/>
      <c r="H200" s="17"/>
      <c r="I200" s="62"/>
      <c r="J200" s="63"/>
      <c r="K200" s="17"/>
      <c r="L200" s="17"/>
      <c r="M200" s="17"/>
      <c r="N200" s="63"/>
      <c r="O200" s="17"/>
      <c r="P200" s="17"/>
      <c r="Q200" s="62"/>
      <c r="R200" s="63"/>
      <c r="S200" s="17"/>
      <c r="T200" s="17"/>
      <c r="U200" s="62"/>
      <c r="V200" s="63"/>
      <c r="W200" s="17"/>
      <c r="X200" s="17"/>
      <c r="Y200" s="62"/>
      <c r="Z200" s="63"/>
      <c r="AA200" s="17"/>
      <c r="AB200" s="17"/>
      <c r="AC200" s="62"/>
      <c r="AD200" s="63"/>
      <c r="AE200" s="17"/>
      <c r="AF200" s="17"/>
      <c r="AG200" s="62"/>
      <c r="AH200" s="63"/>
      <c r="AI200" s="17"/>
      <c r="AJ200" s="17"/>
      <c r="AK200" s="62"/>
      <c r="AL200" s="63"/>
      <c r="AM200" s="17"/>
      <c r="AN200" s="17"/>
      <c r="AO200" s="62"/>
      <c r="AP200" s="63"/>
      <c r="AQ200" s="17"/>
      <c r="AR200" s="17"/>
      <c r="AS200" s="62"/>
      <c r="AT200" s="63"/>
      <c r="AU200" s="17"/>
      <c r="AV200" s="17"/>
      <c r="AW200" s="62"/>
      <c r="AX200" s="63"/>
      <c r="AY200" s="17"/>
      <c r="AZ200" s="17"/>
      <c r="BA200" s="62"/>
      <c r="BB200" s="63"/>
      <c r="BC200" s="17"/>
      <c r="BD200" s="17"/>
      <c r="BE200" s="62"/>
      <c r="BF200" s="63"/>
      <c r="BG200" s="17"/>
      <c r="BH200" s="17"/>
      <c r="BI200" s="22"/>
      <c r="BJ200" s="63"/>
      <c r="BK200" s="17"/>
      <c r="BL200" s="17"/>
      <c r="BM200" s="22"/>
      <c r="BN200" s="63"/>
      <c r="BO200" s="17"/>
      <c r="BP200" s="17"/>
      <c r="BQ200" s="22"/>
      <c r="BR200" s="63"/>
      <c r="BS200" s="17"/>
      <c r="BT200" s="17"/>
      <c r="BU200" s="22"/>
      <c r="BV200" s="63"/>
      <c r="BW200" s="17"/>
      <c r="BX200" s="17"/>
      <c r="BY200" s="22"/>
      <c r="BZ200" s="63"/>
      <c r="CA200" s="17"/>
      <c r="CB200" s="17"/>
      <c r="CC200" s="22"/>
      <c r="CF200" s="63"/>
      <c r="CG200" s="17"/>
      <c r="CH200" s="62"/>
      <c r="CI200" s="63"/>
      <c r="CJ200" s="17"/>
      <c r="CK200" s="62"/>
      <c r="CL200" s="63"/>
      <c r="CM200" s="17"/>
      <c r="CN200" s="62"/>
      <c r="CO200" s="63"/>
      <c r="CP200" s="17"/>
      <c r="CQ200" s="62"/>
    </row>
    <row r="201">
      <c r="A201" s="13">
        <v>26.0</v>
      </c>
      <c r="B201" s="63"/>
      <c r="C201" s="17"/>
      <c r="D201" s="17"/>
      <c r="E201" s="62"/>
      <c r="F201" s="63"/>
      <c r="G201" s="17"/>
      <c r="H201" s="17"/>
      <c r="I201" s="62"/>
      <c r="J201" s="63"/>
      <c r="K201" s="17"/>
      <c r="L201" s="17"/>
      <c r="M201" s="17"/>
      <c r="N201" s="63"/>
      <c r="O201" s="17"/>
      <c r="P201" s="17"/>
      <c r="Q201" s="62"/>
      <c r="R201" s="63"/>
      <c r="S201" s="17"/>
      <c r="T201" s="17"/>
      <c r="U201" s="62"/>
      <c r="V201" s="63"/>
      <c r="W201" s="17"/>
      <c r="X201" s="17"/>
      <c r="Y201" s="62"/>
      <c r="Z201" s="63"/>
      <c r="AA201" s="17"/>
      <c r="AB201" s="17"/>
      <c r="AC201" s="62"/>
      <c r="AD201" s="63"/>
      <c r="AE201" s="17"/>
      <c r="AF201" s="17"/>
      <c r="AG201" s="62"/>
      <c r="AH201" s="63"/>
      <c r="AI201" s="17"/>
      <c r="AJ201" s="17"/>
      <c r="AK201" s="62"/>
      <c r="AL201" s="63"/>
      <c r="AM201" s="17"/>
      <c r="AN201" s="17"/>
      <c r="AO201" s="62"/>
      <c r="AP201" s="63"/>
      <c r="AQ201" s="17"/>
      <c r="AR201" s="17"/>
      <c r="AS201" s="62"/>
      <c r="AT201" s="63"/>
      <c r="AU201" s="17"/>
      <c r="AV201" s="17"/>
      <c r="AW201" s="62"/>
      <c r="AX201" s="63"/>
      <c r="AY201" s="17"/>
      <c r="AZ201" s="17"/>
      <c r="BA201" s="62"/>
      <c r="BB201" s="63"/>
      <c r="BC201" s="17"/>
      <c r="BD201" s="17"/>
      <c r="BE201" s="62"/>
      <c r="BF201" s="63"/>
      <c r="BG201" s="17"/>
      <c r="BH201" s="17"/>
      <c r="BI201" s="22"/>
      <c r="BJ201" s="63"/>
      <c r="BK201" s="17"/>
      <c r="BL201" s="17"/>
      <c r="BM201" s="22"/>
      <c r="BN201" s="63"/>
      <c r="BO201" s="17"/>
      <c r="BP201" s="17"/>
      <c r="BQ201" s="22"/>
      <c r="BR201" s="63"/>
      <c r="BS201" s="17"/>
      <c r="BT201" s="17"/>
      <c r="BU201" s="22"/>
      <c r="BV201" s="63"/>
      <c r="BW201" s="17"/>
      <c r="BX201" s="17"/>
      <c r="BY201" s="22"/>
      <c r="BZ201" s="63"/>
      <c r="CA201" s="17"/>
      <c r="CB201" s="17"/>
      <c r="CC201" s="22"/>
      <c r="CF201" s="63"/>
      <c r="CG201" s="17"/>
      <c r="CH201" s="62"/>
      <c r="CI201" s="63"/>
      <c r="CJ201" s="17"/>
      <c r="CK201" s="62"/>
      <c r="CL201" s="63"/>
      <c r="CM201" s="17"/>
      <c r="CN201" s="62"/>
      <c r="CO201" s="63"/>
      <c r="CP201" s="17"/>
      <c r="CQ201" s="62"/>
    </row>
    <row r="202">
      <c r="A202" s="13">
        <v>27.0</v>
      </c>
      <c r="B202" s="63"/>
      <c r="C202" s="17"/>
      <c r="D202" s="17"/>
      <c r="E202" s="62"/>
      <c r="F202" s="63"/>
      <c r="G202" s="17"/>
      <c r="H202" s="17"/>
      <c r="I202" s="62"/>
      <c r="J202" s="63"/>
      <c r="K202" s="17"/>
      <c r="L202" s="17"/>
      <c r="M202" s="17"/>
      <c r="N202" s="63"/>
      <c r="O202" s="17"/>
      <c r="P202" s="17"/>
      <c r="Q202" s="62"/>
      <c r="R202" s="63"/>
      <c r="S202" s="17"/>
      <c r="T202" s="17"/>
      <c r="U202" s="62"/>
      <c r="V202" s="63"/>
      <c r="W202" s="17"/>
      <c r="X202" s="17"/>
      <c r="Y202" s="62"/>
      <c r="Z202" s="63"/>
      <c r="AA202" s="17"/>
      <c r="AB202" s="17"/>
      <c r="AC202" s="62"/>
      <c r="AD202" s="63"/>
      <c r="AE202" s="17"/>
      <c r="AF202" s="17"/>
      <c r="AG202" s="62"/>
      <c r="AH202" s="63"/>
      <c r="AI202" s="17"/>
      <c r="AJ202" s="17"/>
      <c r="AK202" s="62"/>
      <c r="AL202" s="63"/>
      <c r="AM202" s="17"/>
      <c r="AN202" s="17"/>
      <c r="AO202" s="62"/>
      <c r="AP202" s="63"/>
      <c r="AQ202" s="17"/>
      <c r="AR202" s="17"/>
      <c r="AS202" s="62"/>
      <c r="AT202" s="63"/>
      <c r="AU202" s="17"/>
      <c r="AV202" s="17"/>
      <c r="AW202" s="62"/>
      <c r="AX202" s="63"/>
      <c r="AY202" s="17"/>
      <c r="AZ202" s="17"/>
      <c r="BA202" s="62"/>
      <c r="BB202" s="63"/>
      <c r="BC202" s="17"/>
      <c r="BD202" s="17"/>
      <c r="BE202" s="62"/>
      <c r="BF202" s="63"/>
      <c r="BG202" s="17"/>
      <c r="BH202" s="17"/>
      <c r="BI202" s="22"/>
      <c r="BJ202" s="63"/>
      <c r="BK202" s="17"/>
      <c r="BL202" s="17"/>
      <c r="BM202" s="22"/>
      <c r="BN202" s="63"/>
      <c r="BO202" s="17"/>
      <c r="BP202" s="17"/>
      <c r="BQ202" s="22"/>
      <c r="BR202" s="63"/>
      <c r="BS202" s="17"/>
      <c r="BT202" s="17"/>
      <c r="BU202" s="22"/>
      <c r="BV202" s="63"/>
      <c r="BW202" s="17"/>
      <c r="BX202" s="17"/>
      <c r="BY202" s="22"/>
      <c r="BZ202" s="63"/>
      <c r="CA202" s="17"/>
      <c r="CB202" s="17"/>
      <c r="CC202" s="22"/>
      <c r="CF202" s="63"/>
      <c r="CG202" s="17"/>
      <c r="CH202" s="62"/>
      <c r="CI202" s="63"/>
      <c r="CJ202" s="17"/>
      <c r="CK202" s="62"/>
      <c r="CL202" s="63"/>
      <c r="CM202" s="17"/>
      <c r="CN202" s="62"/>
      <c r="CO202" s="63"/>
      <c r="CP202" s="17"/>
      <c r="CQ202" s="62"/>
    </row>
    <row r="203">
      <c r="A203" s="13">
        <v>28.0</v>
      </c>
      <c r="B203" s="63"/>
      <c r="C203" s="17"/>
      <c r="D203" s="17"/>
      <c r="E203" s="62"/>
      <c r="F203" s="63"/>
      <c r="G203" s="17"/>
      <c r="H203" s="17"/>
      <c r="I203" s="62"/>
      <c r="J203" s="63"/>
      <c r="K203" s="17"/>
      <c r="L203" s="17"/>
      <c r="M203" s="17"/>
      <c r="N203" s="63"/>
      <c r="O203" s="17"/>
      <c r="P203" s="17"/>
      <c r="Q203" s="62"/>
      <c r="R203" s="63"/>
      <c r="S203" s="17"/>
      <c r="T203" s="17"/>
      <c r="U203" s="62"/>
      <c r="V203" s="63"/>
      <c r="W203" s="17"/>
      <c r="X203" s="17"/>
      <c r="Y203" s="62"/>
      <c r="Z203" s="63"/>
      <c r="AA203" s="17"/>
      <c r="AB203" s="17"/>
      <c r="AC203" s="62"/>
      <c r="AD203" s="63"/>
      <c r="AE203" s="17"/>
      <c r="AF203" s="17"/>
      <c r="AG203" s="62"/>
      <c r="AH203" s="63"/>
      <c r="AI203" s="17"/>
      <c r="AJ203" s="17"/>
      <c r="AK203" s="62"/>
      <c r="AL203" s="63"/>
      <c r="AM203" s="17"/>
      <c r="AN203" s="17"/>
      <c r="AO203" s="62"/>
      <c r="AP203" s="63"/>
      <c r="AQ203" s="17"/>
      <c r="AR203" s="17"/>
      <c r="AS203" s="62"/>
      <c r="AT203" s="63"/>
      <c r="AU203" s="17"/>
      <c r="AV203" s="17"/>
      <c r="AW203" s="62"/>
      <c r="AX203" s="63"/>
      <c r="AY203" s="17"/>
      <c r="AZ203" s="17"/>
      <c r="BA203" s="62"/>
      <c r="BB203" s="63"/>
      <c r="BC203" s="17"/>
      <c r="BD203" s="17"/>
      <c r="BE203" s="62"/>
      <c r="BF203" s="63"/>
      <c r="BG203" s="17"/>
      <c r="BH203" s="17"/>
      <c r="BI203" s="22"/>
      <c r="BJ203" s="63"/>
      <c r="BK203" s="17"/>
      <c r="BL203" s="17"/>
      <c r="BM203" s="22"/>
      <c r="BN203" s="63"/>
      <c r="BO203" s="17"/>
      <c r="BP203" s="17"/>
      <c r="BQ203" s="22"/>
      <c r="BR203" s="63"/>
      <c r="BS203" s="17"/>
      <c r="BT203" s="17"/>
      <c r="BU203" s="22"/>
      <c r="BV203" s="63"/>
      <c r="BW203" s="17"/>
      <c r="BX203" s="17"/>
      <c r="BY203" s="22"/>
      <c r="BZ203" s="63"/>
      <c r="CA203" s="17"/>
      <c r="CB203" s="17"/>
      <c r="CC203" s="22"/>
      <c r="CF203" s="63"/>
      <c r="CG203" s="17"/>
      <c r="CH203" s="62"/>
      <c r="CI203" s="63"/>
      <c r="CJ203" s="17"/>
      <c r="CK203" s="62"/>
      <c r="CL203" s="63"/>
      <c r="CM203" s="17"/>
      <c r="CN203" s="62"/>
      <c r="CO203" s="63"/>
      <c r="CP203" s="17"/>
      <c r="CQ203" s="62"/>
    </row>
    <row r="204">
      <c r="A204" s="13">
        <v>29.0</v>
      </c>
      <c r="B204" s="63"/>
      <c r="C204" s="17"/>
      <c r="D204" s="17"/>
      <c r="E204" s="62"/>
      <c r="F204" s="63"/>
      <c r="G204" s="17"/>
      <c r="H204" s="17"/>
      <c r="I204" s="62"/>
      <c r="J204" s="63"/>
      <c r="K204" s="17"/>
      <c r="L204" s="17"/>
      <c r="M204" s="17"/>
      <c r="N204" s="63"/>
      <c r="O204" s="17"/>
      <c r="P204" s="17"/>
      <c r="Q204" s="62"/>
      <c r="R204" s="63"/>
      <c r="S204" s="17"/>
      <c r="T204" s="17"/>
      <c r="U204" s="62"/>
      <c r="V204" s="63"/>
      <c r="W204" s="17"/>
      <c r="X204" s="17"/>
      <c r="Y204" s="62"/>
      <c r="Z204" s="63"/>
      <c r="AA204" s="17"/>
      <c r="AB204" s="17"/>
      <c r="AC204" s="62"/>
      <c r="AD204" s="63"/>
      <c r="AE204" s="17"/>
      <c r="AF204" s="17"/>
      <c r="AG204" s="62"/>
      <c r="AH204" s="63"/>
      <c r="AI204" s="17"/>
      <c r="AJ204" s="17"/>
      <c r="AK204" s="62"/>
      <c r="AL204" s="63"/>
      <c r="AM204" s="17"/>
      <c r="AN204" s="17"/>
      <c r="AO204" s="62"/>
      <c r="AP204" s="63"/>
      <c r="AQ204" s="17"/>
      <c r="AR204" s="17"/>
      <c r="AS204" s="62"/>
      <c r="AT204" s="63"/>
      <c r="AU204" s="17"/>
      <c r="AV204" s="17"/>
      <c r="AW204" s="62"/>
      <c r="AX204" s="63"/>
      <c r="AY204" s="17"/>
      <c r="AZ204" s="17"/>
      <c r="BA204" s="62"/>
      <c r="BB204" s="63"/>
      <c r="BC204" s="17"/>
      <c r="BD204" s="17"/>
      <c r="BE204" s="62"/>
      <c r="BF204" s="63"/>
      <c r="BG204" s="17"/>
      <c r="BH204" s="17"/>
      <c r="BI204" s="22"/>
      <c r="BJ204" s="63"/>
      <c r="BK204" s="17"/>
      <c r="BL204" s="17"/>
      <c r="BM204" s="22"/>
      <c r="BN204" s="63"/>
      <c r="BO204" s="17"/>
      <c r="BP204" s="17"/>
      <c r="BQ204" s="22"/>
      <c r="BR204" s="63"/>
      <c r="BS204" s="17"/>
      <c r="BT204" s="17"/>
      <c r="BU204" s="22"/>
      <c r="BV204" s="63"/>
      <c r="BW204" s="17"/>
      <c r="BX204" s="17"/>
      <c r="BY204" s="22"/>
      <c r="BZ204" s="63"/>
      <c r="CA204" s="17"/>
      <c r="CB204" s="17"/>
      <c r="CC204" s="22"/>
      <c r="CF204" s="63"/>
      <c r="CG204" s="17"/>
      <c r="CH204" s="62"/>
      <c r="CI204" s="63"/>
      <c r="CJ204" s="17"/>
      <c r="CK204" s="62"/>
      <c r="CL204" s="63"/>
      <c r="CM204" s="17"/>
      <c r="CN204" s="62"/>
      <c r="CO204" s="63"/>
      <c r="CP204" s="17"/>
      <c r="CQ204" s="62"/>
    </row>
    <row r="205">
      <c r="A205" s="13">
        <v>30.0</v>
      </c>
      <c r="B205" s="63"/>
      <c r="C205" s="17"/>
      <c r="D205" s="17"/>
      <c r="E205" s="62"/>
      <c r="F205" s="63"/>
      <c r="G205" s="17"/>
      <c r="H205" s="17"/>
      <c r="I205" s="62"/>
      <c r="J205" s="63"/>
      <c r="K205" s="17"/>
      <c r="L205" s="17"/>
      <c r="M205" s="17"/>
      <c r="N205" s="63"/>
      <c r="O205" s="17"/>
      <c r="P205" s="17"/>
      <c r="Q205" s="62"/>
      <c r="R205" s="63"/>
      <c r="S205" s="17"/>
      <c r="T205" s="17"/>
      <c r="U205" s="62"/>
      <c r="V205" s="63"/>
      <c r="W205" s="17"/>
      <c r="X205" s="17"/>
      <c r="Y205" s="62"/>
      <c r="Z205" s="63"/>
      <c r="AA205" s="17"/>
      <c r="AB205" s="17"/>
      <c r="AC205" s="62"/>
      <c r="AD205" s="63"/>
      <c r="AE205" s="17"/>
      <c r="AF205" s="17"/>
      <c r="AG205" s="62"/>
      <c r="AH205" s="63"/>
      <c r="AI205" s="17"/>
      <c r="AJ205" s="17"/>
      <c r="AK205" s="62"/>
      <c r="AL205" s="63"/>
      <c r="AM205" s="17"/>
      <c r="AN205" s="17"/>
      <c r="AO205" s="62"/>
      <c r="AP205" s="63"/>
      <c r="AQ205" s="17"/>
      <c r="AR205" s="17"/>
      <c r="AS205" s="62"/>
      <c r="AT205" s="63"/>
      <c r="AU205" s="17"/>
      <c r="AV205" s="17"/>
      <c r="AW205" s="62"/>
      <c r="AX205" s="63"/>
      <c r="AY205" s="17"/>
      <c r="AZ205" s="17"/>
      <c r="BA205" s="62"/>
      <c r="BB205" s="63"/>
      <c r="BC205" s="17"/>
      <c r="BD205" s="17"/>
      <c r="BE205" s="62"/>
      <c r="BF205" s="63"/>
      <c r="BG205" s="17"/>
      <c r="BH205" s="17"/>
      <c r="BI205" s="22"/>
      <c r="BJ205" s="63"/>
      <c r="BK205" s="17"/>
      <c r="BL205" s="17"/>
      <c r="BM205" s="22"/>
      <c r="BN205" s="63"/>
      <c r="BO205" s="17"/>
      <c r="BP205" s="17"/>
      <c r="BQ205" s="22"/>
      <c r="BR205" s="63"/>
      <c r="BS205" s="17"/>
      <c r="BT205" s="17"/>
      <c r="BU205" s="22"/>
      <c r="BV205" s="63"/>
      <c r="BW205" s="17"/>
      <c r="BX205" s="17"/>
      <c r="BY205" s="22"/>
      <c r="BZ205" s="63"/>
      <c r="CA205" s="17"/>
      <c r="CB205" s="17"/>
      <c r="CC205" s="22"/>
      <c r="CF205" s="63"/>
      <c r="CG205" s="17"/>
      <c r="CH205" s="62"/>
      <c r="CI205" s="63"/>
      <c r="CJ205" s="17"/>
      <c r="CK205" s="62"/>
      <c r="CL205" s="63"/>
      <c r="CM205" s="17"/>
      <c r="CN205" s="62"/>
      <c r="CO205" s="63"/>
      <c r="CP205" s="17"/>
      <c r="CQ205" s="62"/>
    </row>
    <row r="206">
      <c r="A206" s="13">
        <v>31.0</v>
      </c>
      <c r="B206" s="63"/>
      <c r="C206" s="17"/>
      <c r="D206" s="17"/>
      <c r="E206" s="62"/>
      <c r="F206" s="63"/>
      <c r="G206" s="17"/>
      <c r="H206" s="17"/>
      <c r="I206" s="62"/>
      <c r="J206" s="63"/>
      <c r="K206" s="17"/>
      <c r="L206" s="17"/>
      <c r="M206" s="17"/>
      <c r="N206" s="63"/>
      <c r="O206" s="17"/>
      <c r="P206" s="17"/>
      <c r="Q206" s="62"/>
      <c r="R206" s="63"/>
      <c r="S206" s="17"/>
      <c r="T206" s="17"/>
      <c r="U206" s="62"/>
      <c r="V206" s="63"/>
      <c r="W206" s="17"/>
      <c r="X206" s="17"/>
      <c r="Y206" s="62"/>
      <c r="Z206" s="63"/>
      <c r="AA206" s="17"/>
      <c r="AB206" s="17"/>
      <c r="AC206" s="62"/>
      <c r="AD206" s="63"/>
      <c r="AE206" s="17"/>
      <c r="AF206" s="17"/>
      <c r="AG206" s="62"/>
      <c r="AH206" s="63"/>
      <c r="AI206" s="17"/>
      <c r="AJ206" s="17"/>
      <c r="AK206" s="62"/>
      <c r="AL206" s="63"/>
      <c r="AM206" s="17"/>
      <c r="AN206" s="17"/>
      <c r="AO206" s="62"/>
      <c r="AP206" s="63"/>
      <c r="AQ206" s="17"/>
      <c r="AR206" s="17"/>
      <c r="AS206" s="62"/>
      <c r="AT206" s="63"/>
      <c r="AU206" s="17"/>
      <c r="AV206" s="17"/>
      <c r="AW206" s="62"/>
      <c r="AX206" s="63"/>
      <c r="AY206" s="17"/>
      <c r="AZ206" s="17"/>
      <c r="BA206" s="62"/>
      <c r="BB206" s="63"/>
      <c r="BC206" s="17"/>
      <c r="BD206" s="17"/>
      <c r="BE206" s="62"/>
      <c r="BF206" s="63"/>
      <c r="BG206" s="17"/>
      <c r="BH206" s="17"/>
      <c r="BI206" s="22"/>
      <c r="BJ206" s="63"/>
      <c r="BK206" s="17"/>
      <c r="BL206" s="17"/>
      <c r="BM206" s="22"/>
      <c r="BN206" s="63"/>
      <c r="BO206" s="17"/>
      <c r="BP206" s="17"/>
      <c r="BQ206" s="22"/>
      <c r="BR206" s="63"/>
      <c r="BS206" s="17"/>
      <c r="BT206" s="17"/>
      <c r="BU206" s="22"/>
      <c r="BV206" s="63"/>
      <c r="BW206" s="17"/>
      <c r="BX206" s="17"/>
      <c r="BY206" s="22"/>
      <c r="BZ206" s="63"/>
      <c r="CA206" s="17"/>
      <c r="CB206" s="17"/>
      <c r="CC206" s="22"/>
      <c r="CF206" s="63"/>
      <c r="CG206" s="17"/>
      <c r="CH206" s="62"/>
      <c r="CI206" s="63"/>
      <c r="CJ206" s="17"/>
      <c r="CK206" s="62"/>
      <c r="CL206" s="63"/>
      <c r="CM206" s="17"/>
      <c r="CN206" s="62"/>
      <c r="CO206" s="63"/>
      <c r="CP206" s="17"/>
      <c r="CQ206" s="62"/>
    </row>
    <row r="207">
      <c r="A207" s="13">
        <v>32.0</v>
      </c>
      <c r="B207" s="63"/>
      <c r="C207" s="17"/>
      <c r="D207" s="17"/>
      <c r="E207" s="62"/>
      <c r="F207" s="63"/>
      <c r="G207" s="17"/>
      <c r="H207" s="17"/>
      <c r="I207" s="62"/>
      <c r="J207" s="63"/>
      <c r="K207" s="17"/>
      <c r="L207" s="17"/>
      <c r="M207" s="17"/>
      <c r="N207" s="63"/>
      <c r="O207" s="17"/>
      <c r="P207" s="17"/>
      <c r="Q207" s="62"/>
      <c r="R207" s="63"/>
      <c r="S207" s="17"/>
      <c r="T207" s="17"/>
      <c r="U207" s="62"/>
      <c r="V207" s="63"/>
      <c r="W207" s="17"/>
      <c r="X207" s="17"/>
      <c r="Y207" s="62"/>
      <c r="Z207" s="63"/>
      <c r="AA207" s="17"/>
      <c r="AB207" s="17"/>
      <c r="AC207" s="62"/>
      <c r="AD207" s="63"/>
      <c r="AE207" s="17"/>
      <c r="AF207" s="17"/>
      <c r="AG207" s="62"/>
      <c r="AH207" s="63"/>
      <c r="AI207" s="17"/>
      <c r="AJ207" s="17"/>
      <c r="AK207" s="62"/>
      <c r="AL207" s="63"/>
      <c r="AM207" s="17"/>
      <c r="AN207" s="17"/>
      <c r="AO207" s="62"/>
      <c r="AP207" s="63"/>
      <c r="AQ207" s="17"/>
      <c r="AR207" s="17"/>
      <c r="AS207" s="62"/>
      <c r="AT207" s="63"/>
      <c r="AU207" s="17"/>
      <c r="AV207" s="17"/>
      <c r="AW207" s="62"/>
      <c r="AX207" s="63"/>
      <c r="AY207" s="17"/>
      <c r="AZ207" s="17"/>
      <c r="BA207" s="62"/>
      <c r="BB207" s="63"/>
      <c r="BC207" s="17"/>
      <c r="BD207" s="17"/>
      <c r="BE207" s="62"/>
      <c r="BF207" s="63"/>
      <c r="BG207" s="17"/>
      <c r="BH207" s="17"/>
      <c r="BI207" s="22"/>
      <c r="BJ207" s="63"/>
      <c r="BK207" s="17"/>
      <c r="BL207" s="17"/>
      <c r="BM207" s="22"/>
      <c r="BN207" s="63"/>
      <c r="BO207" s="17"/>
      <c r="BP207" s="17"/>
      <c r="BQ207" s="22"/>
      <c r="BR207" s="63"/>
      <c r="BS207" s="17"/>
      <c r="BT207" s="17"/>
      <c r="BU207" s="22"/>
      <c r="BV207" s="63"/>
      <c r="BW207" s="17"/>
      <c r="BX207" s="17"/>
      <c r="BY207" s="22"/>
      <c r="BZ207" s="63"/>
      <c r="CA207" s="17"/>
      <c r="CB207" s="17"/>
      <c r="CC207" s="22"/>
      <c r="CF207" s="63"/>
      <c r="CG207" s="17"/>
      <c r="CH207" s="62"/>
      <c r="CI207" s="63"/>
      <c r="CJ207" s="17"/>
      <c r="CK207" s="62"/>
      <c r="CL207" s="63"/>
      <c r="CM207" s="17"/>
      <c r="CN207" s="62"/>
      <c r="CO207" s="63"/>
      <c r="CP207" s="17"/>
      <c r="CQ207" s="62"/>
    </row>
    <row r="208">
      <c r="A208" s="13">
        <v>33.0</v>
      </c>
      <c r="B208" s="63"/>
      <c r="C208" s="17"/>
      <c r="D208" s="17"/>
      <c r="E208" s="62"/>
      <c r="F208" s="63"/>
      <c r="G208" s="17"/>
      <c r="H208" s="17"/>
      <c r="I208" s="62"/>
      <c r="J208" s="63"/>
      <c r="K208" s="17"/>
      <c r="L208" s="17"/>
      <c r="M208" s="17"/>
      <c r="N208" s="63"/>
      <c r="O208" s="17"/>
      <c r="P208" s="17"/>
      <c r="Q208" s="62"/>
      <c r="R208" s="63"/>
      <c r="S208" s="17"/>
      <c r="T208" s="17"/>
      <c r="U208" s="62"/>
      <c r="V208" s="63"/>
      <c r="W208" s="17"/>
      <c r="X208" s="17"/>
      <c r="Y208" s="62"/>
      <c r="Z208" s="63"/>
      <c r="AA208" s="17"/>
      <c r="AB208" s="17"/>
      <c r="AC208" s="62"/>
      <c r="AD208" s="63"/>
      <c r="AE208" s="17"/>
      <c r="AF208" s="17"/>
      <c r="AG208" s="62"/>
      <c r="AH208" s="63"/>
      <c r="AI208" s="17"/>
      <c r="AJ208" s="17"/>
      <c r="AK208" s="62"/>
      <c r="AL208" s="63"/>
      <c r="AM208" s="17"/>
      <c r="AN208" s="17"/>
      <c r="AO208" s="62"/>
      <c r="AP208" s="63"/>
      <c r="AQ208" s="17"/>
      <c r="AR208" s="17"/>
      <c r="AS208" s="62"/>
      <c r="AT208" s="63"/>
      <c r="AU208" s="17"/>
      <c r="AV208" s="17"/>
      <c r="AW208" s="62"/>
      <c r="AX208" s="63"/>
      <c r="AY208" s="17"/>
      <c r="AZ208" s="17"/>
      <c r="BA208" s="62"/>
      <c r="BB208" s="63"/>
      <c r="BC208" s="17"/>
      <c r="BD208" s="17"/>
      <c r="BE208" s="62"/>
      <c r="BF208" s="63"/>
      <c r="BG208" s="17"/>
      <c r="BH208" s="17"/>
      <c r="BI208" s="22"/>
      <c r="BJ208" s="63"/>
      <c r="BK208" s="17"/>
      <c r="BL208" s="17"/>
      <c r="BM208" s="22"/>
      <c r="BN208" s="63"/>
      <c r="BO208" s="17"/>
      <c r="BP208" s="17"/>
      <c r="BQ208" s="22"/>
      <c r="BR208" s="63"/>
      <c r="BS208" s="17"/>
      <c r="BT208" s="17"/>
      <c r="BU208" s="22"/>
      <c r="BV208" s="63"/>
      <c r="BW208" s="17"/>
      <c r="BX208" s="17"/>
      <c r="BY208" s="22"/>
      <c r="BZ208" s="63"/>
      <c r="CA208" s="17"/>
      <c r="CB208" s="17"/>
      <c r="CC208" s="22"/>
      <c r="CF208" s="63"/>
      <c r="CG208" s="17"/>
      <c r="CH208" s="62"/>
      <c r="CI208" s="63"/>
      <c r="CJ208" s="17"/>
      <c r="CK208" s="62"/>
      <c r="CL208" s="63"/>
      <c r="CM208" s="17"/>
      <c r="CN208" s="62"/>
      <c r="CO208" s="63"/>
      <c r="CP208" s="17"/>
      <c r="CQ208" s="62"/>
    </row>
    <row r="209">
      <c r="A209" s="13">
        <v>34.0</v>
      </c>
      <c r="B209" s="63"/>
      <c r="C209" s="17"/>
      <c r="D209" s="17"/>
      <c r="E209" s="62"/>
      <c r="F209" s="63"/>
      <c r="G209" s="17"/>
      <c r="H209" s="17"/>
      <c r="I209" s="62"/>
      <c r="J209" s="63"/>
      <c r="K209" s="17"/>
      <c r="L209" s="17"/>
      <c r="M209" s="17"/>
      <c r="N209" s="63"/>
      <c r="O209" s="17"/>
      <c r="P209" s="17"/>
      <c r="Q209" s="62"/>
      <c r="R209" s="63"/>
      <c r="S209" s="17"/>
      <c r="T209" s="17"/>
      <c r="U209" s="62"/>
      <c r="V209" s="63"/>
      <c r="W209" s="17"/>
      <c r="X209" s="17"/>
      <c r="Y209" s="62"/>
      <c r="Z209" s="63"/>
      <c r="AA209" s="17"/>
      <c r="AB209" s="17"/>
      <c r="AC209" s="62"/>
      <c r="AD209" s="63"/>
      <c r="AE209" s="17"/>
      <c r="AF209" s="17"/>
      <c r="AG209" s="62"/>
      <c r="AH209" s="63"/>
      <c r="AI209" s="17"/>
      <c r="AJ209" s="17"/>
      <c r="AK209" s="62"/>
      <c r="AL209" s="63"/>
      <c r="AM209" s="17"/>
      <c r="AN209" s="17"/>
      <c r="AO209" s="62"/>
      <c r="AP209" s="63"/>
      <c r="AQ209" s="17"/>
      <c r="AR209" s="17"/>
      <c r="AS209" s="62"/>
      <c r="AT209" s="63"/>
      <c r="AU209" s="17"/>
      <c r="AV209" s="17"/>
      <c r="AW209" s="62"/>
      <c r="AX209" s="63"/>
      <c r="AY209" s="17"/>
      <c r="AZ209" s="17"/>
      <c r="BA209" s="62"/>
      <c r="BB209" s="63"/>
      <c r="BC209" s="17"/>
      <c r="BD209" s="17"/>
      <c r="BE209" s="62"/>
      <c r="BF209" s="63"/>
      <c r="BG209" s="17"/>
      <c r="BH209" s="17"/>
      <c r="BI209" s="22"/>
      <c r="BJ209" s="63"/>
      <c r="BK209" s="17"/>
      <c r="BL209" s="17"/>
      <c r="BM209" s="22"/>
      <c r="BN209" s="63"/>
      <c r="BO209" s="17"/>
      <c r="BP209" s="17"/>
      <c r="BQ209" s="22"/>
      <c r="BR209" s="63"/>
      <c r="BS209" s="17"/>
      <c r="BT209" s="17"/>
      <c r="BU209" s="22"/>
      <c r="BV209" s="63"/>
      <c r="BW209" s="17"/>
      <c r="BX209" s="17"/>
      <c r="BY209" s="22"/>
      <c r="BZ209" s="63"/>
      <c r="CA209" s="17"/>
      <c r="CB209" s="17"/>
      <c r="CC209" s="22"/>
      <c r="CF209" s="63"/>
      <c r="CG209" s="17"/>
      <c r="CH209" s="62"/>
      <c r="CI209" s="63"/>
      <c r="CJ209" s="17"/>
      <c r="CK209" s="62"/>
      <c r="CL209" s="63"/>
      <c r="CM209" s="17"/>
      <c r="CN209" s="62"/>
      <c r="CO209" s="63"/>
      <c r="CP209" s="17"/>
      <c r="CQ209" s="62"/>
    </row>
    <row r="210">
      <c r="A210" s="13">
        <v>35.0</v>
      </c>
      <c r="B210" s="63"/>
      <c r="C210" s="17"/>
      <c r="D210" s="17"/>
      <c r="E210" s="62"/>
      <c r="F210" s="63"/>
      <c r="G210" s="17"/>
      <c r="H210" s="17"/>
      <c r="I210" s="62"/>
      <c r="J210" s="63"/>
      <c r="K210" s="17"/>
      <c r="L210" s="17"/>
      <c r="M210" s="17"/>
      <c r="N210" s="63"/>
      <c r="O210" s="17"/>
      <c r="P210" s="17"/>
      <c r="Q210" s="62"/>
      <c r="R210" s="63"/>
      <c r="S210" s="17"/>
      <c r="T210" s="17"/>
      <c r="U210" s="62"/>
      <c r="V210" s="63"/>
      <c r="W210" s="17"/>
      <c r="X210" s="17"/>
      <c r="Y210" s="62"/>
      <c r="Z210" s="63"/>
      <c r="AA210" s="17"/>
      <c r="AB210" s="17"/>
      <c r="AC210" s="62"/>
      <c r="AD210" s="63"/>
      <c r="AE210" s="17"/>
      <c r="AF210" s="17"/>
      <c r="AG210" s="62"/>
      <c r="AH210" s="63"/>
      <c r="AI210" s="17"/>
      <c r="AJ210" s="17"/>
      <c r="AK210" s="62"/>
      <c r="AL210" s="63"/>
      <c r="AM210" s="17"/>
      <c r="AN210" s="17"/>
      <c r="AO210" s="62"/>
      <c r="AP210" s="63"/>
      <c r="AQ210" s="17"/>
      <c r="AR210" s="17"/>
      <c r="AS210" s="62"/>
      <c r="AT210" s="63"/>
      <c r="AU210" s="17"/>
      <c r="AV210" s="17"/>
      <c r="AW210" s="62"/>
      <c r="AX210" s="63"/>
      <c r="AY210" s="17"/>
      <c r="AZ210" s="17"/>
      <c r="BA210" s="62"/>
      <c r="BB210" s="63"/>
      <c r="BC210" s="17"/>
      <c r="BD210" s="17"/>
      <c r="BE210" s="62"/>
      <c r="BF210" s="63"/>
      <c r="BG210" s="17"/>
      <c r="BH210" s="17"/>
      <c r="BI210" s="22"/>
      <c r="BJ210" s="63"/>
      <c r="BK210" s="17"/>
      <c r="BL210" s="17"/>
      <c r="BM210" s="22"/>
      <c r="BN210" s="63"/>
      <c r="BO210" s="17"/>
      <c r="BP210" s="17"/>
      <c r="BQ210" s="22"/>
      <c r="BR210" s="63"/>
      <c r="BS210" s="17"/>
      <c r="BT210" s="17"/>
      <c r="BU210" s="22"/>
      <c r="BV210" s="63"/>
      <c r="BW210" s="17"/>
      <c r="BX210" s="17"/>
      <c r="BY210" s="22"/>
      <c r="BZ210" s="63"/>
      <c r="CA210" s="17"/>
      <c r="CB210" s="17"/>
      <c r="CC210" s="22"/>
      <c r="CF210" s="63"/>
      <c r="CG210" s="17"/>
      <c r="CH210" s="62"/>
      <c r="CI210" s="63"/>
      <c r="CJ210" s="17"/>
      <c r="CK210" s="62"/>
      <c r="CL210" s="63"/>
      <c r="CM210" s="17"/>
      <c r="CN210" s="62"/>
      <c r="CO210" s="63"/>
      <c r="CP210" s="17"/>
      <c r="CQ210" s="62"/>
    </row>
    <row r="211">
      <c r="A211" s="13">
        <v>36.0</v>
      </c>
      <c r="B211" s="63"/>
      <c r="C211" s="17"/>
      <c r="D211" s="17"/>
      <c r="E211" s="62"/>
      <c r="F211" s="63"/>
      <c r="G211" s="17"/>
      <c r="H211" s="17"/>
      <c r="I211" s="62"/>
      <c r="J211" s="63"/>
      <c r="K211" s="17"/>
      <c r="L211" s="17"/>
      <c r="M211" s="17"/>
      <c r="N211" s="63"/>
      <c r="O211" s="17"/>
      <c r="P211" s="17"/>
      <c r="Q211" s="62"/>
      <c r="R211" s="63"/>
      <c r="S211" s="17"/>
      <c r="T211" s="17"/>
      <c r="U211" s="62"/>
      <c r="V211" s="63"/>
      <c r="W211" s="17"/>
      <c r="X211" s="17"/>
      <c r="Y211" s="62"/>
      <c r="Z211" s="63"/>
      <c r="AA211" s="17"/>
      <c r="AB211" s="17"/>
      <c r="AC211" s="62"/>
      <c r="AD211" s="63"/>
      <c r="AE211" s="17"/>
      <c r="AF211" s="17"/>
      <c r="AG211" s="62"/>
      <c r="AH211" s="63"/>
      <c r="AI211" s="17"/>
      <c r="AJ211" s="17"/>
      <c r="AK211" s="62"/>
      <c r="AL211" s="63"/>
      <c r="AM211" s="17"/>
      <c r="AN211" s="17"/>
      <c r="AO211" s="62"/>
      <c r="AP211" s="63"/>
      <c r="AQ211" s="17"/>
      <c r="AR211" s="17"/>
      <c r="AS211" s="62"/>
      <c r="AT211" s="63"/>
      <c r="AU211" s="17"/>
      <c r="AV211" s="17"/>
      <c r="AW211" s="62"/>
      <c r="AX211" s="63"/>
      <c r="AY211" s="17"/>
      <c r="AZ211" s="17"/>
      <c r="BA211" s="62"/>
      <c r="BB211" s="63"/>
      <c r="BC211" s="17"/>
      <c r="BD211" s="17"/>
      <c r="BE211" s="62"/>
      <c r="BF211" s="63"/>
      <c r="BG211" s="17"/>
      <c r="BH211" s="17"/>
      <c r="BI211" s="22"/>
      <c r="BJ211" s="63"/>
      <c r="BK211" s="17"/>
      <c r="BL211" s="17"/>
      <c r="BM211" s="22"/>
      <c r="BN211" s="63"/>
      <c r="BO211" s="17"/>
      <c r="BP211" s="17"/>
      <c r="BQ211" s="22"/>
      <c r="BR211" s="63"/>
      <c r="BS211" s="17"/>
      <c r="BT211" s="17"/>
      <c r="BU211" s="22"/>
      <c r="BV211" s="63"/>
      <c r="BW211" s="17"/>
      <c r="BX211" s="17"/>
      <c r="BY211" s="22"/>
      <c r="BZ211" s="63"/>
      <c r="CA211" s="17"/>
      <c r="CB211" s="17"/>
      <c r="CC211" s="22"/>
      <c r="CF211" s="63"/>
      <c r="CG211" s="17"/>
      <c r="CH211" s="62"/>
      <c r="CI211" s="63"/>
      <c r="CJ211" s="17"/>
      <c r="CK211" s="62"/>
      <c r="CL211" s="63"/>
      <c r="CM211" s="17"/>
      <c r="CN211" s="62"/>
      <c r="CO211" s="63"/>
      <c r="CP211" s="17"/>
      <c r="CQ211" s="62"/>
    </row>
    <row r="212">
      <c r="A212" s="13">
        <v>37.0</v>
      </c>
      <c r="B212" s="63"/>
      <c r="C212" s="17"/>
      <c r="D212" s="17"/>
      <c r="E212" s="62"/>
      <c r="F212" s="63"/>
      <c r="G212" s="17"/>
      <c r="H212" s="17"/>
      <c r="I212" s="62"/>
      <c r="J212" s="63"/>
      <c r="K212" s="17"/>
      <c r="L212" s="17"/>
      <c r="M212" s="17"/>
      <c r="N212" s="63"/>
      <c r="O212" s="17"/>
      <c r="P212" s="17"/>
      <c r="Q212" s="62"/>
      <c r="R212" s="63"/>
      <c r="S212" s="17"/>
      <c r="T212" s="17"/>
      <c r="U212" s="62"/>
      <c r="V212" s="63"/>
      <c r="W212" s="17"/>
      <c r="X212" s="17"/>
      <c r="Y212" s="62"/>
      <c r="Z212" s="63"/>
      <c r="AA212" s="17"/>
      <c r="AB212" s="17"/>
      <c r="AC212" s="62"/>
      <c r="AD212" s="63"/>
      <c r="AE212" s="17"/>
      <c r="AF212" s="17"/>
      <c r="AG212" s="62"/>
      <c r="AH212" s="63"/>
      <c r="AI212" s="17"/>
      <c r="AJ212" s="17"/>
      <c r="AK212" s="62"/>
      <c r="AL212" s="63"/>
      <c r="AM212" s="17"/>
      <c r="AN212" s="17"/>
      <c r="AO212" s="62"/>
      <c r="AP212" s="63"/>
      <c r="AQ212" s="17"/>
      <c r="AR212" s="17"/>
      <c r="AS212" s="62"/>
      <c r="AT212" s="63"/>
      <c r="AU212" s="17"/>
      <c r="AV212" s="17"/>
      <c r="AW212" s="62"/>
      <c r="AX212" s="63"/>
      <c r="AY212" s="17"/>
      <c r="AZ212" s="17"/>
      <c r="BA212" s="62"/>
      <c r="BB212" s="63"/>
      <c r="BC212" s="17"/>
      <c r="BD212" s="17"/>
      <c r="BE212" s="62"/>
      <c r="BF212" s="63"/>
      <c r="BG212" s="17"/>
      <c r="BH212" s="17"/>
      <c r="BI212" s="22"/>
      <c r="BJ212" s="63"/>
      <c r="BK212" s="17"/>
      <c r="BL212" s="17"/>
      <c r="BM212" s="22"/>
      <c r="BN212" s="63"/>
      <c r="BO212" s="17"/>
      <c r="BP212" s="17"/>
      <c r="BQ212" s="22"/>
      <c r="BR212" s="63"/>
      <c r="BS212" s="17"/>
      <c r="BT212" s="17"/>
      <c r="BU212" s="22"/>
      <c r="BV212" s="63"/>
      <c r="BW212" s="17"/>
      <c r="BX212" s="17"/>
      <c r="BY212" s="22"/>
      <c r="BZ212" s="63"/>
      <c r="CA212" s="17"/>
      <c r="CB212" s="17"/>
      <c r="CC212" s="22"/>
      <c r="CF212" s="63"/>
      <c r="CG212" s="17"/>
      <c r="CH212" s="62"/>
      <c r="CI212" s="63"/>
      <c r="CJ212" s="17"/>
      <c r="CK212" s="62"/>
      <c r="CL212" s="63"/>
      <c r="CM212" s="17"/>
      <c r="CN212" s="62"/>
      <c r="CO212" s="63"/>
      <c r="CP212" s="17"/>
      <c r="CQ212" s="62"/>
    </row>
    <row r="213">
      <c r="A213" s="13">
        <v>38.0</v>
      </c>
      <c r="B213" s="63"/>
      <c r="C213" s="17"/>
      <c r="D213" s="17"/>
      <c r="E213" s="62"/>
      <c r="F213" s="63"/>
      <c r="G213" s="17"/>
      <c r="H213" s="17"/>
      <c r="I213" s="62"/>
      <c r="J213" s="63"/>
      <c r="K213" s="17"/>
      <c r="L213" s="17"/>
      <c r="M213" s="17"/>
      <c r="N213" s="63"/>
      <c r="O213" s="17"/>
      <c r="P213" s="17"/>
      <c r="Q213" s="62"/>
      <c r="R213" s="63"/>
      <c r="S213" s="17"/>
      <c r="T213" s="17"/>
      <c r="U213" s="62"/>
      <c r="V213" s="63"/>
      <c r="W213" s="17"/>
      <c r="X213" s="17"/>
      <c r="Y213" s="62"/>
      <c r="Z213" s="63"/>
      <c r="AA213" s="17"/>
      <c r="AB213" s="17"/>
      <c r="AC213" s="62"/>
      <c r="AD213" s="63"/>
      <c r="AE213" s="17"/>
      <c r="AF213" s="17"/>
      <c r="AG213" s="62"/>
      <c r="AH213" s="63"/>
      <c r="AI213" s="17"/>
      <c r="AJ213" s="17"/>
      <c r="AK213" s="62"/>
      <c r="AL213" s="63"/>
      <c r="AM213" s="17"/>
      <c r="AN213" s="17"/>
      <c r="AO213" s="62"/>
      <c r="AP213" s="63"/>
      <c r="AQ213" s="17"/>
      <c r="AR213" s="17"/>
      <c r="AS213" s="62"/>
      <c r="AT213" s="63"/>
      <c r="AU213" s="17"/>
      <c r="AV213" s="17"/>
      <c r="AW213" s="62"/>
      <c r="AX213" s="63"/>
      <c r="AY213" s="17"/>
      <c r="AZ213" s="17"/>
      <c r="BA213" s="62"/>
      <c r="BB213" s="63"/>
      <c r="BC213" s="17"/>
      <c r="BD213" s="17"/>
      <c r="BE213" s="62"/>
      <c r="BF213" s="63"/>
      <c r="BG213" s="17"/>
      <c r="BH213" s="17"/>
      <c r="BI213" s="22"/>
      <c r="BJ213" s="63"/>
      <c r="BK213" s="17"/>
      <c r="BL213" s="17"/>
      <c r="BM213" s="22"/>
      <c r="BN213" s="63"/>
      <c r="BO213" s="17"/>
      <c r="BP213" s="17"/>
      <c r="BQ213" s="22"/>
      <c r="BR213" s="63"/>
      <c r="BS213" s="17"/>
      <c r="BT213" s="17"/>
      <c r="BU213" s="22"/>
      <c r="BV213" s="63"/>
      <c r="BW213" s="17"/>
      <c r="BX213" s="17"/>
      <c r="BY213" s="22"/>
      <c r="BZ213" s="63"/>
      <c r="CA213" s="17"/>
      <c r="CB213" s="17"/>
      <c r="CC213" s="22"/>
      <c r="CF213" s="63"/>
      <c r="CG213" s="17"/>
      <c r="CH213" s="62"/>
      <c r="CI213" s="63"/>
      <c r="CJ213" s="17"/>
      <c r="CK213" s="62"/>
      <c r="CL213" s="63"/>
      <c r="CM213" s="17"/>
      <c r="CN213" s="62"/>
      <c r="CO213" s="63"/>
      <c r="CP213" s="17"/>
      <c r="CQ213" s="62"/>
    </row>
    <row r="214">
      <c r="A214" s="13">
        <v>39.0</v>
      </c>
      <c r="B214" s="63"/>
      <c r="C214" s="17"/>
      <c r="D214" s="17"/>
      <c r="E214" s="62"/>
      <c r="F214" s="63"/>
      <c r="G214" s="17"/>
      <c r="H214" s="17"/>
      <c r="I214" s="62"/>
      <c r="J214" s="63"/>
      <c r="K214" s="17"/>
      <c r="L214" s="17"/>
      <c r="M214" s="17"/>
      <c r="N214" s="63"/>
      <c r="O214" s="17"/>
      <c r="P214" s="17"/>
      <c r="Q214" s="62"/>
      <c r="R214" s="63"/>
      <c r="S214" s="17"/>
      <c r="T214" s="17"/>
      <c r="U214" s="62"/>
      <c r="V214" s="63"/>
      <c r="W214" s="17"/>
      <c r="X214" s="17"/>
      <c r="Y214" s="62"/>
      <c r="Z214" s="63"/>
      <c r="AA214" s="17"/>
      <c r="AB214" s="17"/>
      <c r="AC214" s="62"/>
      <c r="AD214" s="63"/>
      <c r="AE214" s="17"/>
      <c r="AF214" s="17"/>
      <c r="AG214" s="62"/>
      <c r="AH214" s="63"/>
      <c r="AI214" s="17"/>
      <c r="AJ214" s="17"/>
      <c r="AK214" s="62"/>
      <c r="AL214" s="63"/>
      <c r="AM214" s="17"/>
      <c r="AN214" s="17"/>
      <c r="AO214" s="62"/>
      <c r="AP214" s="63"/>
      <c r="AQ214" s="17"/>
      <c r="AR214" s="17"/>
      <c r="AS214" s="62"/>
      <c r="AT214" s="63"/>
      <c r="AU214" s="17"/>
      <c r="AV214" s="17"/>
      <c r="AW214" s="62"/>
      <c r="AX214" s="63"/>
      <c r="AY214" s="17"/>
      <c r="AZ214" s="17"/>
      <c r="BA214" s="62"/>
      <c r="BB214" s="63"/>
      <c r="BC214" s="17"/>
      <c r="BD214" s="17"/>
      <c r="BE214" s="62"/>
      <c r="BF214" s="63"/>
      <c r="BG214" s="17"/>
      <c r="BH214" s="17"/>
      <c r="BI214" s="22"/>
      <c r="BJ214" s="63"/>
      <c r="BK214" s="17"/>
      <c r="BL214" s="17"/>
      <c r="BM214" s="22"/>
      <c r="BN214" s="63"/>
      <c r="BO214" s="17"/>
      <c r="BP214" s="17"/>
      <c r="BQ214" s="22"/>
      <c r="BR214" s="63"/>
      <c r="BS214" s="17"/>
      <c r="BT214" s="17"/>
      <c r="BU214" s="22"/>
      <c r="BV214" s="63"/>
      <c r="BW214" s="17"/>
      <c r="BX214" s="17"/>
      <c r="BY214" s="22"/>
      <c r="BZ214" s="63"/>
      <c r="CA214" s="17"/>
      <c r="CB214" s="17"/>
      <c r="CC214" s="22"/>
      <c r="CF214" s="63"/>
      <c r="CG214" s="17"/>
      <c r="CH214" s="62"/>
      <c r="CI214" s="63"/>
      <c r="CJ214" s="17"/>
      <c r="CK214" s="62"/>
      <c r="CL214" s="63"/>
      <c r="CM214" s="17"/>
      <c r="CN214" s="62"/>
      <c r="CO214" s="63"/>
      <c r="CP214" s="17"/>
      <c r="CQ214" s="62"/>
    </row>
    <row r="215">
      <c r="A215" s="13">
        <v>40.0</v>
      </c>
      <c r="B215" s="63"/>
      <c r="C215" s="17"/>
      <c r="D215" s="17"/>
      <c r="E215" s="62"/>
      <c r="F215" s="63"/>
      <c r="G215" s="17"/>
      <c r="H215" s="17"/>
      <c r="I215" s="62"/>
      <c r="J215" s="63"/>
      <c r="K215" s="17"/>
      <c r="L215" s="17"/>
      <c r="M215" s="17"/>
      <c r="N215" s="63"/>
      <c r="O215" s="17"/>
      <c r="P215" s="17"/>
      <c r="Q215" s="62"/>
      <c r="R215" s="63"/>
      <c r="S215" s="17"/>
      <c r="T215" s="17"/>
      <c r="U215" s="62"/>
      <c r="V215" s="63"/>
      <c r="W215" s="17"/>
      <c r="X215" s="17"/>
      <c r="Y215" s="62"/>
      <c r="Z215" s="63"/>
      <c r="AA215" s="17"/>
      <c r="AB215" s="17"/>
      <c r="AC215" s="62"/>
      <c r="AD215" s="63"/>
      <c r="AE215" s="17"/>
      <c r="AF215" s="17"/>
      <c r="AG215" s="62"/>
      <c r="AH215" s="63"/>
      <c r="AI215" s="17"/>
      <c r="AJ215" s="17"/>
      <c r="AK215" s="62"/>
      <c r="AL215" s="63"/>
      <c r="AM215" s="17"/>
      <c r="AN215" s="17"/>
      <c r="AO215" s="62"/>
      <c r="AP215" s="63"/>
      <c r="AQ215" s="17"/>
      <c r="AR215" s="17"/>
      <c r="AS215" s="62"/>
      <c r="AT215" s="63"/>
      <c r="AU215" s="17"/>
      <c r="AV215" s="17"/>
      <c r="AW215" s="62"/>
      <c r="AX215" s="63"/>
      <c r="AY215" s="17"/>
      <c r="AZ215" s="17"/>
      <c r="BA215" s="62"/>
      <c r="BB215" s="63"/>
      <c r="BC215" s="17"/>
      <c r="BD215" s="17"/>
      <c r="BE215" s="62"/>
      <c r="BF215" s="63"/>
      <c r="BG215" s="17"/>
      <c r="BH215" s="17"/>
      <c r="BI215" s="22"/>
      <c r="BJ215" s="63"/>
      <c r="BK215" s="17"/>
      <c r="BL215" s="17"/>
      <c r="BM215" s="22"/>
      <c r="BN215" s="63"/>
      <c r="BO215" s="17"/>
      <c r="BP215" s="17"/>
      <c r="BQ215" s="22"/>
      <c r="BR215" s="63"/>
      <c r="BS215" s="17"/>
      <c r="BT215" s="17"/>
      <c r="BU215" s="22"/>
      <c r="BV215" s="63"/>
      <c r="BW215" s="17"/>
      <c r="BX215" s="17"/>
      <c r="BY215" s="22"/>
      <c r="BZ215" s="63"/>
      <c r="CA215" s="17"/>
      <c r="CB215" s="17"/>
      <c r="CC215" s="22"/>
      <c r="CF215" s="63"/>
      <c r="CG215" s="17"/>
      <c r="CH215" s="62"/>
      <c r="CI215" s="63"/>
      <c r="CJ215" s="17"/>
      <c r="CK215" s="62"/>
      <c r="CL215" s="63"/>
      <c r="CM215" s="17"/>
      <c r="CN215" s="62"/>
      <c r="CO215" s="63"/>
      <c r="CP215" s="17"/>
      <c r="CQ215" s="62"/>
    </row>
    <row r="216">
      <c r="A216" s="13">
        <v>41.0</v>
      </c>
      <c r="B216" s="63"/>
      <c r="C216" s="17"/>
      <c r="D216" s="17"/>
      <c r="E216" s="62"/>
      <c r="F216" s="63"/>
      <c r="G216" s="17"/>
      <c r="H216" s="17"/>
      <c r="I216" s="62"/>
      <c r="J216" s="63"/>
      <c r="K216" s="17"/>
      <c r="L216" s="17"/>
      <c r="M216" s="17"/>
      <c r="N216" s="63"/>
      <c r="O216" s="17"/>
      <c r="P216" s="17"/>
      <c r="Q216" s="62"/>
      <c r="R216" s="63"/>
      <c r="S216" s="17"/>
      <c r="T216" s="17"/>
      <c r="U216" s="62"/>
      <c r="V216" s="63"/>
      <c r="W216" s="17"/>
      <c r="X216" s="17"/>
      <c r="Y216" s="62"/>
      <c r="Z216" s="63"/>
      <c r="AA216" s="17"/>
      <c r="AB216" s="17"/>
      <c r="AC216" s="62"/>
      <c r="AD216" s="63"/>
      <c r="AE216" s="17"/>
      <c r="AF216" s="17"/>
      <c r="AG216" s="62"/>
      <c r="AH216" s="63"/>
      <c r="AI216" s="17"/>
      <c r="AJ216" s="17"/>
      <c r="AK216" s="62"/>
      <c r="AL216" s="63"/>
      <c r="AM216" s="17"/>
      <c r="AN216" s="17"/>
      <c r="AO216" s="62"/>
      <c r="AP216" s="63"/>
      <c r="AQ216" s="17"/>
      <c r="AR216" s="17"/>
      <c r="AS216" s="62"/>
      <c r="AT216" s="63"/>
      <c r="AU216" s="17"/>
      <c r="AV216" s="17"/>
      <c r="AW216" s="62"/>
      <c r="AX216" s="63"/>
      <c r="AY216" s="17"/>
      <c r="AZ216" s="17"/>
      <c r="BA216" s="62"/>
      <c r="BB216" s="63"/>
      <c r="BC216" s="17"/>
      <c r="BD216" s="17"/>
      <c r="BE216" s="62"/>
      <c r="BF216" s="63"/>
      <c r="BG216" s="17"/>
      <c r="BH216" s="17"/>
      <c r="BI216" s="22"/>
      <c r="BJ216" s="63"/>
      <c r="BK216" s="17"/>
      <c r="BL216" s="17"/>
      <c r="BM216" s="22"/>
      <c r="BN216" s="63"/>
      <c r="BO216" s="17"/>
      <c r="BP216" s="17"/>
      <c r="BQ216" s="22"/>
      <c r="BR216" s="63"/>
      <c r="BS216" s="17"/>
      <c r="BT216" s="17"/>
      <c r="BU216" s="22"/>
      <c r="BV216" s="63"/>
      <c r="BW216" s="17"/>
      <c r="BX216" s="17"/>
      <c r="BY216" s="22"/>
      <c r="BZ216" s="63"/>
      <c r="CA216" s="17"/>
      <c r="CB216" s="17"/>
      <c r="CC216" s="22"/>
      <c r="CF216" s="63"/>
      <c r="CG216" s="17"/>
      <c r="CH216" s="62"/>
      <c r="CI216" s="63"/>
      <c r="CJ216" s="17"/>
      <c r="CK216" s="62"/>
      <c r="CL216" s="63"/>
      <c r="CM216" s="17"/>
      <c r="CN216" s="62"/>
      <c r="CO216" s="63"/>
      <c r="CP216" s="17"/>
      <c r="CQ216" s="62"/>
    </row>
    <row r="217">
      <c r="A217" s="13">
        <v>42.0</v>
      </c>
      <c r="B217" s="63"/>
      <c r="C217" s="17"/>
      <c r="D217" s="17"/>
      <c r="E217" s="62"/>
      <c r="F217" s="63"/>
      <c r="G217" s="17"/>
      <c r="H217" s="17"/>
      <c r="I217" s="62"/>
      <c r="J217" s="63"/>
      <c r="K217" s="17"/>
      <c r="L217" s="17"/>
      <c r="M217" s="17"/>
      <c r="N217" s="63"/>
      <c r="O217" s="17"/>
      <c r="P217" s="17"/>
      <c r="Q217" s="62"/>
      <c r="R217" s="63"/>
      <c r="S217" s="17"/>
      <c r="T217" s="17"/>
      <c r="U217" s="62"/>
      <c r="V217" s="63"/>
      <c r="W217" s="17"/>
      <c r="X217" s="17"/>
      <c r="Y217" s="62"/>
      <c r="Z217" s="63"/>
      <c r="AA217" s="17"/>
      <c r="AB217" s="17"/>
      <c r="AC217" s="62"/>
      <c r="AD217" s="63"/>
      <c r="AE217" s="17"/>
      <c r="AF217" s="17"/>
      <c r="AG217" s="62"/>
      <c r="AH217" s="63"/>
      <c r="AI217" s="17"/>
      <c r="AJ217" s="17"/>
      <c r="AK217" s="62"/>
      <c r="AL217" s="63"/>
      <c r="AM217" s="17"/>
      <c r="AN217" s="17"/>
      <c r="AO217" s="62"/>
      <c r="AP217" s="63"/>
      <c r="AQ217" s="17"/>
      <c r="AR217" s="17"/>
      <c r="AS217" s="62"/>
      <c r="AT217" s="63"/>
      <c r="AU217" s="17"/>
      <c r="AV217" s="17"/>
      <c r="AW217" s="62"/>
      <c r="AX217" s="63"/>
      <c r="AY217" s="17"/>
      <c r="AZ217" s="17"/>
      <c r="BA217" s="62"/>
      <c r="BB217" s="63"/>
      <c r="BC217" s="17"/>
      <c r="BD217" s="17"/>
      <c r="BE217" s="62"/>
      <c r="BF217" s="63"/>
      <c r="BG217" s="17"/>
      <c r="BH217" s="17"/>
      <c r="BI217" s="22"/>
      <c r="BJ217" s="63"/>
      <c r="BK217" s="17"/>
      <c r="BL217" s="17"/>
      <c r="BM217" s="22"/>
      <c r="BN217" s="63"/>
      <c r="BO217" s="17"/>
      <c r="BP217" s="17"/>
      <c r="BQ217" s="22"/>
      <c r="BR217" s="63"/>
      <c r="BS217" s="17"/>
      <c r="BT217" s="17"/>
      <c r="BU217" s="22"/>
      <c r="BV217" s="63"/>
      <c r="BW217" s="17"/>
      <c r="BX217" s="17"/>
      <c r="BY217" s="22"/>
      <c r="BZ217" s="63"/>
      <c r="CA217" s="17"/>
      <c r="CB217" s="17"/>
      <c r="CC217" s="22"/>
      <c r="CF217" s="63"/>
      <c r="CG217" s="17"/>
      <c r="CH217" s="62"/>
      <c r="CI217" s="63"/>
      <c r="CJ217" s="17"/>
      <c r="CK217" s="62"/>
      <c r="CL217" s="63"/>
      <c r="CM217" s="17"/>
      <c r="CN217" s="62"/>
      <c r="CO217" s="63"/>
      <c r="CP217" s="17"/>
      <c r="CQ217" s="62"/>
    </row>
    <row r="218">
      <c r="A218" s="13">
        <v>43.0</v>
      </c>
      <c r="B218" s="63"/>
      <c r="C218" s="17"/>
      <c r="D218" s="17"/>
      <c r="E218" s="62"/>
      <c r="F218" s="63"/>
      <c r="G218" s="17"/>
      <c r="H218" s="17"/>
      <c r="I218" s="62"/>
      <c r="J218" s="63"/>
      <c r="K218" s="17"/>
      <c r="L218" s="17"/>
      <c r="M218" s="17"/>
      <c r="N218" s="63"/>
      <c r="O218" s="17"/>
      <c r="P218" s="17"/>
      <c r="Q218" s="62"/>
      <c r="R218" s="63"/>
      <c r="S218" s="17"/>
      <c r="T218" s="17"/>
      <c r="U218" s="62"/>
      <c r="V218" s="63"/>
      <c r="W218" s="17"/>
      <c r="X218" s="17"/>
      <c r="Y218" s="62"/>
      <c r="Z218" s="63"/>
      <c r="AA218" s="17"/>
      <c r="AB218" s="17"/>
      <c r="AC218" s="62"/>
      <c r="AD218" s="63"/>
      <c r="AE218" s="17"/>
      <c r="AF218" s="17"/>
      <c r="AG218" s="62"/>
      <c r="AH218" s="63"/>
      <c r="AI218" s="17"/>
      <c r="AJ218" s="17"/>
      <c r="AK218" s="62"/>
      <c r="AL218" s="63"/>
      <c r="AM218" s="17"/>
      <c r="AN218" s="17"/>
      <c r="AO218" s="62"/>
      <c r="AP218" s="63"/>
      <c r="AQ218" s="17"/>
      <c r="AR218" s="17"/>
      <c r="AS218" s="62"/>
      <c r="AT218" s="63"/>
      <c r="AU218" s="17"/>
      <c r="AV218" s="17"/>
      <c r="AW218" s="62"/>
      <c r="AX218" s="63"/>
      <c r="AY218" s="17"/>
      <c r="AZ218" s="17"/>
      <c r="BA218" s="62"/>
      <c r="BB218" s="63"/>
      <c r="BC218" s="17"/>
      <c r="BD218" s="17"/>
      <c r="BE218" s="62"/>
      <c r="BF218" s="63"/>
      <c r="BG218" s="17"/>
      <c r="BH218" s="17"/>
      <c r="BI218" s="22"/>
      <c r="BJ218" s="63"/>
      <c r="BK218" s="17"/>
      <c r="BL218" s="17"/>
      <c r="BM218" s="22"/>
      <c r="BN218" s="63"/>
      <c r="BO218" s="17"/>
      <c r="BP218" s="17"/>
      <c r="BQ218" s="22"/>
      <c r="BR218" s="63"/>
      <c r="BS218" s="17"/>
      <c r="BT218" s="17"/>
      <c r="BU218" s="22"/>
      <c r="BV218" s="63"/>
      <c r="BW218" s="17"/>
      <c r="BX218" s="17"/>
      <c r="BY218" s="22"/>
      <c r="BZ218" s="63"/>
      <c r="CA218" s="17"/>
      <c r="CB218" s="17"/>
      <c r="CC218" s="22"/>
      <c r="CF218" s="63"/>
      <c r="CG218" s="17"/>
      <c r="CH218" s="62"/>
      <c r="CI218" s="63"/>
      <c r="CJ218" s="17"/>
      <c r="CK218" s="62"/>
      <c r="CL218" s="63"/>
      <c r="CM218" s="17"/>
      <c r="CN218" s="62"/>
      <c r="CO218" s="63"/>
      <c r="CP218" s="17"/>
      <c r="CQ218" s="62"/>
    </row>
    <row r="219">
      <c r="A219" s="13">
        <v>44.0</v>
      </c>
      <c r="B219" s="63"/>
      <c r="C219" s="17"/>
      <c r="D219" s="17"/>
      <c r="E219" s="62"/>
      <c r="F219" s="63"/>
      <c r="G219" s="17"/>
      <c r="H219" s="17"/>
      <c r="I219" s="62"/>
      <c r="J219" s="63"/>
      <c r="K219" s="17"/>
      <c r="L219" s="17"/>
      <c r="M219" s="17"/>
      <c r="N219" s="63"/>
      <c r="O219" s="17"/>
      <c r="P219" s="17"/>
      <c r="Q219" s="62"/>
      <c r="R219" s="63"/>
      <c r="S219" s="17"/>
      <c r="T219" s="17"/>
      <c r="U219" s="62"/>
      <c r="V219" s="63"/>
      <c r="W219" s="17"/>
      <c r="X219" s="17"/>
      <c r="Y219" s="62"/>
      <c r="Z219" s="63"/>
      <c r="AA219" s="17"/>
      <c r="AB219" s="17"/>
      <c r="AC219" s="62"/>
      <c r="AD219" s="63"/>
      <c r="AE219" s="17"/>
      <c r="AF219" s="17"/>
      <c r="AG219" s="62"/>
      <c r="AH219" s="63"/>
      <c r="AI219" s="17"/>
      <c r="AJ219" s="17"/>
      <c r="AK219" s="62"/>
      <c r="AL219" s="63"/>
      <c r="AM219" s="17"/>
      <c r="AN219" s="17"/>
      <c r="AO219" s="62"/>
      <c r="AP219" s="63"/>
      <c r="AQ219" s="17"/>
      <c r="AR219" s="17"/>
      <c r="AS219" s="62"/>
      <c r="AT219" s="63"/>
      <c r="AU219" s="17"/>
      <c r="AV219" s="17"/>
      <c r="AW219" s="62"/>
      <c r="AX219" s="63"/>
      <c r="AY219" s="17"/>
      <c r="AZ219" s="17"/>
      <c r="BA219" s="62"/>
      <c r="BB219" s="63"/>
      <c r="BC219" s="17"/>
      <c r="BD219" s="17"/>
      <c r="BE219" s="62"/>
      <c r="BF219" s="63"/>
      <c r="BG219" s="17"/>
      <c r="BH219" s="17"/>
      <c r="BI219" s="22"/>
      <c r="BJ219" s="63"/>
      <c r="BK219" s="17"/>
      <c r="BL219" s="17"/>
      <c r="BM219" s="22"/>
      <c r="BN219" s="63"/>
      <c r="BO219" s="17"/>
      <c r="BP219" s="17"/>
      <c r="BQ219" s="22"/>
      <c r="BR219" s="63"/>
      <c r="BS219" s="17"/>
      <c r="BT219" s="17"/>
      <c r="BU219" s="22"/>
      <c r="BV219" s="63"/>
      <c r="BW219" s="17"/>
      <c r="BX219" s="17"/>
      <c r="BY219" s="22"/>
      <c r="BZ219" s="63"/>
      <c r="CA219" s="17"/>
      <c r="CB219" s="17"/>
      <c r="CC219" s="22"/>
      <c r="CF219" s="63"/>
      <c r="CG219" s="17"/>
      <c r="CH219" s="62"/>
      <c r="CI219" s="63"/>
      <c r="CJ219" s="17"/>
      <c r="CK219" s="62"/>
      <c r="CL219" s="63"/>
      <c r="CM219" s="17"/>
      <c r="CN219" s="62"/>
      <c r="CO219" s="63"/>
      <c r="CP219" s="17"/>
      <c r="CQ219" s="62"/>
    </row>
    <row r="220">
      <c r="A220" s="13">
        <v>45.0</v>
      </c>
      <c r="B220" s="63"/>
      <c r="C220" s="17"/>
      <c r="D220" s="17"/>
      <c r="E220" s="62"/>
      <c r="F220" s="63"/>
      <c r="G220" s="17"/>
      <c r="H220" s="17"/>
      <c r="I220" s="62"/>
      <c r="J220" s="63"/>
      <c r="K220" s="17"/>
      <c r="L220" s="17"/>
      <c r="M220" s="17"/>
      <c r="N220" s="63"/>
      <c r="O220" s="17"/>
      <c r="P220" s="17"/>
      <c r="Q220" s="62"/>
      <c r="R220" s="63"/>
      <c r="S220" s="17"/>
      <c r="T220" s="17"/>
      <c r="U220" s="62"/>
      <c r="V220" s="63"/>
      <c r="W220" s="17"/>
      <c r="X220" s="17"/>
      <c r="Y220" s="62"/>
      <c r="Z220" s="63"/>
      <c r="AA220" s="17"/>
      <c r="AB220" s="17"/>
      <c r="AC220" s="62"/>
      <c r="AD220" s="63"/>
      <c r="AE220" s="17"/>
      <c r="AF220" s="17"/>
      <c r="AG220" s="62"/>
      <c r="AH220" s="63"/>
      <c r="AI220" s="17"/>
      <c r="AJ220" s="17"/>
      <c r="AK220" s="62"/>
      <c r="AL220" s="63"/>
      <c r="AM220" s="17"/>
      <c r="AN220" s="17"/>
      <c r="AO220" s="62"/>
      <c r="AP220" s="63"/>
      <c r="AQ220" s="17"/>
      <c r="AR220" s="17"/>
      <c r="AS220" s="62"/>
      <c r="AT220" s="63"/>
      <c r="AU220" s="17"/>
      <c r="AV220" s="17"/>
      <c r="AW220" s="62"/>
      <c r="AX220" s="63"/>
      <c r="AY220" s="17"/>
      <c r="AZ220" s="17"/>
      <c r="BA220" s="62"/>
      <c r="BB220" s="63"/>
      <c r="BC220" s="17"/>
      <c r="BD220" s="17"/>
      <c r="BE220" s="62"/>
      <c r="BF220" s="63"/>
      <c r="BG220" s="17"/>
      <c r="BH220" s="17"/>
      <c r="BI220" s="22"/>
      <c r="BJ220" s="63"/>
      <c r="BK220" s="17"/>
      <c r="BL220" s="17"/>
      <c r="BM220" s="22"/>
      <c r="BN220" s="63"/>
      <c r="BO220" s="17"/>
      <c r="BP220" s="17"/>
      <c r="BQ220" s="22"/>
      <c r="BR220" s="63"/>
      <c r="BS220" s="17"/>
      <c r="BT220" s="17"/>
      <c r="BU220" s="22"/>
      <c r="BV220" s="63"/>
      <c r="BW220" s="17"/>
      <c r="BX220" s="17"/>
      <c r="BY220" s="22"/>
      <c r="BZ220" s="63"/>
      <c r="CA220" s="17"/>
      <c r="CB220" s="17"/>
      <c r="CC220" s="22"/>
      <c r="CF220" s="63"/>
      <c r="CG220" s="17"/>
      <c r="CH220" s="62"/>
      <c r="CI220" s="63"/>
      <c r="CJ220" s="17"/>
      <c r="CK220" s="62"/>
      <c r="CL220" s="63"/>
      <c r="CM220" s="17"/>
      <c r="CN220" s="62"/>
      <c r="CO220" s="63"/>
      <c r="CP220" s="17"/>
      <c r="CQ220" s="62"/>
    </row>
    <row r="221">
      <c r="A221" s="13">
        <v>46.0</v>
      </c>
      <c r="B221" s="63"/>
      <c r="C221" s="17"/>
      <c r="D221" s="17"/>
      <c r="E221" s="62"/>
      <c r="F221" s="63"/>
      <c r="G221" s="17"/>
      <c r="H221" s="17"/>
      <c r="I221" s="62"/>
      <c r="J221" s="63"/>
      <c r="K221" s="17"/>
      <c r="L221" s="17"/>
      <c r="M221" s="17"/>
      <c r="N221" s="63"/>
      <c r="O221" s="17"/>
      <c r="P221" s="17"/>
      <c r="Q221" s="62"/>
      <c r="R221" s="63"/>
      <c r="S221" s="17"/>
      <c r="T221" s="17"/>
      <c r="U221" s="62"/>
      <c r="V221" s="63"/>
      <c r="W221" s="17"/>
      <c r="X221" s="17"/>
      <c r="Y221" s="62"/>
      <c r="Z221" s="63"/>
      <c r="AA221" s="17"/>
      <c r="AB221" s="17"/>
      <c r="AC221" s="62"/>
      <c r="AD221" s="63"/>
      <c r="AE221" s="17"/>
      <c r="AF221" s="17"/>
      <c r="AG221" s="62"/>
      <c r="AH221" s="63"/>
      <c r="AI221" s="17"/>
      <c r="AJ221" s="17"/>
      <c r="AK221" s="62"/>
      <c r="AL221" s="63"/>
      <c r="AM221" s="17"/>
      <c r="AN221" s="17"/>
      <c r="AO221" s="62"/>
      <c r="AP221" s="63"/>
      <c r="AQ221" s="17"/>
      <c r="AR221" s="17"/>
      <c r="AS221" s="62"/>
      <c r="AT221" s="63"/>
      <c r="AU221" s="17"/>
      <c r="AV221" s="17"/>
      <c r="AW221" s="62"/>
      <c r="AX221" s="63"/>
      <c r="AY221" s="17"/>
      <c r="AZ221" s="17"/>
      <c r="BA221" s="62"/>
      <c r="BB221" s="63"/>
      <c r="BC221" s="17"/>
      <c r="BD221" s="17"/>
      <c r="BE221" s="62"/>
      <c r="BF221" s="63"/>
      <c r="BG221" s="17"/>
      <c r="BH221" s="17"/>
      <c r="BI221" s="22"/>
      <c r="BJ221" s="63"/>
      <c r="BK221" s="17"/>
      <c r="BL221" s="17"/>
      <c r="BM221" s="22"/>
      <c r="BN221" s="63"/>
      <c r="BO221" s="17"/>
      <c r="BP221" s="17"/>
      <c r="BQ221" s="22"/>
      <c r="BR221" s="63"/>
      <c r="BS221" s="17"/>
      <c r="BT221" s="17"/>
      <c r="BU221" s="22"/>
      <c r="BV221" s="63"/>
      <c r="BW221" s="17"/>
      <c r="BX221" s="17"/>
      <c r="BY221" s="22"/>
      <c r="BZ221" s="63"/>
      <c r="CA221" s="17"/>
      <c r="CB221" s="17"/>
      <c r="CC221" s="22"/>
      <c r="CF221" s="63"/>
      <c r="CG221" s="17"/>
      <c r="CH221" s="62"/>
      <c r="CI221" s="63"/>
      <c r="CJ221" s="17"/>
      <c r="CK221" s="62"/>
      <c r="CL221" s="63"/>
      <c r="CM221" s="17"/>
      <c r="CN221" s="62"/>
      <c r="CO221" s="63"/>
      <c r="CP221" s="17"/>
      <c r="CQ221" s="62"/>
    </row>
    <row r="222">
      <c r="A222" s="13">
        <v>47.0</v>
      </c>
      <c r="B222" s="63"/>
      <c r="C222" s="17"/>
      <c r="D222" s="17"/>
      <c r="E222" s="62"/>
      <c r="F222" s="63"/>
      <c r="G222" s="17"/>
      <c r="H222" s="17"/>
      <c r="I222" s="62"/>
      <c r="J222" s="63"/>
      <c r="K222" s="17"/>
      <c r="L222" s="17"/>
      <c r="M222" s="17"/>
      <c r="N222" s="63"/>
      <c r="O222" s="17"/>
      <c r="P222" s="17"/>
      <c r="Q222" s="62"/>
      <c r="R222" s="63"/>
      <c r="S222" s="17"/>
      <c r="T222" s="17"/>
      <c r="U222" s="62"/>
      <c r="V222" s="63"/>
      <c r="W222" s="17"/>
      <c r="X222" s="17"/>
      <c r="Y222" s="62"/>
      <c r="Z222" s="63"/>
      <c r="AA222" s="17"/>
      <c r="AB222" s="17"/>
      <c r="AC222" s="62"/>
      <c r="AD222" s="63"/>
      <c r="AE222" s="17"/>
      <c r="AF222" s="17"/>
      <c r="AG222" s="62"/>
      <c r="AH222" s="63"/>
      <c r="AI222" s="17"/>
      <c r="AJ222" s="17"/>
      <c r="AK222" s="62"/>
      <c r="AL222" s="63"/>
      <c r="AM222" s="17"/>
      <c r="AN222" s="17"/>
      <c r="AO222" s="62"/>
      <c r="AP222" s="63"/>
      <c r="AQ222" s="17"/>
      <c r="AR222" s="17"/>
      <c r="AS222" s="62"/>
      <c r="AT222" s="63"/>
      <c r="AU222" s="17"/>
      <c r="AV222" s="17"/>
      <c r="AW222" s="62"/>
      <c r="AX222" s="63"/>
      <c r="AY222" s="17"/>
      <c r="AZ222" s="17"/>
      <c r="BA222" s="62"/>
      <c r="BB222" s="63"/>
      <c r="BC222" s="17"/>
      <c r="BD222" s="17"/>
      <c r="BE222" s="62"/>
      <c r="BF222" s="63"/>
      <c r="BG222" s="17"/>
      <c r="BH222" s="17"/>
      <c r="BI222" s="22"/>
      <c r="BJ222" s="63"/>
      <c r="BK222" s="17"/>
      <c r="BL222" s="17"/>
      <c r="BM222" s="22"/>
      <c r="BN222" s="63"/>
      <c r="BO222" s="17"/>
      <c r="BP222" s="17"/>
      <c r="BQ222" s="22"/>
      <c r="BR222" s="63"/>
      <c r="BS222" s="17"/>
      <c r="BT222" s="17"/>
      <c r="BU222" s="22"/>
      <c r="BV222" s="63"/>
      <c r="BW222" s="17"/>
      <c r="BX222" s="17"/>
      <c r="BY222" s="22"/>
      <c r="BZ222" s="63"/>
      <c r="CA222" s="17"/>
      <c r="CB222" s="17"/>
      <c r="CC222" s="22"/>
      <c r="CF222" s="63"/>
      <c r="CG222" s="17"/>
      <c r="CH222" s="62"/>
      <c r="CI222" s="63"/>
      <c r="CJ222" s="17"/>
      <c r="CK222" s="62"/>
      <c r="CL222" s="63"/>
      <c r="CM222" s="17"/>
      <c r="CN222" s="62"/>
      <c r="CO222" s="63"/>
      <c r="CP222" s="17"/>
      <c r="CQ222" s="62"/>
    </row>
    <row r="223">
      <c r="A223" s="13">
        <v>48.0</v>
      </c>
      <c r="B223" s="63"/>
      <c r="C223" s="17"/>
      <c r="D223" s="17"/>
      <c r="E223" s="62"/>
      <c r="F223" s="63"/>
      <c r="G223" s="17"/>
      <c r="H223" s="17"/>
      <c r="I223" s="62"/>
      <c r="J223" s="63"/>
      <c r="K223" s="17"/>
      <c r="L223" s="17"/>
      <c r="M223" s="17"/>
      <c r="N223" s="63"/>
      <c r="O223" s="17"/>
      <c r="P223" s="17"/>
      <c r="Q223" s="62"/>
      <c r="R223" s="63"/>
      <c r="S223" s="17"/>
      <c r="T223" s="17"/>
      <c r="U223" s="62"/>
      <c r="V223" s="63"/>
      <c r="W223" s="17"/>
      <c r="X223" s="17"/>
      <c r="Y223" s="62"/>
      <c r="Z223" s="63"/>
      <c r="AA223" s="17"/>
      <c r="AB223" s="17"/>
      <c r="AC223" s="62"/>
      <c r="AD223" s="63"/>
      <c r="AE223" s="17"/>
      <c r="AF223" s="17"/>
      <c r="AG223" s="62"/>
      <c r="AH223" s="63"/>
      <c r="AI223" s="17"/>
      <c r="AJ223" s="17"/>
      <c r="AK223" s="62"/>
      <c r="AL223" s="63"/>
      <c r="AM223" s="17"/>
      <c r="AN223" s="17"/>
      <c r="AO223" s="62"/>
      <c r="AP223" s="63"/>
      <c r="AQ223" s="17"/>
      <c r="AR223" s="17"/>
      <c r="AS223" s="62"/>
      <c r="AT223" s="63"/>
      <c r="AU223" s="17"/>
      <c r="AV223" s="17"/>
      <c r="AW223" s="62"/>
      <c r="AX223" s="63"/>
      <c r="AY223" s="17"/>
      <c r="AZ223" s="17"/>
      <c r="BA223" s="62"/>
      <c r="BB223" s="63"/>
      <c r="BC223" s="17"/>
      <c r="BD223" s="17"/>
      <c r="BE223" s="62"/>
      <c r="BF223" s="63"/>
      <c r="BG223" s="17"/>
      <c r="BH223" s="17"/>
      <c r="BI223" s="22"/>
      <c r="BJ223" s="63"/>
      <c r="BK223" s="17"/>
      <c r="BL223" s="17"/>
      <c r="BM223" s="22"/>
      <c r="BN223" s="63"/>
      <c r="BO223" s="17"/>
      <c r="BP223" s="17"/>
      <c r="BQ223" s="22"/>
      <c r="BR223" s="63"/>
      <c r="BS223" s="17"/>
      <c r="BT223" s="17"/>
      <c r="BU223" s="22"/>
      <c r="BV223" s="63"/>
      <c r="BW223" s="17"/>
      <c r="BX223" s="17"/>
      <c r="BY223" s="22"/>
      <c r="BZ223" s="63"/>
      <c r="CA223" s="17"/>
      <c r="CB223" s="17"/>
      <c r="CC223" s="22"/>
      <c r="CF223" s="63"/>
      <c r="CG223" s="17"/>
      <c r="CH223" s="62"/>
      <c r="CI223" s="63"/>
      <c r="CJ223" s="17"/>
      <c r="CK223" s="62"/>
      <c r="CL223" s="63"/>
      <c r="CM223" s="17"/>
      <c r="CN223" s="62"/>
      <c r="CO223" s="63"/>
      <c r="CP223" s="17"/>
      <c r="CQ223" s="62"/>
    </row>
    <row r="224">
      <c r="A224" s="13">
        <v>49.0</v>
      </c>
      <c r="B224" s="63"/>
      <c r="C224" s="17"/>
      <c r="D224" s="17"/>
      <c r="E224" s="62"/>
      <c r="F224" s="63"/>
      <c r="G224" s="17"/>
      <c r="H224" s="17"/>
      <c r="I224" s="62"/>
      <c r="J224" s="63"/>
      <c r="K224" s="17"/>
      <c r="L224" s="17"/>
      <c r="M224" s="17"/>
      <c r="N224" s="63"/>
      <c r="O224" s="17"/>
      <c r="P224" s="17"/>
      <c r="Q224" s="62"/>
      <c r="R224" s="63"/>
      <c r="S224" s="17"/>
      <c r="T224" s="17"/>
      <c r="U224" s="62"/>
      <c r="V224" s="63"/>
      <c r="W224" s="17"/>
      <c r="X224" s="17"/>
      <c r="Y224" s="62"/>
      <c r="Z224" s="63"/>
      <c r="AA224" s="17"/>
      <c r="AB224" s="17"/>
      <c r="AC224" s="62"/>
      <c r="AD224" s="63"/>
      <c r="AE224" s="17"/>
      <c r="AF224" s="17"/>
      <c r="AG224" s="62"/>
      <c r="AH224" s="63"/>
      <c r="AI224" s="17"/>
      <c r="AJ224" s="17"/>
      <c r="AK224" s="62"/>
      <c r="AL224" s="63"/>
      <c r="AM224" s="17"/>
      <c r="AN224" s="17"/>
      <c r="AO224" s="62"/>
      <c r="AP224" s="63"/>
      <c r="AQ224" s="17"/>
      <c r="AR224" s="17"/>
      <c r="AS224" s="62"/>
      <c r="AT224" s="63"/>
      <c r="AU224" s="17"/>
      <c r="AV224" s="17"/>
      <c r="AW224" s="62"/>
      <c r="AX224" s="63"/>
      <c r="AY224" s="17"/>
      <c r="AZ224" s="17"/>
      <c r="BA224" s="62"/>
      <c r="BB224" s="63"/>
      <c r="BC224" s="17"/>
      <c r="BD224" s="17"/>
      <c r="BE224" s="62"/>
      <c r="BF224" s="63"/>
      <c r="BG224" s="17"/>
      <c r="BH224" s="17"/>
      <c r="BI224" s="22"/>
      <c r="BJ224" s="63"/>
      <c r="BK224" s="17"/>
      <c r="BL224" s="17"/>
      <c r="BM224" s="22"/>
      <c r="BN224" s="63"/>
      <c r="BO224" s="17"/>
      <c r="BP224" s="17"/>
      <c r="BQ224" s="22"/>
      <c r="BR224" s="63"/>
      <c r="BS224" s="17"/>
      <c r="BT224" s="17"/>
      <c r="BU224" s="22"/>
      <c r="BV224" s="63"/>
      <c r="BW224" s="17"/>
      <c r="BX224" s="17"/>
      <c r="BY224" s="22"/>
      <c r="BZ224" s="63"/>
      <c r="CA224" s="17"/>
      <c r="CB224" s="17"/>
      <c r="CC224" s="22"/>
      <c r="CF224" s="63"/>
      <c r="CG224" s="17"/>
      <c r="CH224" s="62"/>
      <c r="CI224" s="63"/>
      <c r="CJ224" s="17"/>
      <c r="CK224" s="62"/>
      <c r="CL224" s="63"/>
      <c r="CM224" s="17"/>
      <c r="CN224" s="62"/>
      <c r="CO224" s="63"/>
      <c r="CP224" s="17"/>
      <c r="CQ224" s="62"/>
    </row>
    <row r="225">
      <c r="A225" s="13">
        <v>50.0</v>
      </c>
      <c r="B225" s="63"/>
      <c r="C225" s="17"/>
      <c r="D225" s="17"/>
      <c r="E225" s="62"/>
      <c r="F225" s="63"/>
      <c r="G225" s="17"/>
      <c r="H225" s="17"/>
      <c r="I225" s="62"/>
      <c r="J225" s="63"/>
      <c r="K225" s="17"/>
      <c r="L225" s="17"/>
      <c r="M225" s="17"/>
      <c r="N225" s="63"/>
      <c r="O225" s="17"/>
      <c r="P225" s="17"/>
      <c r="Q225" s="62"/>
      <c r="R225" s="63"/>
      <c r="S225" s="17"/>
      <c r="T225" s="17"/>
      <c r="U225" s="62"/>
      <c r="V225" s="63"/>
      <c r="W225" s="17"/>
      <c r="X225" s="17"/>
      <c r="Y225" s="62"/>
      <c r="Z225" s="63"/>
      <c r="AA225" s="17"/>
      <c r="AB225" s="17"/>
      <c r="AC225" s="62"/>
      <c r="AD225" s="63"/>
      <c r="AE225" s="17"/>
      <c r="AF225" s="17"/>
      <c r="AG225" s="62"/>
      <c r="AH225" s="63"/>
      <c r="AI225" s="17"/>
      <c r="AJ225" s="17"/>
      <c r="AK225" s="62"/>
      <c r="AL225" s="63"/>
      <c r="AM225" s="17"/>
      <c r="AN225" s="17"/>
      <c r="AO225" s="62"/>
      <c r="AP225" s="63"/>
      <c r="AQ225" s="17"/>
      <c r="AR225" s="17"/>
      <c r="AS225" s="62"/>
      <c r="AT225" s="63"/>
      <c r="AU225" s="17"/>
      <c r="AV225" s="17"/>
      <c r="AW225" s="62"/>
      <c r="AX225" s="63"/>
      <c r="AY225" s="17"/>
      <c r="AZ225" s="17"/>
      <c r="BA225" s="62"/>
      <c r="BB225" s="63"/>
      <c r="BC225" s="17"/>
      <c r="BD225" s="17"/>
      <c r="BE225" s="62"/>
      <c r="BF225" s="63"/>
      <c r="BG225" s="17"/>
      <c r="BH225" s="17"/>
      <c r="BI225" s="22"/>
      <c r="BJ225" s="63"/>
      <c r="BK225" s="17"/>
      <c r="BL225" s="17"/>
      <c r="BM225" s="22"/>
      <c r="BN225" s="63"/>
      <c r="BO225" s="17"/>
      <c r="BP225" s="17"/>
      <c r="BQ225" s="22"/>
      <c r="BR225" s="63"/>
      <c r="BS225" s="17"/>
      <c r="BT225" s="17"/>
      <c r="BU225" s="22"/>
      <c r="BV225" s="63"/>
      <c r="BW225" s="17"/>
      <c r="BX225" s="17"/>
      <c r="BY225" s="22"/>
      <c r="BZ225" s="63"/>
      <c r="CA225" s="17"/>
      <c r="CB225" s="17"/>
      <c r="CC225" s="22"/>
      <c r="CF225" s="63"/>
      <c r="CG225" s="17"/>
      <c r="CH225" s="62"/>
      <c r="CI225" s="63"/>
      <c r="CJ225" s="17"/>
      <c r="CK225" s="62"/>
      <c r="CL225" s="63"/>
      <c r="CM225" s="17"/>
      <c r="CN225" s="62"/>
      <c r="CO225" s="63"/>
      <c r="CP225" s="17"/>
      <c r="CQ225" s="62"/>
    </row>
    <row r="226">
      <c r="A226" s="49">
        <v>51.0</v>
      </c>
      <c r="B226" s="75"/>
      <c r="C226" s="51"/>
      <c r="D226" s="51"/>
      <c r="E226" s="76"/>
      <c r="F226" s="75"/>
      <c r="G226" s="51"/>
      <c r="H226" s="51"/>
      <c r="I226" s="76"/>
      <c r="J226" s="75"/>
      <c r="K226" s="51"/>
      <c r="L226" s="51"/>
      <c r="M226" s="51"/>
      <c r="N226" s="75"/>
      <c r="O226" s="51"/>
      <c r="P226" s="51"/>
      <c r="Q226" s="76"/>
      <c r="R226" s="75"/>
      <c r="S226" s="51"/>
      <c r="T226" s="51"/>
      <c r="U226" s="76"/>
      <c r="V226" s="75"/>
      <c r="W226" s="51"/>
      <c r="X226" s="51"/>
      <c r="Y226" s="76"/>
      <c r="Z226" s="75"/>
      <c r="AA226" s="51"/>
      <c r="AB226" s="51"/>
      <c r="AC226" s="76"/>
      <c r="AD226" s="75"/>
      <c r="AE226" s="51"/>
      <c r="AF226" s="51"/>
      <c r="AG226" s="76"/>
      <c r="AH226" s="75"/>
      <c r="AI226" s="51"/>
      <c r="AJ226" s="51"/>
      <c r="AK226" s="76"/>
      <c r="AL226" s="75"/>
      <c r="AM226" s="51"/>
      <c r="AN226" s="51"/>
      <c r="AO226" s="76"/>
      <c r="AP226" s="75"/>
      <c r="AQ226" s="51"/>
      <c r="AR226" s="51"/>
      <c r="AS226" s="76"/>
      <c r="AT226" s="75"/>
      <c r="AU226" s="51"/>
      <c r="AV226" s="51"/>
      <c r="AW226" s="76"/>
      <c r="AX226" s="75"/>
      <c r="AY226" s="51"/>
      <c r="AZ226" s="51"/>
      <c r="BA226" s="76"/>
      <c r="BB226" s="75"/>
      <c r="BC226" s="51"/>
      <c r="BD226" s="51"/>
      <c r="BE226" s="76"/>
      <c r="BF226" s="75"/>
      <c r="BG226" s="51"/>
      <c r="BH226" s="51"/>
      <c r="BI226" s="53"/>
      <c r="BJ226" s="75"/>
      <c r="BK226" s="51"/>
      <c r="BL226" s="51"/>
      <c r="BM226" s="53"/>
      <c r="BN226" s="75"/>
      <c r="BO226" s="51"/>
      <c r="BP226" s="51"/>
      <c r="BQ226" s="53"/>
      <c r="BR226" s="75"/>
      <c r="BS226" s="51"/>
      <c r="BT226" s="51"/>
      <c r="BU226" s="53"/>
      <c r="BV226" s="75"/>
      <c r="BW226" s="51"/>
      <c r="BX226" s="51"/>
      <c r="BY226" s="53"/>
      <c r="BZ226" s="72"/>
      <c r="CA226" s="73"/>
      <c r="CB226" s="73"/>
      <c r="CC226" s="77"/>
      <c r="CF226" s="78"/>
      <c r="CG226" s="79"/>
      <c r="CH226" s="80"/>
      <c r="CI226" s="78"/>
      <c r="CJ226" s="79"/>
      <c r="CK226" s="80"/>
      <c r="CL226" s="78"/>
      <c r="CM226" s="79"/>
      <c r="CN226" s="80"/>
      <c r="CO226" s="78"/>
      <c r="CP226" s="79"/>
      <c r="CQ226" s="80"/>
    </row>
    <row r="227"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</row>
    <row r="228"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/>
      <c r="CM228" s="17"/>
      <c r="CN228" s="17"/>
      <c r="CO228" s="17"/>
      <c r="CP228" s="17"/>
      <c r="CQ228" s="17"/>
    </row>
    <row r="22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  <c r="AV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  <c r="BH229" s="34"/>
      <c r="BI229" s="34"/>
      <c r="BJ229" s="34"/>
      <c r="BK229" s="34"/>
      <c r="BL229" s="34"/>
      <c r="BM229" s="34"/>
      <c r="BN229" s="34"/>
      <c r="BO229" s="34"/>
      <c r="BP229" s="34"/>
      <c r="BQ229" s="34"/>
      <c r="BR229" s="34"/>
      <c r="BS229" s="34"/>
      <c r="BT229" s="34"/>
      <c r="BU229" s="34"/>
      <c r="BV229" s="34"/>
      <c r="BW229" s="34"/>
      <c r="BX229" s="34"/>
      <c r="BY229" s="34"/>
      <c r="BZ229" s="34"/>
      <c r="CA229" s="34"/>
      <c r="CB229" s="34"/>
      <c r="CC229" s="34"/>
      <c r="CD229" s="34"/>
      <c r="CE229" s="34"/>
      <c r="CF229" s="34"/>
      <c r="CG229" s="35"/>
      <c r="CH229" s="35"/>
      <c r="CI229" s="35"/>
      <c r="CJ229" s="35"/>
      <c r="CK229" s="35"/>
      <c r="CL229" s="35"/>
      <c r="CM229" s="35"/>
      <c r="CN229" s="35"/>
      <c r="CO229" s="35"/>
      <c r="CP229" s="35"/>
      <c r="CQ229" s="35"/>
    </row>
    <row r="230"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/>
      <c r="CM230" s="17"/>
      <c r="CN230" s="17"/>
      <c r="CO230" s="17"/>
      <c r="CP230" s="17"/>
      <c r="CQ230" s="17"/>
    </row>
    <row r="231"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  <c r="BX231" s="17"/>
      <c r="BY231" s="17"/>
      <c r="BZ231" s="17"/>
      <c r="CA231" s="17"/>
      <c r="CB231" s="17"/>
      <c r="CC231" s="17"/>
      <c r="CD231" s="17"/>
      <c r="CE231" s="17"/>
      <c r="CF231" s="17"/>
      <c r="CG231" s="17"/>
      <c r="CH231" s="17"/>
      <c r="CI231" s="17"/>
      <c r="CJ231" s="17"/>
      <c r="CK231" s="17"/>
      <c r="CL231" s="17"/>
      <c r="CM231" s="17"/>
      <c r="CN231" s="17"/>
      <c r="CO231" s="17"/>
      <c r="CP231" s="17"/>
      <c r="CQ231" s="17"/>
    </row>
    <row r="232">
      <c r="A232" s="36" t="s">
        <v>55</v>
      </c>
      <c r="B232" s="37" t="s">
        <v>18</v>
      </c>
      <c r="C232" s="38"/>
      <c r="D232" s="38"/>
      <c r="E232" s="39"/>
      <c r="F232" s="37" t="s">
        <v>19</v>
      </c>
      <c r="G232" s="38"/>
      <c r="H232" s="38"/>
      <c r="I232" s="39"/>
      <c r="J232" s="40" t="s">
        <v>20</v>
      </c>
      <c r="K232" s="41"/>
      <c r="L232" s="41"/>
      <c r="M232" s="42"/>
      <c r="N232" s="40" t="s">
        <v>21</v>
      </c>
      <c r="O232" s="41"/>
      <c r="P232" s="41"/>
      <c r="Q232" s="43"/>
      <c r="R232" s="40" t="s">
        <v>22</v>
      </c>
      <c r="S232" s="41"/>
      <c r="T232" s="41"/>
      <c r="U232" s="43"/>
      <c r="V232" s="40" t="s">
        <v>23</v>
      </c>
      <c r="W232" s="41"/>
      <c r="X232" s="41"/>
      <c r="Y232" s="43"/>
      <c r="Z232" s="40" t="s">
        <v>24</v>
      </c>
      <c r="AA232" s="41"/>
      <c r="AB232" s="41"/>
      <c r="AC232" s="43"/>
      <c r="AD232" s="40" t="s">
        <v>26</v>
      </c>
      <c r="AE232" s="41"/>
      <c r="AF232" s="41"/>
      <c r="AG232" s="43"/>
      <c r="AH232" s="37" t="s">
        <v>27</v>
      </c>
      <c r="AI232" s="38"/>
      <c r="AJ232" s="38"/>
      <c r="AK232" s="39"/>
      <c r="AL232" s="40" t="s">
        <v>28</v>
      </c>
      <c r="AM232" s="41"/>
      <c r="AN232" s="41"/>
      <c r="AO232" s="43"/>
      <c r="AP232" s="40" t="s">
        <v>29</v>
      </c>
      <c r="AQ232" s="41"/>
      <c r="AR232" s="41"/>
      <c r="AS232" s="43"/>
      <c r="AT232" s="40" t="s">
        <v>30</v>
      </c>
      <c r="AU232" s="41"/>
      <c r="AV232" s="41"/>
      <c r="AW232" s="43"/>
      <c r="AX232" s="40" t="s">
        <v>31</v>
      </c>
      <c r="AY232" s="41"/>
      <c r="AZ232" s="41"/>
      <c r="BA232" s="43"/>
      <c r="BB232" s="40" t="s">
        <v>32</v>
      </c>
      <c r="BC232" s="41"/>
      <c r="BD232" s="41"/>
      <c r="BE232" s="43"/>
      <c r="BF232" s="40" t="s">
        <v>33</v>
      </c>
      <c r="BG232" s="41"/>
      <c r="BH232" s="41"/>
      <c r="BI232" s="44"/>
      <c r="BJ232" s="40" t="s">
        <v>34</v>
      </c>
      <c r="BK232" s="41"/>
      <c r="BL232" s="41"/>
      <c r="BM232" s="44"/>
      <c r="BN232" s="40" t="s">
        <v>35</v>
      </c>
      <c r="BO232" s="41"/>
      <c r="BP232" s="41"/>
      <c r="BQ232" s="44"/>
      <c r="BR232" s="40" t="s">
        <v>36</v>
      </c>
      <c r="BS232" s="41"/>
      <c r="BT232" s="41"/>
      <c r="BU232" s="44"/>
      <c r="BV232" s="40" t="s">
        <v>37</v>
      </c>
      <c r="BW232" s="41"/>
      <c r="BX232" s="41"/>
      <c r="BY232" s="44"/>
      <c r="BZ232" s="40" t="s">
        <v>38</v>
      </c>
      <c r="CA232" s="41"/>
      <c r="CB232" s="41"/>
      <c r="CC232" s="44"/>
      <c r="CF232" s="45" t="s">
        <v>39</v>
      </c>
      <c r="CG232" s="46"/>
      <c r="CH232" s="47"/>
      <c r="CI232" s="45" t="s">
        <v>40</v>
      </c>
      <c r="CJ232" s="46"/>
      <c r="CK232" s="47"/>
      <c r="CL232" s="45" t="s">
        <v>41</v>
      </c>
      <c r="CM232" s="46"/>
      <c r="CN232" s="47"/>
      <c r="CO232" s="45" t="s">
        <v>42</v>
      </c>
      <c r="CP232" s="46"/>
      <c r="CQ232" s="46"/>
    </row>
    <row r="233">
      <c r="A233" s="9" t="s">
        <v>9</v>
      </c>
      <c r="B233" s="48" t="s">
        <v>39</v>
      </c>
      <c r="C233" s="2" t="s">
        <v>40</v>
      </c>
      <c r="D233" s="2" t="s">
        <v>41</v>
      </c>
      <c r="E233" s="50" t="s">
        <v>42</v>
      </c>
      <c r="F233" s="48" t="s">
        <v>39</v>
      </c>
      <c r="G233" s="2" t="s">
        <v>40</v>
      </c>
      <c r="H233" s="2" t="s">
        <v>41</v>
      </c>
      <c r="I233" s="50" t="s">
        <v>42</v>
      </c>
      <c r="J233" s="48" t="s">
        <v>39</v>
      </c>
      <c r="K233" s="2" t="s">
        <v>40</v>
      </c>
      <c r="L233" s="2" t="s">
        <v>41</v>
      </c>
      <c r="M233" s="2" t="s">
        <v>42</v>
      </c>
      <c r="N233" s="48" t="s">
        <v>39</v>
      </c>
      <c r="O233" s="2" t="s">
        <v>40</v>
      </c>
      <c r="P233" s="2" t="s">
        <v>41</v>
      </c>
      <c r="Q233" s="50" t="s">
        <v>42</v>
      </c>
      <c r="R233" s="48" t="s">
        <v>39</v>
      </c>
      <c r="S233" s="2" t="s">
        <v>40</v>
      </c>
      <c r="T233" s="2" t="s">
        <v>41</v>
      </c>
      <c r="U233" s="50" t="s">
        <v>42</v>
      </c>
      <c r="V233" s="48" t="s">
        <v>39</v>
      </c>
      <c r="W233" s="2" t="s">
        <v>40</v>
      </c>
      <c r="X233" s="2" t="s">
        <v>41</v>
      </c>
      <c r="Y233" s="50" t="s">
        <v>42</v>
      </c>
      <c r="Z233" s="48" t="s">
        <v>39</v>
      </c>
      <c r="AA233" s="2" t="s">
        <v>40</v>
      </c>
      <c r="AB233" s="2" t="s">
        <v>41</v>
      </c>
      <c r="AC233" s="50" t="s">
        <v>42</v>
      </c>
      <c r="AD233" s="48" t="s">
        <v>39</v>
      </c>
      <c r="AE233" s="2" t="s">
        <v>40</v>
      </c>
      <c r="AF233" s="2" t="s">
        <v>41</v>
      </c>
      <c r="AG233" s="50" t="s">
        <v>42</v>
      </c>
      <c r="AH233" s="48" t="s">
        <v>39</v>
      </c>
      <c r="AI233" s="2" t="s">
        <v>40</v>
      </c>
      <c r="AJ233" s="2" t="s">
        <v>41</v>
      </c>
      <c r="AK233" s="50" t="s">
        <v>42</v>
      </c>
      <c r="AL233" s="48" t="s">
        <v>39</v>
      </c>
      <c r="AM233" s="2" t="s">
        <v>40</v>
      </c>
      <c r="AN233" s="2" t="s">
        <v>41</v>
      </c>
      <c r="AO233" s="50" t="s">
        <v>42</v>
      </c>
      <c r="AP233" s="48" t="s">
        <v>39</v>
      </c>
      <c r="AQ233" s="2" t="s">
        <v>40</v>
      </c>
      <c r="AR233" s="2" t="s">
        <v>41</v>
      </c>
      <c r="AS233" s="50" t="s">
        <v>42</v>
      </c>
      <c r="AT233" s="48" t="s">
        <v>39</v>
      </c>
      <c r="AU233" s="2" t="s">
        <v>40</v>
      </c>
      <c r="AV233" s="2" t="s">
        <v>41</v>
      </c>
      <c r="AW233" s="50" t="s">
        <v>42</v>
      </c>
      <c r="AX233" s="48" t="s">
        <v>39</v>
      </c>
      <c r="AY233" s="2" t="s">
        <v>40</v>
      </c>
      <c r="AZ233" s="2" t="s">
        <v>41</v>
      </c>
      <c r="BA233" s="50" t="s">
        <v>42</v>
      </c>
      <c r="BB233" s="48" t="s">
        <v>39</v>
      </c>
      <c r="BC233" s="2" t="s">
        <v>40</v>
      </c>
      <c r="BD233" s="2" t="s">
        <v>41</v>
      </c>
      <c r="BE233" s="50" t="s">
        <v>42</v>
      </c>
      <c r="BF233" s="48" t="s">
        <v>39</v>
      </c>
      <c r="BG233" s="2" t="s">
        <v>40</v>
      </c>
      <c r="BH233" s="2" t="s">
        <v>41</v>
      </c>
      <c r="BI233" s="11" t="s">
        <v>42</v>
      </c>
      <c r="BJ233" s="48" t="s">
        <v>39</v>
      </c>
      <c r="BK233" s="2" t="s">
        <v>40</v>
      </c>
      <c r="BL233" s="2" t="s">
        <v>41</v>
      </c>
      <c r="BM233" s="11" t="s">
        <v>42</v>
      </c>
      <c r="BN233" s="48" t="s">
        <v>39</v>
      </c>
      <c r="BO233" s="2" t="s">
        <v>40</v>
      </c>
      <c r="BP233" s="2" t="s">
        <v>41</v>
      </c>
      <c r="BQ233" s="11" t="s">
        <v>42</v>
      </c>
      <c r="BR233" s="48" t="s">
        <v>39</v>
      </c>
      <c r="BS233" s="2" t="s">
        <v>40</v>
      </c>
      <c r="BT233" s="2" t="s">
        <v>41</v>
      </c>
      <c r="BU233" s="11" t="s">
        <v>42</v>
      </c>
      <c r="BV233" s="48" t="s">
        <v>39</v>
      </c>
      <c r="BW233" s="2" t="s">
        <v>40</v>
      </c>
      <c r="BX233" s="2" t="s">
        <v>41</v>
      </c>
      <c r="BY233" s="11" t="s">
        <v>42</v>
      </c>
      <c r="BZ233" s="48" t="s">
        <v>39</v>
      </c>
      <c r="CA233" s="2" t="s">
        <v>40</v>
      </c>
      <c r="CB233" s="2" t="s">
        <v>41</v>
      </c>
      <c r="CC233" s="11" t="s">
        <v>42</v>
      </c>
      <c r="CF233" s="52" t="s">
        <v>40</v>
      </c>
      <c r="CG233" s="54" t="s">
        <v>41</v>
      </c>
      <c r="CH233" s="55" t="s">
        <v>42</v>
      </c>
      <c r="CI233" s="52" t="s">
        <v>39</v>
      </c>
      <c r="CJ233" s="54" t="s">
        <v>41</v>
      </c>
      <c r="CK233" s="55" t="s">
        <v>42</v>
      </c>
      <c r="CL233" s="52" t="s">
        <v>39</v>
      </c>
      <c r="CM233" s="54" t="s">
        <v>40</v>
      </c>
      <c r="CN233" s="55" t="s">
        <v>42</v>
      </c>
      <c r="CO233" s="52" t="s">
        <v>39</v>
      </c>
      <c r="CP233" s="54" t="s">
        <v>41</v>
      </c>
      <c r="CQ233" s="55" t="s">
        <v>40</v>
      </c>
    </row>
    <row r="234">
      <c r="A234" s="13">
        <v>1.0</v>
      </c>
      <c r="B234" s="63"/>
      <c r="C234" s="17"/>
      <c r="D234" s="17"/>
      <c r="E234" s="62"/>
      <c r="F234" s="63"/>
      <c r="G234" s="17"/>
      <c r="H234" s="17"/>
      <c r="I234" s="62"/>
      <c r="J234" s="63"/>
      <c r="K234" s="17"/>
      <c r="L234" s="17"/>
      <c r="M234" s="17"/>
      <c r="N234" s="63"/>
      <c r="O234" s="17"/>
      <c r="P234" s="17"/>
      <c r="Q234" s="62"/>
      <c r="R234" s="63"/>
      <c r="S234" s="17"/>
      <c r="T234" s="17"/>
      <c r="U234" s="62"/>
      <c r="V234" s="63"/>
      <c r="W234" s="17"/>
      <c r="X234" s="17"/>
      <c r="Y234" s="62"/>
      <c r="Z234" s="63"/>
      <c r="AA234" s="17"/>
      <c r="AB234" s="17"/>
      <c r="AC234" s="62"/>
      <c r="AD234" s="63"/>
      <c r="AE234" s="17"/>
      <c r="AF234" s="17"/>
      <c r="AG234" s="62"/>
      <c r="AH234" s="63"/>
      <c r="AI234" s="17"/>
      <c r="AJ234" s="17"/>
      <c r="AK234" s="62"/>
      <c r="AL234" s="63"/>
      <c r="AM234" s="17"/>
      <c r="AN234" s="17"/>
      <c r="AO234" s="62"/>
      <c r="AP234" s="63"/>
      <c r="AQ234" s="17"/>
      <c r="AR234" s="17"/>
      <c r="AS234" s="62"/>
      <c r="AT234" s="63"/>
      <c r="AU234" s="17"/>
      <c r="AV234" s="17"/>
      <c r="AW234" s="62"/>
      <c r="AX234" s="63"/>
      <c r="AY234" s="17"/>
      <c r="AZ234" s="17"/>
      <c r="BA234" s="62"/>
      <c r="BB234" s="63"/>
      <c r="BC234" s="17"/>
      <c r="BD234" s="17"/>
      <c r="BE234" s="62"/>
      <c r="BF234" s="63"/>
      <c r="BG234" s="17"/>
      <c r="BH234" s="17"/>
      <c r="BI234" s="22"/>
      <c r="BJ234" s="63"/>
      <c r="BK234" s="17"/>
      <c r="BL234" s="17"/>
      <c r="BM234" s="22"/>
      <c r="BN234" s="63"/>
      <c r="BO234" s="17"/>
      <c r="BP234" s="17"/>
      <c r="BQ234" s="22"/>
      <c r="BR234" s="63"/>
      <c r="BS234" s="17"/>
      <c r="BT234" s="17"/>
      <c r="BU234" s="22"/>
      <c r="BV234" s="63"/>
      <c r="BW234" s="17"/>
      <c r="BX234" s="17"/>
      <c r="BY234" s="22"/>
      <c r="BZ234" s="63"/>
      <c r="CA234" s="17"/>
      <c r="CB234" s="17"/>
      <c r="CC234" s="22"/>
      <c r="CF234" s="63"/>
      <c r="CG234" s="17"/>
      <c r="CH234" s="62"/>
      <c r="CI234" s="63"/>
      <c r="CJ234" s="17"/>
      <c r="CK234" s="62"/>
      <c r="CL234" s="63"/>
      <c r="CM234" s="17"/>
      <c r="CN234" s="62"/>
      <c r="CO234" s="63"/>
      <c r="CP234" s="17"/>
      <c r="CQ234" s="62"/>
    </row>
    <row r="235">
      <c r="A235" s="13">
        <v>2.0</v>
      </c>
      <c r="B235" s="63"/>
      <c r="C235" s="17"/>
      <c r="D235" s="17"/>
      <c r="E235" s="62"/>
      <c r="F235" s="63"/>
      <c r="G235" s="17"/>
      <c r="H235" s="17"/>
      <c r="I235" s="62"/>
      <c r="J235" s="63"/>
      <c r="K235" s="17"/>
      <c r="L235" s="17"/>
      <c r="M235" s="17"/>
      <c r="N235" s="63"/>
      <c r="O235" s="17"/>
      <c r="P235" s="17"/>
      <c r="Q235" s="62"/>
      <c r="R235" s="63"/>
      <c r="S235" s="17"/>
      <c r="T235" s="17"/>
      <c r="U235" s="62"/>
      <c r="V235" s="63"/>
      <c r="W235" s="17"/>
      <c r="X235" s="17"/>
      <c r="Y235" s="62"/>
      <c r="Z235" s="63"/>
      <c r="AA235" s="17"/>
      <c r="AB235" s="17"/>
      <c r="AC235" s="62"/>
      <c r="AD235" s="63"/>
      <c r="AE235" s="17"/>
      <c r="AF235" s="17"/>
      <c r="AG235" s="62"/>
      <c r="AH235" s="63"/>
      <c r="AI235" s="17"/>
      <c r="AJ235" s="17"/>
      <c r="AK235" s="62"/>
      <c r="AL235" s="63"/>
      <c r="AM235" s="17"/>
      <c r="AN235" s="17"/>
      <c r="AO235" s="62"/>
      <c r="AP235" s="63"/>
      <c r="AQ235" s="17"/>
      <c r="AR235" s="17"/>
      <c r="AS235" s="62"/>
      <c r="AT235" s="63"/>
      <c r="AU235" s="17"/>
      <c r="AV235" s="17"/>
      <c r="AW235" s="62"/>
      <c r="AX235" s="63"/>
      <c r="AY235" s="17"/>
      <c r="AZ235" s="17"/>
      <c r="BA235" s="62"/>
      <c r="BB235" s="63"/>
      <c r="BC235" s="17"/>
      <c r="BD235" s="17"/>
      <c r="BE235" s="62"/>
      <c r="BF235" s="63"/>
      <c r="BG235" s="17"/>
      <c r="BH235" s="17"/>
      <c r="BI235" s="22"/>
      <c r="BJ235" s="63"/>
      <c r="BK235" s="17"/>
      <c r="BL235" s="17"/>
      <c r="BM235" s="22"/>
      <c r="BN235" s="63"/>
      <c r="BO235" s="17"/>
      <c r="BP235" s="17"/>
      <c r="BQ235" s="22"/>
      <c r="BR235" s="63"/>
      <c r="BS235" s="17"/>
      <c r="BT235" s="17"/>
      <c r="BU235" s="22"/>
      <c r="BV235" s="63"/>
      <c r="BW235" s="17"/>
      <c r="BX235" s="17"/>
      <c r="BY235" s="22"/>
      <c r="BZ235" s="63"/>
      <c r="CA235" s="17"/>
      <c r="CB235" s="17"/>
      <c r="CC235" s="22"/>
      <c r="CF235" s="63"/>
      <c r="CG235" s="17"/>
      <c r="CH235" s="62"/>
      <c r="CI235" s="63"/>
      <c r="CJ235" s="17"/>
      <c r="CK235" s="62"/>
      <c r="CL235" s="63"/>
      <c r="CM235" s="17"/>
      <c r="CN235" s="62"/>
      <c r="CO235" s="63"/>
      <c r="CP235" s="17"/>
      <c r="CQ235" s="62"/>
    </row>
    <row r="236">
      <c r="A236" s="13">
        <v>3.0</v>
      </c>
      <c r="B236" s="63"/>
      <c r="C236" s="17"/>
      <c r="D236" s="17"/>
      <c r="E236" s="62"/>
      <c r="F236" s="63"/>
      <c r="G236" s="17"/>
      <c r="H236" s="17"/>
      <c r="I236" s="62"/>
      <c r="J236" s="63"/>
      <c r="K236" s="17"/>
      <c r="L236" s="17"/>
      <c r="M236" s="17"/>
      <c r="N236" s="63"/>
      <c r="O236" s="17"/>
      <c r="P236" s="17"/>
      <c r="Q236" s="62"/>
      <c r="R236" s="63"/>
      <c r="S236" s="17"/>
      <c r="T236" s="17"/>
      <c r="U236" s="62"/>
      <c r="V236" s="63"/>
      <c r="W236" s="17"/>
      <c r="X236" s="17"/>
      <c r="Y236" s="62"/>
      <c r="Z236" s="63"/>
      <c r="AA236" s="17"/>
      <c r="AB236" s="17"/>
      <c r="AC236" s="62"/>
      <c r="AD236" s="63"/>
      <c r="AE236" s="17"/>
      <c r="AF236" s="17"/>
      <c r="AG236" s="62"/>
      <c r="AH236" s="63"/>
      <c r="AI236" s="17"/>
      <c r="AJ236" s="17"/>
      <c r="AK236" s="62"/>
      <c r="AL236" s="63"/>
      <c r="AM236" s="17"/>
      <c r="AN236" s="17"/>
      <c r="AO236" s="62"/>
      <c r="AP236" s="63"/>
      <c r="AQ236" s="17"/>
      <c r="AR236" s="17"/>
      <c r="AS236" s="62"/>
      <c r="AT236" s="63"/>
      <c r="AU236" s="17"/>
      <c r="AV236" s="17"/>
      <c r="AW236" s="62"/>
      <c r="AX236" s="63"/>
      <c r="AY236" s="17"/>
      <c r="AZ236" s="17"/>
      <c r="BA236" s="62"/>
      <c r="BB236" s="63"/>
      <c r="BC236" s="17"/>
      <c r="BD236" s="17"/>
      <c r="BE236" s="62"/>
      <c r="BF236" s="63"/>
      <c r="BG236" s="17"/>
      <c r="BH236" s="17"/>
      <c r="BI236" s="22"/>
      <c r="BJ236" s="63"/>
      <c r="BK236" s="17"/>
      <c r="BL236" s="17"/>
      <c r="BM236" s="22"/>
      <c r="BN236" s="63"/>
      <c r="BO236" s="17"/>
      <c r="BP236" s="17"/>
      <c r="BQ236" s="22"/>
      <c r="BR236" s="63"/>
      <c r="BS236" s="17"/>
      <c r="BT236" s="17"/>
      <c r="BU236" s="22"/>
      <c r="BV236" s="63"/>
      <c r="BW236" s="17"/>
      <c r="BX236" s="17"/>
      <c r="BY236" s="22"/>
      <c r="BZ236" s="63"/>
      <c r="CA236" s="17"/>
      <c r="CB236" s="17"/>
      <c r="CC236" s="22"/>
      <c r="CF236" s="63"/>
      <c r="CG236" s="17"/>
      <c r="CH236" s="62"/>
      <c r="CI236" s="63"/>
      <c r="CJ236" s="17"/>
      <c r="CK236" s="62"/>
      <c r="CL236" s="63"/>
      <c r="CM236" s="17"/>
      <c r="CN236" s="62"/>
      <c r="CO236" s="63"/>
      <c r="CP236" s="17"/>
      <c r="CQ236" s="62"/>
    </row>
    <row r="237">
      <c r="A237" s="13">
        <v>4.0</v>
      </c>
      <c r="B237" s="63"/>
      <c r="C237" s="17"/>
      <c r="D237" s="17"/>
      <c r="E237" s="62"/>
      <c r="F237" s="63"/>
      <c r="G237" s="17"/>
      <c r="H237" s="17"/>
      <c r="I237" s="62"/>
      <c r="J237" s="63"/>
      <c r="K237" s="17"/>
      <c r="L237" s="17"/>
      <c r="M237" s="17"/>
      <c r="N237" s="63"/>
      <c r="O237" s="17"/>
      <c r="P237" s="17"/>
      <c r="Q237" s="62"/>
      <c r="R237" s="63"/>
      <c r="S237" s="17"/>
      <c r="T237" s="17"/>
      <c r="U237" s="62"/>
      <c r="V237" s="63"/>
      <c r="W237" s="17"/>
      <c r="X237" s="17"/>
      <c r="Y237" s="62"/>
      <c r="Z237" s="63"/>
      <c r="AA237" s="17"/>
      <c r="AB237" s="17"/>
      <c r="AC237" s="62"/>
      <c r="AD237" s="63"/>
      <c r="AE237" s="17"/>
      <c r="AF237" s="17"/>
      <c r="AG237" s="62"/>
      <c r="AH237" s="63"/>
      <c r="AI237" s="17"/>
      <c r="AJ237" s="17"/>
      <c r="AK237" s="62"/>
      <c r="AL237" s="63"/>
      <c r="AM237" s="17"/>
      <c r="AN237" s="17"/>
      <c r="AO237" s="62"/>
      <c r="AP237" s="63"/>
      <c r="AQ237" s="17"/>
      <c r="AR237" s="17"/>
      <c r="AS237" s="62"/>
      <c r="AT237" s="63"/>
      <c r="AU237" s="17"/>
      <c r="AV237" s="17"/>
      <c r="AW237" s="62"/>
      <c r="AX237" s="63"/>
      <c r="AY237" s="17"/>
      <c r="AZ237" s="17"/>
      <c r="BA237" s="62"/>
      <c r="BB237" s="63"/>
      <c r="BC237" s="17"/>
      <c r="BD237" s="17"/>
      <c r="BE237" s="62"/>
      <c r="BF237" s="63"/>
      <c r="BG237" s="17"/>
      <c r="BH237" s="17"/>
      <c r="BI237" s="22"/>
      <c r="BJ237" s="63"/>
      <c r="BK237" s="17"/>
      <c r="BL237" s="17"/>
      <c r="BM237" s="22"/>
      <c r="BN237" s="63"/>
      <c r="BO237" s="17"/>
      <c r="BP237" s="17"/>
      <c r="BQ237" s="22"/>
      <c r="BR237" s="63"/>
      <c r="BS237" s="17"/>
      <c r="BT237" s="17"/>
      <c r="BU237" s="22"/>
      <c r="BV237" s="63"/>
      <c r="BW237" s="17"/>
      <c r="BX237" s="17"/>
      <c r="BY237" s="22"/>
      <c r="BZ237" s="63"/>
      <c r="CA237" s="17"/>
      <c r="CB237" s="17"/>
      <c r="CC237" s="22"/>
      <c r="CF237" s="63"/>
      <c r="CG237" s="17"/>
      <c r="CH237" s="62"/>
      <c r="CI237" s="63"/>
      <c r="CJ237" s="17"/>
      <c r="CK237" s="62"/>
      <c r="CL237" s="63"/>
      <c r="CM237" s="17"/>
      <c r="CN237" s="62"/>
      <c r="CO237" s="63"/>
      <c r="CP237" s="17"/>
      <c r="CQ237" s="62"/>
    </row>
    <row r="238">
      <c r="A238" s="13">
        <v>5.0</v>
      </c>
      <c r="B238" s="63"/>
      <c r="C238" s="17"/>
      <c r="D238" s="17"/>
      <c r="E238" s="62"/>
      <c r="F238" s="63"/>
      <c r="G238" s="17"/>
      <c r="H238" s="17"/>
      <c r="I238" s="62"/>
      <c r="J238" s="63"/>
      <c r="K238" s="17"/>
      <c r="L238" s="17"/>
      <c r="M238" s="17"/>
      <c r="N238" s="63"/>
      <c r="O238" s="17"/>
      <c r="P238" s="17"/>
      <c r="Q238" s="62"/>
      <c r="R238" s="63"/>
      <c r="S238" s="17"/>
      <c r="T238" s="17"/>
      <c r="U238" s="62"/>
      <c r="V238" s="63"/>
      <c r="W238" s="17"/>
      <c r="X238" s="17"/>
      <c r="Y238" s="62"/>
      <c r="Z238" s="63"/>
      <c r="AA238" s="17"/>
      <c r="AB238" s="17"/>
      <c r="AC238" s="62"/>
      <c r="AD238" s="63"/>
      <c r="AE238" s="17"/>
      <c r="AF238" s="17"/>
      <c r="AG238" s="62"/>
      <c r="AH238" s="63"/>
      <c r="AI238" s="17"/>
      <c r="AJ238" s="17"/>
      <c r="AK238" s="62"/>
      <c r="AL238" s="63"/>
      <c r="AM238" s="17"/>
      <c r="AN238" s="17"/>
      <c r="AO238" s="62"/>
      <c r="AP238" s="63"/>
      <c r="AQ238" s="17"/>
      <c r="AR238" s="17"/>
      <c r="AS238" s="62"/>
      <c r="AT238" s="63"/>
      <c r="AU238" s="17"/>
      <c r="AV238" s="17"/>
      <c r="AW238" s="62"/>
      <c r="AX238" s="63"/>
      <c r="AY238" s="17"/>
      <c r="AZ238" s="17"/>
      <c r="BA238" s="62"/>
      <c r="BB238" s="63"/>
      <c r="BC238" s="17"/>
      <c r="BD238" s="17"/>
      <c r="BE238" s="62"/>
      <c r="BF238" s="63"/>
      <c r="BG238" s="17"/>
      <c r="BH238" s="17"/>
      <c r="BI238" s="22"/>
      <c r="BJ238" s="63"/>
      <c r="BK238" s="17"/>
      <c r="BL238" s="17"/>
      <c r="BM238" s="22"/>
      <c r="BN238" s="63"/>
      <c r="BO238" s="17"/>
      <c r="BP238" s="17"/>
      <c r="BQ238" s="22"/>
      <c r="BR238" s="63"/>
      <c r="BS238" s="17"/>
      <c r="BT238" s="17"/>
      <c r="BU238" s="22"/>
      <c r="BV238" s="63"/>
      <c r="BW238" s="17"/>
      <c r="BX238" s="17"/>
      <c r="BY238" s="22"/>
      <c r="BZ238" s="63"/>
      <c r="CA238" s="17"/>
      <c r="CB238" s="17"/>
      <c r="CC238" s="22"/>
      <c r="CF238" s="63"/>
      <c r="CG238" s="17"/>
      <c r="CH238" s="62"/>
      <c r="CI238" s="63"/>
      <c r="CJ238" s="17"/>
      <c r="CK238" s="62"/>
      <c r="CL238" s="63"/>
      <c r="CM238" s="17"/>
      <c r="CN238" s="62"/>
      <c r="CO238" s="63"/>
      <c r="CP238" s="17"/>
      <c r="CQ238" s="62"/>
    </row>
    <row r="239">
      <c r="A239" s="13">
        <v>6.0</v>
      </c>
      <c r="B239" s="63"/>
      <c r="C239" s="17"/>
      <c r="D239" s="17"/>
      <c r="E239" s="62"/>
      <c r="F239" s="63"/>
      <c r="G239" s="17"/>
      <c r="H239" s="17"/>
      <c r="I239" s="62"/>
      <c r="J239" s="63"/>
      <c r="K239" s="17"/>
      <c r="L239" s="17"/>
      <c r="M239" s="17"/>
      <c r="N239" s="63"/>
      <c r="O239" s="17"/>
      <c r="P239" s="17"/>
      <c r="Q239" s="62"/>
      <c r="R239" s="63"/>
      <c r="S239" s="17"/>
      <c r="T239" s="17"/>
      <c r="U239" s="62"/>
      <c r="V239" s="63"/>
      <c r="W239" s="17"/>
      <c r="X239" s="17"/>
      <c r="Y239" s="62"/>
      <c r="Z239" s="63"/>
      <c r="AA239" s="17"/>
      <c r="AB239" s="17"/>
      <c r="AC239" s="62"/>
      <c r="AD239" s="63"/>
      <c r="AE239" s="17"/>
      <c r="AF239" s="17"/>
      <c r="AG239" s="62"/>
      <c r="AH239" s="63"/>
      <c r="AI239" s="17"/>
      <c r="AJ239" s="17"/>
      <c r="AK239" s="62"/>
      <c r="AL239" s="63"/>
      <c r="AM239" s="17"/>
      <c r="AN239" s="17"/>
      <c r="AO239" s="62"/>
      <c r="AP239" s="63"/>
      <c r="AQ239" s="17"/>
      <c r="AR239" s="17"/>
      <c r="AS239" s="62"/>
      <c r="AT239" s="63"/>
      <c r="AU239" s="17"/>
      <c r="AV239" s="17"/>
      <c r="AW239" s="62"/>
      <c r="AX239" s="63"/>
      <c r="AY239" s="17"/>
      <c r="AZ239" s="17"/>
      <c r="BA239" s="62"/>
      <c r="BB239" s="63"/>
      <c r="BC239" s="17"/>
      <c r="BD239" s="17"/>
      <c r="BE239" s="62"/>
      <c r="BF239" s="63"/>
      <c r="BG239" s="17"/>
      <c r="BH239" s="17"/>
      <c r="BI239" s="22"/>
      <c r="BJ239" s="63"/>
      <c r="BK239" s="17"/>
      <c r="BL239" s="17"/>
      <c r="BM239" s="22"/>
      <c r="BN239" s="63"/>
      <c r="BO239" s="17"/>
      <c r="BP239" s="17"/>
      <c r="BQ239" s="22"/>
      <c r="BR239" s="63"/>
      <c r="BS239" s="17"/>
      <c r="BT239" s="17"/>
      <c r="BU239" s="22"/>
      <c r="BV239" s="63"/>
      <c r="BW239" s="17"/>
      <c r="BX239" s="17"/>
      <c r="BY239" s="22"/>
      <c r="BZ239" s="63"/>
      <c r="CA239" s="17"/>
      <c r="CB239" s="17"/>
      <c r="CC239" s="22"/>
      <c r="CF239" s="63"/>
      <c r="CG239" s="17"/>
      <c r="CH239" s="62"/>
      <c r="CI239" s="63"/>
      <c r="CJ239" s="17"/>
      <c r="CK239" s="62"/>
      <c r="CL239" s="63"/>
      <c r="CM239" s="17"/>
      <c r="CN239" s="62"/>
      <c r="CO239" s="63"/>
      <c r="CP239" s="17"/>
      <c r="CQ239" s="62"/>
    </row>
    <row r="240">
      <c r="A240" s="13">
        <v>7.0</v>
      </c>
      <c r="B240" s="63"/>
      <c r="C240" s="17"/>
      <c r="D240" s="17"/>
      <c r="E240" s="62"/>
      <c r="F240" s="63"/>
      <c r="G240" s="17"/>
      <c r="H240" s="17"/>
      <c r="I240" s="62"/>
      <c r="J240" s="63"/>
      <c r="K240" s="17"/>
      <c r="L240" s="17"/>
      <c r="M240" s="17"/>
      <c r="N240" s="63"/>
      <c r="O240" s="17"/>
      <c r="P240" s="17"/>
      <c r="Q240" s="62"/>
      <c r="R240" s="63"/>
      <c r="S240" s="17"/>
      <c r="T240" s="17"/>
      <c r="U240" s="62"/>
      <c r="V240" s="63"/>
      <c r="W240" s="17"/>
      <c r="X240" s="17"/>
      <c r="Y240" s="62"/>
      <c r="Z240" s="63"/>
      <c r="AA240" s="17"/>
      <c r="AB240" s="17"/>
      <c r="AC240" s="62"/>
      <c r="AD240" s="63"/>
      <c r="AE240" s="17"/>
      <c r="AF240" s="17"/>
      <c r="AG240" s="62"/>
      <c r="AH240" s="63"/>
      <c r="AI240" s="17"/>
      <c r="AJ240" s="17"/>
      <c r="AK240" s="62"/>
      <c r="AL240" s="63"/>
      <c r="AM240" s="17"/>
      <c r="AN240" s="17"/>
      <c r="AO240" s="62"/>
      <c r="AP240" s="63"/>
      <c r="AQ240" s="17"/>
      <c r="AR240" s="17"/>
      <c r="AS240" s="62"/>
      <c r="AT240" s="63"/>
      <c r="AU240" s="17"/>
      <c r="AV240" s="17"/>
      <c r="AW240" s="62"/>
      <c r="AX240" s="63"/>
      <c r="AY240" s="17"/>
      <c r="AZ240" s="17"/>
      <c r="BA240" s="62"/>
      <c r="BB240" s="63"/>
      <c r="BC240" s="17"/>
      <c r="BD240" s="17"/>
      <c r="BE240" s="62"/>
      <c r="BF240" s="63"/>
      <c r="BG240" s="17"/>
      <c r="BH240" s="17"/>
      <c r="BI240" s="22"/>
      <c r="BJ240" s="63"/>
      <c r="BK240" s="17"/>
      <c r="BL240" s="17"/>
      <c r="BM240" s="22"/>
      <c r="BN240" s="63"/>
      <c r="BO240" s="17"/>
      <c r="BP240" s="17"/>
      <c r="BQ240" s="22"/>
      <c r="BR240" s="63"/>
      <c r="BS240" s="17"/>
      <c r="BT240" s="17"/>
      <c r="BU240" s="22"/>
      <c r="BV240" s="63"/>
      <c r="BW240" s="17"/>
      <c r="BX240" s="17"/>
      <c r="BY240" s="22"/>
      <c r="BZ240" s="63"/>
      <c r="CA240" s="17"/>
      <c r="CB240" s="17"/>
      <c r="CC240" s="22"/>
      <c r="CF240" s="63"/>
      <c r="CG240" s="17"/>
      <c r="CH240" s="62"/>
      <c r="CI240" s="63"/>
      <c r="CJ240" s="17"/>
      <c r="CK240" s="62"/>
      <c r="CL240" s="63"/>
      <c r="CM240" s="17"/>
      <c r="CN240" s="62"/>
      <c r="CO240" s="63"/>
      <c r="CP240" s="17"/>
      <c r="CQ240" s="62"/>
    </row>
    <row r="241">
      <c r="A241" s="13">
        <v>8.0</v>
      </c>
      <c r="B241" s="63"/>
      <c r="C241" s="17"/>
      <c r="D241" s="17"/>
      <c r="E241" s="62"/>
      <c r="F241" s="63"/>
      <c r="G241" s="17"/>
      <c r="H241" s="17"/>
      <c r="I241" s="62"/>
      <c r="J241" s="63"/>
      <c r="K241" s="17"/>
      <c r="L241" s="17"/>
      <c r="M241" s="17"/>
      <c r="N241" s="63"/>
      <c r="O241" s="17"/>
      <c r="P241" s="17"/>
      <c r="Q241" s="62"/>
      <c r="R241" s="63"/>
      <c r="S241" s="17"/>
      <c r="T241" s="17"/>
      <c r="U241" s="62"/>
      <c r="V241" s="63"/>
      <c r="W241" s="17"/>
      <c r="X241" s="17"/>
      <c r="Y241" s="62"/>
      <c r="Z241" s="63"/>
      <c r="AA241" s="17"/>
      <c r="AB241" s="17"/>
      <c r="AC241" s="62"/>
      <c r="AD241" s="63"/>
      <c r="AE241" s="17"/>
      <c r="AF241" s="17"/>
      <c r="AG241" s="62"/>
      <c r="AH241" s="63"/>
      <c r="AI241" s="17"/>
      <c r="AJ241" s="17"/>
      <c r="AK241" s="62"/>
      <c r="AL241" s="63"/>
      <c r="AM241" s="17"/>
      <c r="AN241" s="17"/>
      <c r="AO241" s="62"/>
      <c r="AP241" s="63"/>
      <c r="AQ241" s="17"/>
      <c r="AR241" s="17"/>
      <c r="AS241" s="62"/>
      <c r="AT241" s="63"/>
      <c r="AU241" s="17"/>
      <c r="AV241" s="17"/>
      <c r="AW241" s="62"/>
      <c r="AX241" s="63"/>
      <c r="AY241" s="17"/>
      <c r="AZ241" s="17"/>
      <c r="BA241" s="62"/>
      <c r="BB241" s="63"/>
      <c r="BC241" s="17"/>
      <c r="BD241" s="17"/>
      <c r="BE241" s="62"/>
      <c r="BF241" s="63"/>
      <c r="BG241" s="17"/>
      <c r="BH241" s="17"/>
      <c r="BI241" s="22"/>
      <c r="BJ241" s="63"/>
      <c r="BK241" s="17"/>
      <c r="BL241" s="17"/>
      <c r="BM241" s="22"/>
      <c r="BN241" s="63"/>
      <c r="BO241" s="17"/>
      <c r="BP241" s="17"/>
      <c r="BQ241" s="22"/>
      <c r="BR241" s="63"/>
      <c r="BS241" s="17"/>
      <c r="BT241" s="17"/>
      <c r="BU241" s="22"/>
      <c r="BV241" s="63"/>
      <c r="BW241" s="17"/>
      <c r="BX241" s="17"/>
      <c r="BY241" s="22"/>
      <c r="BZ241" s="63"/>
      <c r="CA241" s="17"/>
      <c r="CB241" s="17"/>
      <c r="CC241" s="22"/>
      <c r="CF241" s="63"/>
      <c r="CG241" s="17"/>
      <c r="CH241" s="62"/>
      <c r="CI241" s="63"/>
      <c r="CJ241" s="17"/>
      <c r="CK241" s="62"/>
      <c r="CL241" s="63"/>
      <c r="CM241" s="17"/>
      <c r="CN241" s="62"/>
      <c r="CO241" s="63"/>
      <c r="CP241" s="17"/>
      <c r="CQ241" s="62"/>
    </row>
    <row r="242">
      <c r="A242" s="13">
        <v>9.0</v>
      </c>
      <c r="B242" s="63"/>
      <c r="C242" s="17"/>
      <c r="D242" s="17"/>
      <c r="E242" s="62"/>
      <c r="F242" s="63"/>
      <c r="G242" s="17"/>
      <c r="H242" s="17"/>
      <c r="I242" s="62"/>
      <c r="J242" s="63"/>
      <c r="K242" s="17"/>
      <c r="L242" s="17"/>
      <c r="M242" s="17"/>
      <c r="N242" s="63"/>
      <c r="O242" s="17"/>
      <c r="P242" s="17"/>
      <c r="Q242" s="62"/>
      <c r="R242" s="63"/>
      <c r="S242" s="17"/>
      <c r="T242" s="17"/>
      <c r="U242" s="62"/>
      <c r="V242" s="63"/>
      <c r="W242" s="17"/>
      <c r="X242" s="17"/>
      <c r="Y242" s="62"/>
      <c r="Z242" s="63"/>
      <c r="AA242" s="17"/>
      <c r="AB242" s="17"/>
      <c r="AC242" s="62"/>
      <c r="AD242" s="63"/>
      <c r="AE242" s="17"/>
      <c r="AF242" s="17"/>
      <c r="AG242" s="62"/>
      <c r="AH242" s="63"/>
      <c r="AI242" s="17"/>
      <c r="AJ242" s="17"/>
      <c r="AK242" s="62"/>
      <c r="AL242" s="63"/>
      <c r="AM242" s="17"/>
      <c r="AN242" s="17"/>
      <c r="AO242" s="62"/>
      <c r="AP242" s="63"/>
      <c r="AQ242" s="17"/>
      <c r="AR242" s="17"/>
      <c r="AS242" s="62"/>
      <c r="AT242" s="63"/>
      <c r="AU242" s="17"/>
      <c r="AV242" s="17"/>
      <c r="AW242" s="62"/>
      <c r="AX242" s="63"/>
      <c r="AY242" s="17"/>
      <c r="AZ242" s="17"/>
      <c r="BA242" s="62"/>
      <c r="BB242" s="63"/>
      <c r="BC242" s="17"/>
      <c r="BD242" s="17"/>
      <c r="BE242" s="62"/>
      <c r="BF242" s="63"/>
      <c r="BG242" s="17"/>
      <c r="BH242" s="17"/>
      <c r="BI242" s="22"/>
      <c r="BJ242" s="63"/>
      <c r="BK242" s="17"/>
      <c r="BL242" s="17"/>
      <c r="BM242" s="22"/>
      <c r="BN242" s="63"/>
      <c r="BO242" s="17"/>
      <c r="BP242" s="17"/>
      <c r="BQ242" s="22"/>
      <c r="BR242" s="63"/>
      <c r="BS242" s="17"/>
      <c r="BT242" s="17"/>
      <c r="BU242" s="22"/>
      <c r="BV242" s="63"/>
      <c r="BW242" s="17"/>
      <c r="BX242" s="17"/>
      <c r="BY242" s="22"/>
      <c r="BZ242" s="63"/>
      <c r="CA242" s="17"/>
      <c r="CB242" s="17"/>
      <c r="CC242" s="22"/>
      <c r="CF242" s="63"/>
      <c r="CG242" s="17"/>
      <c r="CH242" s="62"/>
      <c r="CI242" s="63"/>
      <c r="CJ242" s="17"/>
      <c r="CK242" s="62"/>
      <c r="CL242" s="63"/>
      <c r="CM242" s="17"/>
      <c r="CN242" s="62"/>
      <c r="CO242" s="63"/>
      <c r="CP242" s="17"/>
      <c r="CQ242" s="62"/>
    </row>
    <row r="243">
      <c r="A243" s="13">
        <v>10.0</v>
      </c>
      <c r="B243" s="63"/>
      <c r="C243" s="17"/>
      <c r="D243" s="17"/>
      <c r="E243" s="62"/>
      <c r="F243" s="63"/>
      <c r="G243" s="17"/>
      <c r="H243" s="17"/>
      <c r="I243" s="62"/>
      <c r="J243" s="63"/>
      <c r="K243" s="17"/>
      <c r="L243" s="17"/>
      <c r="M243" s="17"/>
      <c r="N243" s="63"/>
      <c r="O243" s="17"/>
      <c r="P243" s="17"/>
      <c r="Q243" s="62"/>
      <c r="R243" s="63"/>
      <c r="S243" s="17"/>
      <c r="T243" s="17"/>
      <c r="U243" s="62"/>
      <c r="V243" s="63"/>
      <c r="W243" s="17"/>
      <c r="X243" s="17"/>
      <c r="Y243" s="62"/>
      <c r="Z243" s="63"/>
      <c r="AA243" s="17"/>
      <c r="AB243" s="17"/>
      <c r="AC243" s="62"/>
      <c r="AD243" s="63"/>
      <c r="AE243" s="17"/>
      <c r="AF243" s="17"/>
      <c r="AG243" s="62"/>
      <c r="AH243" s="63"/>
      <c r="AI243" s="17"/>
      <c r="AJ243" s="17"/>
      <c r="AK243" s="62"/>
      <c r="AL243" s="63"/>
      <c r="AM243" s="17"/>
      <c r="AN243" s="17"/>
      <c r="AO243" s="62"/>
      <c r="AP243" s="63"/>
      <c r="AQ243" s="17"/>
      <c r="AR243" s="17"/>
      <c r="AS243" s="62"/>
      <c r="AT243" s="63"/>
      <c r="AU243" s="17"/>
      <c r="AV243" s="17"/>
      <c r="AW243" s="62"/>
      <c r="AX243" s="63"/>
      <c r="AY243" s="17"/>
      <c r="AZ243" s="17"/>
      <c r="BA243" s="62"/>
      <c r="BB243" s="63"/>
      <c r="BC243" s="17"/>
      <c r="BD243" s="17"/>
      <c r="BE243" s="62"/>
      <c r="BF243" s="63"/>
      <c r="BG243" s="17"/>
      <c r="BH243" s="17"/>
      <c r="BI243" s="22"/>
      <c r="BJ243" s="63"/>
      <c r="BK243" s="17"/>
      <c r="BL243" s="17"/>
      <c r="BM243" s="22"/>
      <c r="BN243" s="63"/>
      <c r="BO243" s="17"/>
      <c r="BP243" s="17"/>
      <c r="BQ243" s="22"/>
      <c r="BR243" s="63"/>
      <c r="BS243" s="17"/>
      <c r="BT243" s="17"/>
      <c r="BU243" s="22"/>
      <c r="BV243" s="63"/>
      <c r="BW243" s="17"/>
      <c r="BX243" s="17"/>
      <c r="BY243" s="22"/>
      <c r="BZ243" s="63"/>
      <c r="CA243" s="17"/>
      <c r="CB243" s="17"/>
      <c r="CC243" s="22"/>
      <c r="CF243" s="63"/>
      <c r="CG243" s="17"/>
      <c r="CH243" s="62"/>
      <c r="CI243" s="63"/>
      <c r="CJ243" s="17"/>
      <c r="CK243" s="62"/>
      <c r="CL243" s="63"/>
      <c r="CM243" s="17"/>
      <c r="CN243" s="62"/>
      <c r="CO243" s="63"/>
      <c r="CP243" s="17"/>
      <c r="CQ243" s="62"/>
    </row>
    <row r="244">
      <c r="A244" s="13">
        <v>11.0</v>
      </c>
      <c r="B244" s="63"/>
      <c r="C244" s="17"/>
      <c r="D244" s="17"/>
      <c r="E244" s="62"/>
      <c r="F244" s="63"/>
      <c r="G244" s="17"/>
      <c r="H244" s="17"/>
      <c r="I244" s="62"/>
      <c r="J244" s="63"/>
      <c r="K244" s="17"/>
      <c r="L244" s="17"/>
      <c r="M244" s="17"/>
      <c r="N244" s="63"/>
      <c r="O244" s="17"/>
      <c r="P244" s="17"/>
      <c r="Q244" s="62"/>
      <c r="R244" s="63"/>
      <c r="S244" s="17"/>
      <c r="T244" s="17"/>
      <c r="U244" s="62"/>
      <c r="V244" s="63"/>
      <c r="W244" s="17"/>
      <c r="X244" s="17"/>
      <c r="Y244" s="62"/>
      <c r="Z244" s="63"/>
      <c r="AA244" s="17"/>
      <c r="AB244" s="17"/>
      <c r="AC244" s="62"/>
      <c r="AD244" s="63"/>
      <c r="AE244" s="17"/>
      <c r="AF244" s="17"/>
      <c r="AG244" s="62"/>
      <c r="AH244" s="63"/>
      <c r="AI244" s="17"/>
      <c r="AJ244" s="17"/>
      <c r="AK244" s="62"/>
      <c r="AL244" s="63"/>
      <c r="AM244" s="17"/>
      <c r="AN244" s="17"/>
      <c r="AO244" s="62"/>
      <c r="AP244" s="63"/>
      <c r="AQ244" s="17"/>
      <c r="AR244" s="17"/>
      <c r="AS244" s="62"/>
      <c r="AT244" s="63"/>
      <c r="AU244" s="17"/>
      <c r="AV244" s="17"/>
      <c r="AW244" s="62"/>
      <c r="AX244" s="63"/>
      <c r="AY244" s="17"/>
      <c r="AZ244" s="17"/>
      <c r="BA244" s="62"/>
      <c r="BB244" s="63"/>
      <c r="BC244" s="17"/>
      <c r="BD244" s="17"/>
      <c r="BE244" s="62"/>
      <c r="BF244" s="63"/>
      <c r="BG244" s="17"/>
      <c r="BH244" s="17"/>
      <c r="BI244" s="22"/>
      <c r="BJ244" s="63"/>
      <c r="BK244" s="17"/>
      <c r="BL244" s="17"/>
      <c r="BM244" s="22"/>
      <c r="BN244" s="63"/>
      <c r="BO244" s="17"/>
      <c r="BP244" s="17"/>
      <c r="BQ244" s="22"/>
      <c r="BR244" s="63"/>
      <c r="BS244" s="17"/>
      <c r="BT244" s="17"/>
      <c r="BU244" s="22"/>
      <c r="BV244" s="63"/>
      <c r="BW244" s="17"/>
      <c r="BX244" s="17"/>
      <c r="BY244" s="22"/>
      <c r="BZ244" s="63"/>
      <c r="CA244" s="17"/>
      <c r="CB244" s="17"/>
      <c r="CC244" s="22"/>
      <c r="CF244" s="63"/>
      <c r="CG244" s="17"/>
      <c r="CH244" s="62"/>
      <c r="CI244" s="63"/>
      <c r="CJ244" s="17"/>
      <c r="CK244" s="62"/>
      <c r="CL244" s="63"/>
      <c r="CM244" s="17"/>
      <c r="CN244" s="62"/>
      <c r="CO244" s="63"/>
      <c r="CP244" s="17"/>
      <c r="CQ244" s="62"/>
    </row>
    <row r="245">
      <c r="A245" s="13">
        <v>12.0</v>
      </c>
      <c r="B245" s="63"/>
      <c r="C245" s="17"/>
      <c r="D245" s="17"/>
      <c r="E245" s="62"/>
      <c r="F245" s="63"/>
      <c r="G245" s="17"/>
      <c r="H245" s="17"/>
      <c r="I245" s="62"/>
      <c r="J245" s="63"/>
      <c r="K245" s="17"/>
      <c r="L245" s="17"/>
      <c r="M245" s="17"/>
      <c r="N245" s="63"/>
      <c r="O245" s="17"/>
      <c r="P245" s="17"/>
      <c r="Q245" s="62"/>
      <c r="R245" s="63"/>
      <c r="S245" s="17"/>
      <c r="T245" s="17"/>
      <c r="U245" s="62"/>
      <c r="V245" s="63"/>
      <c r="W245" s="17"/>
      <c r="X245" s="17"/>
      <c r="Y245" s="62"/>
      <c r="Z245" s="63"/>
      <c r="AA245" s="17"/>
      <c r="AB245" s="17"/>
      <c r="AC245" s="62"/>
      <c r="AD245" s="63"/>
      <c r="AE245" s="17"/>
      <c r="AF245" s="17"/>
      <c r="AG245" s="62"/>
      <c r="AH245" s="63"/>
      <c r="AI245" s="17"/>
      <c r="AJ245" s="17"/>
      <c r="AK245" s="62"/>
      <c r="AL245" s="63"/>
      <c r="AM245" s="17"/>
      <c r="AN245" s="17"/>
      <c r="AO245" s="62"/>
      <c r="AP245" s="63"/>
      <c r="AQ245" s="17"/>
      <c r="AR245" s="17"/>
      <c r="AS245" s="62"/>
      <c r="AT245" s="63"/>
      <c r="AU245" s="17"/>
      <c r="AV245" s="17"/>
      <c r="AW245" s="62"/>
      <c r="AX245" s="63"/>
      <c r="AY245" s="17"/>
      <c r="AZ245" s="17"/>
      <c r="BA245" s="62"/>
      <c r="BB245" s="63"/>
      <c r="BC245" s="17"/>
      <c r="BD245" s="17"/>
      <c r="BE245" s="62"/>
      <c r="BF245" s="63"/>
      <c r="BG245" s="17"/>
      <c r="BH245" s="17"/>
      <c r="BI245" s="22"/>
      <c r="BJ245" s="63"/>
      <c r="BK245" s="17"/>
      <c r="BL245" s="17"/>
      <c r="BM245" s="22"/>
      <c r="BN245" s="63"/>
      <c r="BO245" s="17"/>
      <c r="BP245" s="17"/>
      <c r="BQ245" s="22"/>
      <c r="BR245" s="63"/>
      <c r="BS245" s="17"/>
      <c r="BT245" s="17"/>
      <c r="BU245" s="22"/>
      <c r="BV245" s="63"/>
      <c r="BW245" s="17"/>
      <c r="BX245" s="17"/>
      <c r="BY245" s="22"/>
      <c r="BZ245" s="63"/>
      <c r="CA245" s="17"/>
      <c r="CB245" s="17"/>
      <c r="CC245" s="22"/>
      <c r="CF245" s="63"/>
      <c r="CG245" s="17"/>
      <c r="CH245" s="62"/>
      <c r="CI245" s="63"/>
      <c r="CJ245" s="17"/>
      <c r="CK245" s="62"/>
      <c r="CL245" s="63"/>
      <c r="CM245" s="17"/>
      <c r="CN245" s="62"/>
      <c r="CO245" s="63"/>
      <c r="CP245" s="17"/>
      <c r="CQ245" s="62"/>
    </row>
    <row r="246">
      <c r="A246" s="13">
        <v>13.0</v>
      </c>
      <c r="B246" s="63"/>
      <c r="C246" s="17"/>
      <c r="D246" s="17"/>
      <c r="E246" s="62"/>
      <c r="F246" s="63"/>
      <c r="G246" s="17"/>
      <c r="H246" s="17"/>
      <c r="I246" s="62"/>
      <c r="J246" s="63"/>
      <c r="K246" s="17"/>
      <c r="L246" s="17"/>
      <c r="M246" s="17"/>
      <c r="N246" s="63"/>
      <c r="O246" s="17"/>
      <c r="P246" s="17"/>
      <c r="Q246" s="62"/>
      <c r="R246" s="63"/>
      <c r="S246" s="17"/>
      <c r="T246" s="17"/>
      <c r="U246" s="62"/>
      <c r="V246" s="63"/>
      <c r="W246" s="17"/>
      <c r="X246" s="17"/>
      <c r="Y246" s="62"/>
      <c r="Z246" s="63"/>
      <c r="AA246" s="17"/>
      <c r="AB246" s="17"/>
      <c r="AC246" s="62"/>
      <c r="AD246" s="63"/>
      <c r="AE246" s="17"/>
      <c r="AF246" s="17"/>
      <c r="AG246" s="62"/>
      <c r="AH246" s="63"/>
      <c r="AI246" s="17"/>
      <c r="AJ246" s="17"/>
      <c r="AK246" s="62"/>
      <c r="AL246" s="63"/>
      <c r="AM246" s="17"/>
      <c r="AN246" s="17"/>
      <c r="AO246" s="62"/>
      <c r="AP246" s="63"/>
      <c r="AQ246" s="17"/>
      <c r="AR246" s="17"/>
      <c r="AS246" s="62"/>
      <c r="AT246" s="63"/>
      <c r="AU246" s="17"/>
      <c r="AV246" s="17"/>
      <c r="AW246" s="62"/>
      <c r="AX246" s="63"/>
      <c r="AY246" s="17"/>
      <c r="AZ246" s="17"/>
      <c r="BA246" s="62"/>
      <c r="BB246" s="63"/>
      <c r="BC246" s="17"/>
      <c r="BD246" s="17"/>
      <c r="BE246" s="62"/>
      <c r="BF246" s="63"/>
      <c r="BG246" s="17"/>
      <c r="BH246" s="17"/>
      <c r="BI246" s="22"/>
      <c r="BJ246" s="63"/>
      <c r="BK246" s="17"/>
      <c r="BL246" s="17"/>
      <c r="BM246" s="22"/>
      <c r="BN246" s="63"/>
      <c r="BO246" s="17"/>
      <c r="BP246" s="17"/>
      <c r="BQ246" s="22"/>
      <c r="BR246" s="63"/>
      <c r="BS246" s="17"/>
      <c r="BT246" s="17"/>
      <c r="BU246" s="22"/>
      <c r="BV246" s="63"/>
      <c r="BW246" s="17"/>
      <c r="BX246" s="17"/>
      <c r="BY246" s="22"/>
      <c r="BZ246" s="63"/>
      <c r="CA246" s="17"/>
      <c r="CB246" s="17"/>
      <c r="CC246" s="22"/>
      <c r="CF246" s="63"/>
      <c r="CG246" s="17"/>
      <c r="CH246" s="62"/>
      <c r="CI246" s="63"/>
      <c r="CJ246" s="17"/>
      <c r="CK246" s="62"/>
      <c r="CL246" s="63"/>
      <c r="CM246" s="17"/>
      <c r="CN246" s="62"/>
      <c r="CO246" s="63"/>
      <c r="CP246" s="17"/>
      <c r="CQ246" s="62"/>
    </row>
    <row r="247">
      <c r="A247" s="13">
        <v>14.0</v>
      </c>
      <c r="B247" s="63"/>
      <c r="C247" s="17"/>
      <c r="D247" s="17"/>
      <c r="E247" s="62"/>
      <c r="F247" s="63"/>
      <c r="G247" s="17"/>
      <c r="H247" s="17"/>
      <c r="I247" s="62"/>
      <c r="J247" s="63"/>
      <c r="K247" s="17"/>
      <c r="L247" s="17"/>
      <c r="M247" s="17"/>
      <c r="N247" s="63"/>
      <c r="O247" s="17"/>
      <c r="P247" s="17"/>
      <c r="Q247" s="62"/>
      <c r="R247" s="63"/>
      <c r="S247" s="17"/>
      <c r="T247" s="17"/>
      <c r="U247" s="62"/>
      <c r="V247" s="63"/>
      <c r="W247" s="17"/>
      <c r="X247" s="17"/>
      <c r="Y247" s="62"/>
      <c r="Z247" s="63"/>
      <c r="AA247" s="17"/>
      <c r="AB247" s="17"/>
      <c r="AC247" s="62"/>
      <c r="AD247" s="63"/>
      <c r="AE247" s="17"/>
      <c r="AF247" s="17"/>
      <c r="AG247" s="62"/>
      <c r="AH247" s="63"/>
      <c r="AI247" s="17"/>
      <c r="AJ247" s="17"/>
      <c r="AK247" s="62"/>
      <c r="AL247" s="63"/>
      <c r="AM247" s="17"/>
      <c r="AN247" s="17"/>
      <c r="AO247" s="62"/>
      <c r="AP247" s="63"/>
      <c r="AQ247" s="17"/>
      <c r="AR247" s="17"/>
      <c r="AS247" s="62"/>
      <c r="AT247" s="63"/>
      <c r="AU247" s="17"/>
      <c r="AV247" s="17"/>
      <c r="AW247" s="62"/>
      <c r="AX247" s="63"/>
      <c r="AY247" s="17"/>
      <c r="AZ247" s="17"/>
      <c r="BA247" s="62"/>
      <c r="BB247" s="63"/>
      <c r="BC247" s="17"/>
      <c r="BD247" s="17"/>
      <c r="BE247" s="62"/>
      <c r="BF247" s="63"/>
      <c r="BG247" s="17"/>
      <c r="BH247" s="17"/>
      <c r="BI247" s="22"/>
      <c r="BJ247" s="63"/>
      <c r="BK247" s="17"/>
      <c r="BL247" s="17"/>
      <c r="BM247" s="22"/>
      <c r="BN247" s="63"/>
      <c r="BO247" s="17"/>
      <c r="BP247" s="17"/>
      <c r="BQ247" s="22"/>
      <c r="BR247" s="63"/>
      <c r="BS247" s="17"/>
      <c r="BT247" s="17"/>
      <c r="BU247" s="22"/>
      <c r="BV247" s="63"/>
      <c r="BW247" s="17"/>
      <c r="BX247" s="17"/>
      <c r="BY247" s="22"/>
      <c r="BZ247" s="63"/>
      <c r="CA247" s="17"/>
      <c r="CB247" s="17"/>
      <c r="CC247" s="22"/>
      <c r="CF247" s="63"/>
      <c r="CG247" s="17"/>
      <c r="CH247" s="62"/>
      <c r="CI247" s="63"/>
      <c r="CJ247" s="17"/>
      <c r="CK247" s="62"/>
      <c r="CL247" s="63"/>
      <c r="CM247" s="17"/>
      <c r="CN247" s="62"/>
      <c r="CO247" s="63"/>
      <c r="CP247" s="17"/>
      <c r="CQ247" s="62"/>
    </row>
    <row r="248">
      <c r="A248" s="13">
        <v>15.0</v>
      </c>
      <c r="B248" s="63"/>
      <c r="C248" s="17"/>
      <c r="D248" s="17"/>
      <c r="E248" s="62"/>
      <c r="F248" s="63"/>
      <c r="G248" s="17"/>
      <c r="H248" s="17"/>
      <c r="I248" s="62"/>
      <c r="J248" s="63"/>
      <c r="K248" s="17"/>
      <c r="L248" s="17"/>
      <c r="M248" s="17"/>
      <c r="N248" s="63"/>
      <c r="O248" s="17"/>
      <c r="P248" s="17"/>
      <c r="Q248" s="62"/>
      <c r="R248" s="63"/>
      <c r="S248" s="17"/>
      <c r="T248" s="17"/>
      <c r="U248" s="62"/>
      <c r="V248" s="63"/>
      <c r="W248" s="17"/>
      <c r="X248" s="17"/>
      <c r="Y248" s="62"/>
      <c r="Z248" s="63"/>
      <c r="AA248" s="17"/>
      <c r="AB248" s="17"/>
      <c r="AC248" s="62"/>
      <c r="AD248" s="63"/>
      <c r="AE248" s="17"/>
      <c r="AF248" s="17"/>
      <c r="AG248" s="62"/>
      <c r="AH248" s="63"/>
      <c r="AI248" s="17"/>
      <c r="AJ248" s="17"/>
      <c r="AK248" s="62"/>
      <c r="AL248" s="63"/>
      <c r="AM248" s="17"/>
      <c r="AN248" s="17"/>
      <c r="AO248" s="62"/>
      <c r="AP248" s="63"/>
      <c r="AQ248" s="17"/>
      <c r="AR248" s="17"/>
      <c r="AS248" s="62"/>
      <c r="AT248" s="63"/>
      <c r="AU248" s="17"/>
      <c r="AV248" s="17"/>
      <c r="AW248" s="62"/>
      <c r="AX248" s="63"/>
      <c r="AY248" s="17"/>
      <c r="AZ248" s="17"/>
      <c r="BA248" s="62"/>
      <c r="BB248" s="63"/>
      <c r="BC248" s="17"/>
      <c r="BD248" s="17"/>
      <c r="BE248" s="62"/>
      <c r="BF248" s="63"/>
      <c r="BG248" s="17"/>
      <c r="BH248" s="17"/>
      <c r="BI248" s="22"/>
      <c r="BJ248" s="63"/>
      <c r="BK248" s="17"/>
      <c r="BL248" s="17"/>
      <c r="BM248" s="22"/>
      <c r="BN248" s="63"/>
      <c r="BO248" s="17"/>
      <c r="BP248" s="17"/>
      <c r="BQ248" s="22"/>
      <c r="BR248" s="63"/>
      <c r="BS248" s="17"/>
      <c r="BT248" s="17"/>
      <c r="BU248" s="22"/>
      <c r="BV248" s="63"/>
      <c r="BW248" s="17"/>
      <c r="BX248" s="17"/>
      <c r="BY248" s="22"/>
      <c r="BZ248" s="63"/>
      <c r="CA248" s="17"/>
      <c r="CB248" s="17"/>
      <c r="CC248" s="22"/>
      <c r="CF248" s="63"/>
      <c r="CG248" s="17"/>
      <c r="CH248" s="62"/>
      <c r="CI248" s="63"/>
      <c r="CJ248" s="17"/>
      <c r="CK248" s="62"/>
      <c r="CL248" s="63"/>
      <c r="CM248" s="17"/>
      <c r="CN248" s="62"/>
      <c r="CO248" s="63"/>
      <c r="CP248" s="17"/>
      <c r="CQ248" s="62"/>
    </row>
    <row r="249">
      <c r="A249" s="13">
        <v>16.0</v>
      </c>
      <c r="B249" s="63"/>
      <c r="C249" s="17"/>
      <c r="D249" s="17"/>
      <c r="E249" s="62"/>
      <c r="F249" s="63"/>
      <c r="G249" s="17"/>
      <c r="H249" s="17"/>
      <c r="I249" s="62"/>
      <c r="J249" s="63"/>
      <c r="K249" s="17"/>
      <c r="L249" s="17"/>
      <c r="M249" s="17"/>
      <c r="N249" s="63"/>
      <c r="O249" s="17"/>
      <c r="P249" s="17"/>
      <c r="Q249" s="62"/>
      <c r="R249" s="63"/>
      <c r="S249" s="17"/>
      <c r="T249" s="17"/>
      <c r="U249" s="62"/>
      <c r="V249" s="63"/>
      <c r="W249" s="17"/>
      <c r="X249" s="17"/>
      <c r="Y249" s="62"/>
      <c r="Z249" s="63"/>
      <c r="AA249" s="17"/>
      <c r="AB249" s="17"/>
      <c r="AC249" s="62"/>
      <c r="AD249" s="63"/>
      <c r="AE249" s="17"/>
      <c r="AF249" s="17"/>
      <c r="AG249" s="62"/>
      <c r="AH249" s="63"/>
      <c r="AI249" s="17"/>
      <c r="AJ249" s="17"/>
      <c r="AK249" s="62"/>
      <c r="AL249" s="63"/>
      <c r="AM249" s="17"/>
      <c r="AN249" s="17"/>
      <c r="AO249" s="62"/>
      <c r="AP249" s="63"/>
      <c r="AQ249" s="17"/>
      <c r="AR249" s="17"/>
      <c r="AS249" s="62"/>
      <c r="AT249" s="63"/>
      <c r="AU249" s="17"/>
      <c r="AV249" s="17"/>
      <c r="AW249" s="62"/>
      <c r="AX249" s="63"/>
      <c r="AY249" s="17"/>
      <c r="AZ249" s="17"/>
      <c r="BA249" s="62"/>
      <c r="BB249" s="63"/>
      <c r="BC249" s="17"/>
      <c r="BD249" s="17"/>
      <c r="BE249" s="62"/>
      <c r="BF249" s="63"/>
      <c r="BG249" s="17"/>
      <c r="BH249" s="17"/>
      <c r="BI249" s="22"/>
      <c r="BJ249" s="63"/>
      <c r="BK249" s="17"/>
      <c r="BL249" s="17"/>
      <c r="BM249" s="22"/>
      <c r="BN249" s="63"/>
      <c r="BO249" s="17"/>
      <c r="BP249" s="17"/>
      <c r="BQ249" s="22"/>
      <c r="BR249" s="63"/>
      <c r="BS249" s="17"/>
      <c r="BT249" s="17"/>
      <c r="BU249" s="22"/>
      <c r="BV249" s="63"/>
      <c r="BW249" s="17"/>
      <c r="BX249" s="17"/>
      <c r="BY249" s="22"/>
      <c r="BZ249" s="63"/>
      <c r="CA249" s="17"/>
      <c r="CB249" s="17"/>
      <c r="CC249" s="22"/>
      <c r="CF249" s="63"/>
      <c r="CG249" s="17"/>
      <c r="CH249" s="62"/>
      <c r="CI249" s="63"/>
      <c r="CJ249" s="17"/>
      <c r="CK249" s="62"/>
      <c r="CL249" s="63"/>
      <c r="CM249" s="17"/>
      <c r="CN249" s="62"/>
      <c r="CO249" s="63"/>
      <c r="CP249" s="17"/>
      <c r="CQ249" s="62"/>
    </row>
    <row r="250">
      <c r="A250" s="13">
        <v>17.0</v>
      </c>
      <c r="B250" s="63"/>
      <c r="C250" s="17"/>
      <c r="D250" s="17"/>
      <c r="E250" s="62"/>
      <c r="F250" s="63"/>
      <c r="G250" s="17"/>
      <c r="H250" s="17"/>
      <c r="I250" s="62"/>
      <c r="J250" s="63"/>
      <c r="K250" s="17"/>
      <c r="L250" s="17"/>
      <c r="M250" s="17"/>
      <c r="N250" s="63"/>
      <c r="O250" s="17"/>
      <c r="P250" s="17"/>
      <c r="Q250" s="62"/>
      <c r="R250" s="63"/>
      <c r="S250" s="17"/>
      <c r="T250" s="17"/>
      <c r="U250" s="62"/>
      <c r="V250" s="63"/>
      <c r="W250" s="17"/>
      <c r="X250" s="17"/>
      <c r="Y250" s="62"/>
      <c r="Z250" s="63"/>
      <c r="AA250" s="17"/>
      <c r="AB250" s="17"/>
      <c r="AC250" s="62"/>
      <c r="AD250" s="63"/>
      <c r="AE250" s="17"/>
      <c r="AF250" s="17"/>
      <c r="AG250" s="62"/>
      <c r="AH250" s="63"/>
      <c r="AI250" s="17"/>
      <c r="AJ250" s="17"/>
      <c r="AK250" s="62"/>
      <c r="AL250" s="63"/>
      <c r="AM250" s="17"/>
      <c r="AN250" s="17"/>
      <c r="AO250" s="62"/>
      <c r="AP250" s="63"/>
      <c r="AQ250" s="17"/>
      <c r="AR250" s="17"/>
      <c r="AS250" s="62"/>
      <c r="AT250" s="63"/>
      <c r="AU250" s="17"/>
      <c r="AV250" s="17"/>
      <c r="AW250" s="62"/>
      <c r="AX250" s="63"/>
      <c r="AY250" s="17"/>
      <c r="AZ250" s="17"/>
      <c r="BA250" s="62"/>
      <c r="BB250" s="63"/>
      <c r="BC250" s="17"/>
      <c r="BD250" s="17"/>
      <c r="BE250" s="62"/>
      <c r="BF250" s="63"/>
      <c r="BG250" s="17"/>
      <c r="BH250" s="17"/>
      <c r="BI250" s="22"/>
      <c r="BJ250" s="63"/>
      <c r="BK250" s="17"/>
      <c r="BL250" s="17"/>
      <c r="BM250" s="22"/>
      <c r="BN250" s="63"/>
      <c r="BO250" s="17"/>
      <c r="BP250" s="17"/>
      <c r="BQ250" s="22"/>
      <c r="BR250" s="63"/>
      <c r="BS250" s="17"/>
      <c r="BT250" s="17"/>
      <c r="BU250" s="22"/>
      <c r="BV250" s="63"/>
      <c r="BW250" s="17"/>
      <c r="BX250" s="17"/>
      <c r="BY250" s="22"/>
      <c r="BZ250" s="63"/>
      <c r="CA250" s="17"/>
      <c r="CB250" s="17"/>
      <c r="CC250" s="22"/>
      <c r="CF250" s="63"/>
      <c r="CG250" s="17"/>
      <c r="CH250" s="62"/>
      <c r="CI250" s="63"/>
      <c r="CJ250" s="17"/>
      <c r="CK250" s="62"/>
      <c r="CL250" s="63"/>
      <c r="CM250" s="17"/>
      <c r="CN250" s="62"/>
      <c r="CO250" s="63"/>
      <c r="CP250" s="17"/>
      <c r="CQ250" s="62"/>
    </row>
    <row r="251">
      <c r="A251" s="13">
        <v>18.0</v>
      </c>
      <c r="B251" s="63"/>
      <c r="C251" s="17"/>
      <c r="D251" s="17"/>
      <c r="E251" s="62"/>
      <c r="F251" s="63"/>
      <c r="G251" s="17"/>
      <c r="H251" s="17"/>
      <c r="I251" s="62"/>
      <c r="J251" s="63"/>
      <c r="K251" s="17"/>
      <c r="L251" s="17"/>
      <c r="M251" s="17"/>
      <c r="N251" s="63"/>
      <c r="O251" s="17"/>
      <c r="P251" s="17"/>
      <c r="Q251" s="62"/>
      <c r="R251" s="63"/>
      <c r="S251" s="17"/>
      <c r="T251" s="17"/>
      <c r="U251" s="62"/>
      <c r="V251" s="63"/>
      <c r="W251" s="17"/>
      <c r="X251" s="17"/>
      <c r="Y251" s="62"/>
      <c r="Z251" s="63"/>
      <c r="AA251" s="17"/>
      <c r="AB251" s="17"/>
      <c r="AC251" s="62"/>
      <c r="AD251" s="63"/>
      <c r="AE251" s="17"/>
      <c r="AF251" s="17"/>
      <c r="AG251" s="62"/>
      <c r="AH251" s="63"/>
      <c r="AI251" s="17"/>
      <c r="AJ251" s="17"/>
      <c r="AK251" s="62"/>
      <c r="AL251" s="63"/>
      <c r="AM251" s="17"/>
      <c r="AN251" s="17"/>
      <c r="AO251" s="62"/>
      <c r="AP251" s="63"/>
      <c r="AQ251" s="17"/>
      <c r="AR251" s="17"/>
      <c r="AS251" s="62"/>
      <c r="AT251" s="63"/>
      <c r="AU251" s="17"/>
      <c r="AV251" s="17"/>
      <c r="AW251" s="62"/>
      <c r="AX251" s="63"/>
      <c r="AY251" s="17"/>
      <c r="AZ251" s="17"/>
      <c r="BA251" s="62"/>
      <c r="BB251" s="63"/>
      <c r="BC251" s="17"/>
      <c r="BD251" s="17"/>
      <c r="BE251" s="62"/>
      <c r="BF251" s="63"/>
      <c r="BG251" s="17"/>
      <c r="BH251" s="17"/>
      <c r="BI251" s="22"/>
      <c r="BJ251" s="63"/>
      <c r="BK251" s="17"/>
      <c r="BL251" s="17"/>
      <c r="BM251" s="22"/>
      <c r="BN251" s="63"/>
      <c r="BO251" s="17"/>
      <c r="BP251" s="17"/>
      <c r="BQ251" s="22"/>
      <c r="BR251" s="63"/>
      <c r="BS251" s="17"/>
      <c r="BT251" s="17"/>
      <c r="BU251" s="22"/>
      <c r="BV251" s="63"/>
      <c r="BW251" s="17"/>
      <c r="BX251" s="17"/>
      <c r="BY251" s="22"/>
      <c r="BZ251" s="63"/>
      <c r="CA251" s="17"/>
      <c r="CB251" s="17"/>
      <c r="CC251" s="22"/>
      <c r="CF251" s="63"/>
      <c r="CG251" s="17"/>
      <c r="CH251" s="62"/>
      <c r="CI251" s="63"/>
      <c r="CJ251" s="17"/>
      <c r="CK251" s="62"/>
      <c r="CL251" s="63"/>
      <c r="CM251" s="17"/>
      <c r="CN251" s="62"/>
      <c r="CO251" s="63"/>
      <c r="CP251" s="17"/>
      <c r="CQ251" s="62"/>
    </row>
    <row r="252">
      <c r="A252" s="13">
        <v>19.0</v>
      </c>
      <c r="B252" s="63"/>
      <c r="C252" s="17"/>
      <c r="D252" s="17"/>
      <c r="E252" s="62"/>
      <c r="F252" s="63"/>
      <c r="G252" s="17"/>
      <c r="H252" s="17"/>
      <c r="I252" s="62"/>
      <c r="J252" s="63"/>
      <c r="K252" s="17"/>
      <c r="L252" s="17"/>
      <c r="M252" s="17"/>
      <c r="N252" s="63"/>
      <c r="O252" s="17"/>
      <c r="P252" s="17"/>
      <c r="Q252" s="62"/>
      <c r="R252" s="63"/>
      <c r="S252" s="17"/>
      <c r="T252" s="17"/>
      <c r="U252" s="62"/>
      <c r="V252" s="63"/>
      <c r="W252" s="17"/>
      <c r="X252" s="17"/>
      <c r="Y252" s="62"/>
      <c r="Z252" s="63"/>
      <c r="AA252" s="17"/>
      <c r="AB252" s="17"/>
      <c r="AC252" s="62"/>
      <c r="AD252" s="63"/>
      <c r="AE252" s="17"/>
      <c r="AF252" s="17"/>
      <c r="AG252" s="62"/>
      <c r="AH252" s="63"/>
      <c r="AI252" s="17"/>
      <c r="AJ252" s="17"/>
      <c r="AK252" s="62"/>
      <c r="AL252" s="63"/>
      <c r="AM252" s="17"/>
      <c r="AN252" s="17"/>
      <c r="AO252" s="62"/>
      <c r="AP252" s="63"/>
      <c r="AQ252" s="17"/>
      <c r="AR252" s="17"/>
      <c r="AS252" s="62"/>
      <c r="AT252" s="63"/>
      <c r="AU252" s="17"/>
      <c r="AV252" s="17"/>
      <c r="AW252" s="62"/>
      <c r="AX252" s="63"/>
      <c r="AY252" s="17"/>
      <c r="AZ252" s="17"/>
      <c r="BA252" s="62"/>
      <c r="BB252" s="63"/>
      <c r="BC252" s="17"/>
      <c r="BD252" s="17"/>
      <c r="BE252" s="62"/>
      <c r="BF252" s="63"/>
      <c r="BG252" s="17"/>
      <c r="BH252" s="17"/>
      <c r="BI252" s="22"/>
      <c r="BJ252" s="63"/>
      <c r="BK252" s="17"/>
      <c r="BL252" s="17"/>
      <c r="BM252" s="22"/>
      <c r="BN252" s="63"/>
      <c r="BO252" s="17"/>
      <c r="BP252" s="17"/>
      <c r="BQ252" s="22"/>
      <c r="BR252" s="63"/>
      <c r="BS252" s="17"/>
      <c r="BT252" s="17"/>
      <c r="BU252" s="22"/>
      <c r="BV252" s="63"/>
      <c r="BW252" s="17"/>
      <c r="BX252" s="17"/>
      <c r="BY252" s="22"/>
      <c r="BZ252" s="63"/>
      <c r="CA252" s="17"/>
      <c r="CB252" s="17"/>
      <c r="CC252" s="22"/>
      <c r="CF252" s="63"/>
      <c r="CG252" s="17"/>
      <c r="CH252" s="62"/>
      <c r="CI252" s="63"/>
      <c r="CJ252" s="17"/>
      <c r="CK252" s="62"/>
      <c r="CL252" s="63"/>
      <c r="CM252" s="17"/>
      <c r="CN252" s="62"/>
      <c r="CO252" s="63"/>
      <c r="CP252" s="17"/>
      <c r="CQ252" s="62"/>
    </row>
    <row r="253">
      <c r="A253" s="13">
        <v>20.0</v>
      </c>
      <c r="B253" s="63"/>
      <c r="C253" s="17"/>
      <c r="D253" s="17"/>
      <c r="E253" s="62"/>
      <c r="F253" s="63"/>
      <c r="G253" s="17"/>
      <c r="H253" s="17"/>
      <c r="I253" s="62"/>
      <c r="J253" s="63"/>
      <c r="K253" s="17"/>
      <c r="L253" s="17"/>
      <c r="M253" s="17"/>
      <c r="N253" s="63"/>
      <c r="O253" s="17"/>
      <c r="P253" s="17"/>
      <c r="Q253" s="62"/>
      <c r="R253" s="63"/>
      <c r="S253" s="17"/>
      <c r="T253" s="17"/>
      <c r="U253" s="62"/>
      <c r="V253" s="63"/>
      <c r="W253" s="17"/>
      <c r="X253" s="17"/>
      <c r="Y253" s="62"/>
      <c r="Z253" s="63"/>
      <c r="AA253" s="17"/>
      <c r="AB253" s="17"/>
      <c r="AC253" s="62"/>
      <c r="AD253" s="63"/>
      <c r="AE253" s="17"/>
      <c r="AF253" s="17"/>
      <c r="AG253" s="62"/>
      <c r="AH253" s="63"/>
      <c r="AI253" s="17"/>
      <c r="AJ253" s="17"/>
      <c r="AK253" s="62"/>
      <c r="AL253" s="63"/>
      <c r="AM253" s="17"/>
      <c r="AN253" s="17"/>
      <c r="AO253" s="62"/>
      <c r="AP253" s="63"/>
      <c r="AQ253" s="17"/>
      <c r="AR253" s="17"/>
      <c r="AS253" s="62"/>
      <c r="AT253" s="63"/>
      <c r="AU253" s="17"/>
      <c r="AV253" s="17"/>
      <c r="AW253" s="62"/>
      <c r="AX253" s="63"/>
      <c r="AY253" s="17"/>
      <c r="AZ253" s="17"/>
      <c r="BA253" s="62"/>
      <c r="BB253" s="63"/>
      <c r="BC253" s="17"/>
      <c r="BD253" s="17"/>
      <c r="BE253" s="62"/>
      <c r="BF253" s="63"/>
      <c r="BG253" s="17"/>
      <c r="BH253" s="17"/>
      <c r="BI253" s="22"/>
      <c r="BJ253" s="63"/>
      <c r="BK253" s="17"/>
      <c r="BL253" s="17"/>
      <c r="BM253" s="22"/>
      <c r="BN253" s="63"/>
      <c r="BO253" s="17"/>
      <c r="BP253" s="17"/>
      <c r="BQ253" s="22"/>
      <c r="BR253" s="63"/>
      <c r="BS253" s="17"/>
      <c r="BT253" s="17"/>
      <c r="BU253" s="22"/>
      <c r="BV253" s="63"/>
      <c r="BW253" s="17"/>
      <c r="BX253" s="17"/>
      <c r="BY253" s="22"/>
      <c r="BZ253" s="63"/>
      <c r="CA253" s="17"/>
      <c r="CB253" s="17"/>
      <c r="CC253" s="22"/>
      <c r="CF253" s="63"/>
      <c r="CG253" s="17"/>
      <c r="CH253" s="62"/>
      <c r="CI253" s="63"/>
      <c r="CJ253" s="17"/>
      <c r="CK253" s="62"/>
      <c r="CL253" s="63"/>
      <c r="CM253" s="17"/>
      <c r="CN253" s="62"/>
      <c r="CO253" s="63"/>
      <c r="CP253" s="17"/>
      <c r="CQ253" s="62"/>
    </row>
    <row r="254">
      <c r="A254" s="13">
        <v>21.0</v>
      </c>
      <c r="B254" s="63"/>
      <c r="C254" s="17"/>
      <c r="D254" s="17"/>
      <c r="E254" s="62"/>
      <c r="F254" s="63"/>
      <c r="G254" s="17"/>
      <c r="H254" s="17"/>
      <c r="I254" s="62"/>
      <c r="J254" s="63"/>
      <c r="K254" s="17"/>
      <c r="L254" s="17"/>
      <c r="M254" s="17"/>
      <c r="N254" s="63"/>
      <c r="O254" s="17"/>
      <c r="P254" s="17"/>
      <c r="Q254" s="62"/>
      <c r="R254" s="63"/>
      <c r="S254" s="17"/>
      <c r="T254" s="17"/>
      <c r="U254" s="62"/>
      <c r="V254" s="63"/>
      <c r="W254" s="17"/>
      <c r="X254" s="17"/>
      <c r="Y254" s="62"/>
      <c r="Z254" s="63"/>
      <c r="AA254" s="17"/>
      <c r="AB254" s="17"/>
      <c r="AC254" s="62"/>
      <c r="AD254" s="63"/>
      <c r="AE254" s="17"/>
      <c r="AF254" s="17"/>
      <c r="AG254" s="62"/>
      <c r="AH254" s="63"/>
      <c r="AI254" s="17"/>
      <c r="AJ254" s="17"/>
      <c r="AK254" s="62"/>
      <c r="AL254" s="63"/>
      <c r="AM254" s="17"/>
      <c r="AN254" s="17"/>
      <c r="AO254" s="62"/>
      <c r="AP254" s="63"/>
      <c r="AQ254" s="17"/>
      <c r="AR254" s="17"/>
      <c r="AS254" s="62"/>
      <c r="AT254" s="63"/>
      <c r="AU254" s="17"/>
      <c r="AV254" s="17"/>
      <c r="AW254" s="62"/>
      <c r="AX254" s="63"/>
      <c r="AY254" s="17"/>
      <c r="AZ254" s="17"/>
      <c r="BA254" s="62"/>
      <c r="BB254" s="63"/>
      <c r="BC254" s="17"/>
      <c r="BD254" s="17"/>
      <c r="BE254" s="62"/>
      <c r="BF254" s="63"/>
      <c r="BG254" s="17"/>
      <c r="BH254" s="17"/>
      <c r="BI254" s="22"/>
      <c r="BJ254" s="63"/>
      <c r="BK254" s="17"/>
      <c r="BL254" s="17"/>
      <c r="BM254" s="22"/>
      <c r="BN254" s="63"/>
      <c r="BO254" s="17"/>
      <c r="BP254" s="17"/>
      <c r="BQ254" s="22"/>
      <c r="BR254" s="63"/>
      <c r="BS254" s="17"/>
      <c r="BT254" s="17"/>
      <c r="BU254" s="22"/>
      <c r="BV254" s="63"/>
      <c r="BW254" s="17"/>
      <c r="BX254" s="17"/>
      <c r="BY254" s="22"/>
      <c r="BZ254" s="63"/>
      <c r="CA254" s="17"/>
      <c r="CB254" s="17"/>
      <c r="CC254" s="22"/>
      <c r="CF254" s="63"/>
      <c r="CG254" s="17"/>
      <c r="CH254" s="62"/>
      <c r="CI254" s="63"/>
      <c r="CJ254" s="17"/>
      <c r="CK254" s="62"/>
      <c r="CL254" s="63"/>
      <c r="CM254" s="17"/>
      <c r="CN254" s="62"/>
      <c r="CO254" s="63"/>
      <c r="CP254" s="17"/>
      <c r="CQ254" s="62"/>
    </row>
    <row r="255">
      <c r="A255" s="13">
        <v>22.0</v>
      </c>
      <c r="B255" s="63"/>
      <c r="C255" s="17"/>
      <c r="D255" s="17"/>
      <c r="E255" s="62"/>
      <c r="F255" s="63"/>
      <c r="G255" s="17"/>
      <c r="H255" s="17"/>
      <c r="I255" s="62"/>
      <c r="J255" s="63"/>
      <c r="K255" s="17"/>
      <c r="L255" s="17"/>
      <c r="M255" s="17"/>
      <c r="N255" s="63"/>
      <c r="O255" s="17"/>
      <c r="P255" s="17"/>
      <c r="Q255" s="62"/>
      <c r="R255" s="63"/>
      <c r="S255" s="17"/>
      <c r="T255" s="17"/>
      <c r="U255" s="62"/>
      <c r="V255" s="63"/>
      <c r="W255" s="17"/>
      <c r="X255" s="17"/>
      <c r="Y255" s="62"/>
      <c r="Z255" s="63"/>
      <c r="AA255" s="17"/>
      <c r="AB255" s="17"/>
      <c r="AC255" s="62"/>
      <c r="AD255" s="63"/>
      <c r="AE255" s="17"/>
      <c r="AF255" s="17"/>
      <c r="AG255" s="62"/>
      <c r="AH255" s="63"/>
      <c r="AI255" s="17"/>
      <c r="AJ255" s="17"/>
      <c r="AK255" s="62"/>
      <c r="AL255" s="63"/>
      <c r="AM255" s="17"/>
      <c r="AN255" s="17"/>
      <c r="AO255" s="62"/>
      <c r="AP255" s="63"/>
      <c r="AQ255" s="17"/>
      <c r="AR255" s="17"/>
      <c r="AS255" s="62"/>
      <c r="AT255" s="63"/>
      <c r="AU255" s="17"/>
      <c r="AV255" s="17"/>
      <c r="AW255" s="62"/>
      <c r="AX255" s="63"/>
      <c r="AY255" s="17"/>
      <c r="AZ255" s="17"/>
      <c r="BA255" s="62"/>
      <c r="BB255" s="63"/>
      <c r="BC255" s="17"/>
      <c r="BD255" s="17"/>
      <c r="BE255" s="62"/>
      <c r="BF255" s="63"/>
      <c r="BG255" s="17"/>
      <c r="BH255" s="17"/>
      <c r="BI255" s="22"/>
      <c r="BJ255" s="63"/>
      <c r="BK255" s="17"/>
      <c r="BL255" s="17"/>
      <c r="BM255" s="22"/>
      <c r="BN255" s="63"/>
      <c r="BO255" s="17"/>
      <c r="BP255" s="17"/>
      <c r="BQ255" s="22"/>
      <c r="BR255" s="63"/>
      <c r="BS255" s="17"/>
      <c r="BT255" s="17"/>
      <c r="BU255" s="22"/>
      <c r="BV255" s="63"/>
      <c r="BW255" s="17"/>
      <c r="BX255" s="17"/>
      <c r="BY255" s="22"/>
      <c r="BZ255" s="63"/>
      <c r="CA255" s="17"/>
      <c r="CB255" s="17"/>
      <c r="CC255" s="22"/>
      <c r="CF255" s="63"/>
      <c r="CG255" s="17"/>
      <c r="CH255" s="62"/>
      <c r="CI255" s="63"/>
      <c r="CJ255" s="17"/>
      <c r="CK255" s="62"/>
      <c r="CL255" s="63"/>
      <c r="CM255" s="17"/>
      <c r="CN255" s="62"/>
      <c r="CO255" s="63"/>
      <c r="CP255" s="17"/>
      <c r="CQ255" s="62"/>
    </row>
    <row r="256">
      <c r="A256" s="13">
        <v>23.0</v>
      </c>
      <c r="B256" s="63"/>
      <c r="C256" s="17"/>
      <c r="D256" s="17"/>
      <c r="E256" s="62"/>
      <c r="F256" s="63"/>
      <c r="G256" s="17"/>
      <c r="H256" s="17"/>
      <c r="I256" s="62"/>
      <c r="J256" s="63"/>
      <c r="K256" s="17"/>
      <c r="L256" s="17"/>
      <c r="M256" s="17"/>
      <c r="N256" s="63"/>
      <c r="O256" s="17"/>
      <c r="P256" s="17"/>
      <c r="Q256" s="62"/>
      <c r="R256" s="63"/>
      <c r="S256" s="17"/>
      <c r="T256" s="17"/>
      <c r="U256" s="62"/>
      <c r="V256" s="63"/>
      <c r="W256" s="17"/>
      <c r="X256" s="17"/>
      <c r="Y256" s="62"/>
      <c r="Z256" s="63"/>
      <c r="AA256" s="17"/>
      <c r="AB256" s="17"/>
      <c r="AC256" s="62"/>
      <c r="AD256" s="63"/>
      <c r="AE256" s="17"/>
      <c r="AF256" s="17"/>
      <c r="AG256" s="62"/>
      <c r="AH256" s="63"/>
      <c r="AI256" s="17"/>
      <c r="AJ256" s="17"/>
      <c r="AK256" s="62"/>
      <c r="AL256" s="63"/>
      <c r="AM256" s="17"/>
      <c r="AN256" s="17"/>
      <c r="AO256" s="62"/>
      <c r="AP256" s="63"/>
      <c r="AQ256" s="17"/>
      <c r="AR256" s="17"/>
      <c r="AS256" s="62"/>
      <c r="AT256" s="63"/>
      <c r="AU256" s="17"/>
      <c r="AV256" s="17"/>
      <c r="AW256" s="62"/>
      <c r="AX256" s="63"/>
      <c r="AY256" s="17"/>
      <c r="AZ256" s="17"/>
      <c r="BA256" s="62"/>
      <c r="BB256" s="63"/>
      <c r="BC256" s="17"/>
      <c r="BD256" s="17"/>
      <c r="BE256" s="62"/>
      <c r="BF256" s="63"/>
      <c r="BG256" s="17"/>
      <c r="BH256" s="17"/>
      <c r="BI256" s="22"/>
      <c r="BJ256" s="63"/>
      <c r="BK256" s="17"/>
      <c r="BL256" s="17"/>
      <c r="BM256" s="22"/>
      <c r="BN256" s="63"/>
      <c r="BO256" s="17"/>
      <c r="BP256" s="17"/>
      <c r="BQ256" s="22"/>
      <c r="BR256" s="63"/>
      <c r="BS256" s="17"/>
      <c r="BT256" s="17"/>
      <c r="BU256" s="22"/>
      <c r="BV256" s="63"/>
      <c r="BW256" s="17"/>
      <c r="BX256" s="17"/>
      <c r="BY256" s="22"/>
      <c r="BZ256" s="63"/>
      <c r="CA256" s="17"/>
      <c r="CB256" s="17"/>
      <c r="CC256" s="22"/>
      <c r="CF256" s="63"/>
      <c r="CG256" s="17"/>
      <c r="CH256" s="62"/>
      <c r="CI256" s="63"/>
      <c r="CJ256" s="17"/>
      <c r="CK256" s="62"/>
      <c r="CL256" s="63"/>
      <c r="CM256" s="17"/>
      <c r="CN256" s="62"/>
      <c r="CO256" s="63"/>
      <c r="CP256" s="17"/>
      <c r="CQ256" s="62"/>
    </row>
    <row r="257">
      <c r="A257" s="13">
        <v>24.0</v>
      </c>
      <c r="B257" s="63"/>
      <c r="C257" s="17"/>
      <c r="D257" s="17"/>
      <c r="E257" s="62"/>
      <c r="F257" s="63"/>
      <c r="G257" s="17"/>
      <c r="H257" s="17"/>
      <c r="I257" s="62"/>
      <c r="J257" s="63"/>
      <c r="K257" s="17"/>
      <c r="L257" s="17"/>
      <c r="M257" s="17"/>
      <c r="N257" s="63"/>
      <c r="O257" s="17"/>
      <c r="P257" s="17"/>
      <c r="Q257" s="62"/>
      <c r="R257" s="63"/>
      <c r="S257" s="17"/>
      <c r="T257" s="17"/>
      <c r="U257" s="62"/>
      <c r="V257" s="63"/>
      <c r="W257" s="17"/>
      <c r="X257" s="17"/>
      <c r="Y257" s="62"/>
      <c r="Z257" s="63"/>
      <c r="AA257" s="17"/>
      <c r="AB257" s="17"/>
      <c r="AC257" s="62"/>
      <c r="AD257" s="63"/>
      <c r="AE257" s="17"/>
      <c r="AF257" s="17"/>
      <c r="AG257" s="62"/>
      <c r="AH257" s="63"/>
      <c r="AI257" s="17"/>
      <c r="AJ257" s="17"/>
      <c r="AK257" s="62"/>
      <c r="AL257" s="63"/>
      <c r="AM257" s="17"/>
      <c r="AN257" s="17"/>
      <c r="AO257" s="62"/>
      <c r="AP257" s="63"/>
      <c r="AQ257" s="17"/>
      <c r="AR257" s="17"/>
      <c r="AS257" s="62"/>
      <c r="AT257" s="63"/>
      <c r="AU257" s="17"/>
      <c r="AV257" s="17"/>
      <c r="AW257" s="62"/>
      <c r="AX257" s="63"/>
      <c r="AY257" s="17"/>
      <c r="AZ257" s="17"/>
      <c r="BA257" s="62"/>
      <c r="BB257" s="63"/>
      <c r="BC257" s="17"/>
      <c r="BD257" s="17"/>
      <c r="BE257" s="62"/>
      <c r="BF257" s="63"/>
      <c r="BG257" s="17"/>
      <c r="BH257" s="17"/>
      <c r="BI257" s="22"/>
      <c r="BJ257" s="63"/>
      <c r="BK257" s="17"/>
      <c r="BL257" s="17"/>
      <c r="BM257" s="22"/>
      <c r="BN257" s="63"/>
      <c r="BO257" s="17"/>
      <c r="BP257" s="17"/>
      <c r="BQ257" s="22"/>
      <c r="BR257" s="63"/>
      <c r="BS257" s="17"/>
      <c r="BT257" s="17"/>
      <c r="BU257" s="22"/>
      <c r="BV257" s="63"/>
      <c r="BW257" s="17"/>
      <c r="BX257" s="17"/>
      <c r="BY257" s="22"/>
      <c r="BZ257" s="63"/>
      <c r="CA257" s="17"/>
      <c r="CB257" s="17"/>
      <c r="CC257" s="22"/>
      <c r="CF257" s="63"/>
      <c r="CG257" s="17"/>
      <c r="CH257" s="62"/>
      <c r="CI257" s="63"/>
      <c r="CJ257" s="17"/>
      <c r="CK257" s="62"/>
      <c r="CL257" s="63"/>
      <c r="CM257" s="17"/>
      <c r="CN257" s="62"/>
      <c r="CO257" s="63"/>
      <c r="CP257" s="17"/>
      <c r="CQ257" s="62"/>
    </row>
    <row r="258">
      <c r="A258" s="13">
        <v>25.0</v>
      </c>
      <c r="B258" s="63"/>
      <c r="C258" s="17"/>
      <c r="D258" s="17"/>
      <c r="E258" s="62"/>
      <c r="F258" s="63"/>
      <c r="G258" s="17"/>
      <c r="H258" s="17"/>
      <c r="I258" s="62"/>
      <c r="J258" s="63"/>
      <c r="K258" s="17"/>
      <c r="L258" s="17"/>
      <c r="M258" s="17"/>
      <c r="N258" s="63"/>
      <c r="O258" s="17"/>
      <c r="P258" s="17"/>
      <c r="Q258" s="62"/>
      <c r="R258" s="63"/>
      <c r="S258" s="17"/>
      <c r="T258" s="17"/>
      <c r="U258" s="62"/>
      <c r="V258" s="63"/>
      <c r="W258" s="17"/>
      <c r="X258" s="17"/>
      <c r="Y258" s="62"/>
      <c r="Z258" s="63"/>
      <c r="AA258" s="17"/>
      <c r="AB258" s="17"/>
      <c r="AC258" s="62"/>
      <c r="AD258" s="63"/>
      <c r="AE258" s="17"/>
      <c r="AF258" s="17"/>
      <c r="AG258" s="62"/>
      <c r="AH258" s="63"/>
      <c r="AI258" s="17"/>
      <c r="AJ258" s="17"/>
      <c r="AK258" s="62"/>
      <c r="AL258" s="63"/>
      <c r="AM258" s="17"/>
      <c r="AN258" s="17"/>
      <c r="AO258" s="62"/>
      <c r="AP258" s="63"/>
      <c r="AQ258" s="17"/>
      <c r="AR258" s="17"/>
      <c r="AS258" s="62"/>
      <c r="AT258" s="63"/>
      <c r="AU258" s="17"/>
      <c r="AV258" s="17"/>
      <c r="AW258" s="62"/>
      <c r="AX258" s="63"/>
      <c r="AY258" s="17"/>
      <c r="AZ258" s="17"/>
      <c r="BA258" s="62"/>
      <c r="BB258" s="63"/>
      <c r="BC258" s="17"/>
      <c r="BD258" s="17"/>
      <c r="BE258" s="62"/>
      <c r="BF258" s="63"/>
      <c r="BG258" s="17"/>
      <c r="BH258" s="17"/>
      <c r="BI258" s="22"/>
      <c r="BJ258" s="63"/>
      <c r="BK258" s="17"/>
      <c r="BL258" s="17"/>
      <c r="BM258" s="22"/>
      <c r="BN258" s="63"/>
      <c r="BO258" s="17"/>
      <c r="BP258" s="17"/>
      <c r="BQ258" s="22"/>
      <c r="BR258" s="63"/>
      <c r="BS258" s="17"/>
      <c r="BT258" s="17"/>
      <c r="BU258" s="22"/>
      <c r="BV258" s="63"/>
      <c r="BW258" s="17"/>
      <c r="BX258" s="17"/>
      <c r="BY258" s="22"/>
      <c r="BZ258" s="63"/>
      <c r="CA258" s="17"/>
      <c r="CB258" s="17"/>
      <c r="CC258" s="22"/>
      <c r="CF258" s="63"/>
      <c r="CG258" s="17"/>
      <c r="CH258" s="62"/>
      <c r="CI258" s="63"/>
      <c r="CJ258" s="17"/>
      <c r="CK258" s="62"/>
      <c r="CL258" s="63"/>
      <c r="CM258" s="17"/>
      <c r="CN258" s="62"/>
      <c r="CO258" s="63"/>
      <c r="CP258" s="17"/>
      <c r="CQ258" s="62"/>
    </row>
    <row r="259">
      <c r="A259" s="13">
        <v>26.0</v>
      </c>
      <c r="B259" s="63"/>
      <c r="C259" s="17"/>
      <c r="D259" s="17"/>
      <c r="E259" s="62"/>
      <c r="F259" s="63"/>
      <c r="G259" s="17"/>
      <c r="H259" s="17"/>
      <c r="I259" s="62"/>
      <c r="J259" s="63"/>
      <c r="K259" s="17"/>
      <c r="L259" s="17"/>
      <c r="M259" s="17"/>
      <c r="N259" s="63"/>
      <c r="O259" s="17"/>
      <c r="P259" s="17"/>
      <c r="Q259" s="62"/>
      <c r="R259" s="63"/>
      <c r="S259" s="17"/>
      <c r="T259" s="17"/>
      <c r="U259" s="62"/>
      <c r="V259" s="63"/>
      <c r="W259" s="17"/>
      <c r="X259" s="17"/>
      <c r="Y259" s="62"/>
      <c r="Z259" s="63"/>
      <c r="AA259" s="17"/>
      <c r="AB259" s="17"/>
      <c r="AC259" s="62"/>
      <c r="AD259" s="63"/>
      <c r="AE259" s="17"/>
      <c r="AF259" s="17"/>
      <c r="AG259" s="62"/>
      <c r="AH259" s="63"/>
      <c r="AI259" s="17"/>
      <c r="AJ259" s="17"/>
      <c r="AK259" s="62"/>
      <c r="AL259" s="63"/>
      <c r="AM259" s="17"/>
      <c r="AN259" s="17"/>
      <c r="AO259" s="62"/>
      <c r="AP259" s="63"/>
      <c r="AQ259" s="17"/>
      <c r="AR259" s="17"/>
      <c r="AS259" s="62"/>
      <c r="AT259" s="63"/>
      <c r="AU259" s="17"/>
      <c r="AV259" s="17"/>
      <c r="AW259" s="62"/>
      <c r="AX259" s="63"/>
      <c r="AY259" s="17"/>
      <c r="AZ259" s="17"/>
      <c r="BA259" s="62"/>
      <c r="BB259" s="63"/>
      <c r="BC259" s="17"/>
      <c r="BD259" s="17"/>
      <c r="BE259" s="62"/>
      <c r="BF259" s="63"/>
      <c r="BG259" s="17"/>
      <c r="BH259" s="17"/>
      <c r="BI259" s="22"/>
      <c r="BJ259" s="63"/>
      <c r="BK259" s="17"/>
      <c r="BL259" s="17"/>
      <c r="BM259" s="22"/>
      <c r="BN259" s="63"/>
      <c r="BO259" s="17"/>
      <c r="BP259" s="17"/>
      <c r="BQ259" s="22"/>
      <c r="BR259" s="63"/>
      <c r="BS259" s="17"/>
      <c r="BT259" s="17"/>
      <c r="BU259" s="22"/>
      <c r="BV259" s="63"/>
      <c r="BW259" s="17"/>
      <c r="BX259" s="17"/>
      <c r="BY259" s="22"/>
      <c r="BZ259" s="63"/>
      <c r="CA259" s="17"/>
      <c r="CB259" s="17"/>
      <c r="CC259" s="22"/>
      <c r="CF259" s="63"/>
      <c r="CG259" s="17"/>
      <c r="CH259" s="62"/>
      <c r="CI259" s="63"/>
      <c r="CJ259" s="17"/>
      <c r="CK259" s="62"/>
      <c r="CL259" s="63"/>
      <c r="CM259" s="17"/>
      <c r="CN259" s="62"/>
      <c r="CO259" s="63"/>
      <c r="CP259" s="17"/>
      <c r="CQ259" s="62"/>
    </row>
    <row r="260">
      <c r="A260" s="13">
        <v>27.0</v>
      </c>
      <c r="B260" s="63"/>
      <c r="C260" s="17"/>
      <c r="D260" s="17"/>
      <c r="E260" s="62"/>
      <c r="F260" s="63"/>
      <c r="G260" s="17"/>
      <c r="H260" s="17"/>
      <c r="I260" s="62"/>
      <c r="J260" s="63"/>
      <c r="K260" s="17"/>
      <c r="L260" s="17"/>
      <c r="M260" s="17"/>
      <c r="N260" s="63"/>
      <c r="O260" s="17"/>
      <c r="P260" s="17"/>
      <c r="Q260" s="62"/>
      <c r="R260" s="63"/>
      <c r="S260" s="17"/>
      <c r="T260" s="17"/>
      <c r="U260" s="62"/>
      <c r="V260" s="63"/>
      <c r="W260" s="17"/>
      <c r="X260" s="17"/>
      <c r="Y260" s="62"/>
      <c r="Z260" s="63"/>
      <c r="AA260" s="17"/>
      <c r="AB260" s="17"/>
      <c r="AC260" s="62"/>
      <c r="AD260" s="63"/>
      <c r="AE260" s="17"/>
      <c r="AF260" s="17"/>
      <c r="AG260" s="62"/>
      <c r="AH260" s="63"/>
      <c r="AI260" s="17"/>
      <c r="AJ260" s="17"/>
      <c r="AK260" s="62"/>
      <c r="AL260" s="63"/>
      <c r="AM260" s="17"/>
      <c r="AN260" s="17"/>
      <c r="AO260" s="62"/>
      <c r="AP260" s="63"/>
      <c r="AQ260" s="17"/>
      <c r="AR260" s="17"/>
      <c r="AS260" s="62"/>
      <c r="AT260" s="63"/>
      <c r="AU260" s="17"/>
      <c r="AV260" s="17"/>
      <c r="AW260" s="62"/>
      <c r="AX260" s="63"/>
      <c r="AY260" s="17"/>
      <c r="AZ260" s="17"/>
      <c r="BA260" s="62"/>
      <c r="BB260" s="63"/>
      <c r="BC260" s="17"/>
      <c r="BD260" s="17"/>
      <c r="BE260" s="62"/>
      <c r="BF260" s="63"/>
      <c r="BG260" s="17"/>
      <c r="BH260" s="17"/>
      <c r="BI260" s="22"/>
      <c r="BJ260" s="63"/>
      <c r="BK260" s="17"/>
      <c r="BL260" s="17"/>
      <c r="BM260" s="22"/>
      <c r="BN260" s="63"/>
      <c r="BO260" s="17"/>
      <c r="BP260" s="17"/>
      <c r="BQ260" s="22"/>
      <c r="BR260" s="63"/>
      <c r="BS260" s="17"/>
      <c r="BT260" s="17"/>
      <c r="BU260" s="22"/>
      <c r="BV260" s="63"/>
      <c r="BW260" s="17"/>
      <c r="BX260" s="17"/>
      <c r="BY260" s="22"/>
      <c r="BZ260" s="63"/>
      <c r="CA260" s="17"/>
      <c r="CB260" s="17"/>
      <c r="CC260" s="22"/>
      <c r="CF260" s="63"/>
      <c r="CG260" s="17"/>
      <c r="CH260" s="62"/>
      <c r="CI260" s="63"/>
      <c r="CJ260" s="17"/>
      <c r="CK260" s="62"/>
      <c r="CL260" s="63"/>
      <c r="CM260" s="17"/>
      <c r="CN260" s="62"/>
      <c r="CO260" s="63"/>
      <c r="CP260" s="17"/>
      <c r="CQ260" s="62"/>
    </row>
    <row r="261">
      <c r="A261" s="13">
        <v>28.0</v>
      </c>
      <c r="B261" s="63"/>
      <c r="C261" s="17"/>
      <c r="D261" s="17"/>
      <c r="E261" s="62"/>
      <c r="F261" s="63"/>
      <c r="G261" s="17"/>
      <c r="H261" s="17"/>
      <c r="I261" s="62"/>
      <c r="J261" s="63"/>
      <c r="K261" s="17"/>
      <c r="L261" s="17"/>
      <c r="M261" s="17"/>
      <c r="N261" s="63"/>
      <c r="O261" s="17"/>
      <c r="P261" s="17"/>
      <c r="Q261" s="62"/>
      <c r="R261" s="63"/>
      <c r="S261" s="17"/>
      <c r="T261" s="17"/>
      <c r="U261" s="62"/>
      <c r="V261" s="63"/>
      <c r="W261" s="17"/>
      <c r="X261" s="17"/>
      <c r="Y261" s="62"/>
      <c r="Z261" s="63"/>
      <c r="AA261" s="17"/>
      <c r="AB261" s="17"/>
      <c r="AC261" s="62"/>
      <c r="AD261" s="63"/>
      <c r="AE261" s="17"/>
      <c r="AF261" s="17"/>
      <c r="AG261" s="62"/>
      <c r="AH261" s="63"/>
      <c r="AI261" s="17"/>
      <c r="AJ261" s="17"/>
      <c r="AK261" s="62"/>
      <c r="AL261" s="63"/>
      <c r="AM261" s="17"/>
      <c r="AN261" s="17"/>
      <c r="AO261" s="62"/>
      <c r="AP261" s="63"/>
      <c r="AQ261" s="17"/>
      <c r="AR261" s="17"/>
      <c r="AS261" s="62"/>
      <c r="AT261" s="63"/>
      <c r="AU261" s="17"/>
      <c r="AV261" s="17"/>
      <c r="AW261" s="62"/>
      <c r="AX261" s="63"/>
      <c r="AY261" s="17"/>
      <c r="AZ261" s="17"/>
      <c r="BA261" s="62"/>
      <c r="BB261" s="63"/>
      <c r="BC261" s="17"/>
      <c r="BD261" s="17"/>
      <c r="BE261" s="62"/>
      <c r="BF261" s="63"/>
      <c r="BG261" s="17"/>
      <c r="BH261" s="17"/>
      <c r="BI261" s="22"/>
      <c r="BJ261" s="63"/>
      <c r="BK261" s="17"/>
      <c r="BL261" s="17"/>
      <c r="BM261" s="22"/>
      <c r="BN261" s="63"/>
      <c r="BO261" s="17"/>
      <c r="BP261" s="17"/>
      <c r="BQ261" s="22"/>
      <c r="BR261" s="63"/>
      <c r="BS261" s="17"/>
      <c r="BT261" s="17"/>
      <c r="BU261" s="22"/>
      <c r="BV261" s="63"/>
      <c r="BW261" s="17"/>
      <c r="BX261" s="17"/>
      <c r="BY261" s="22"/>
      <c r="BZ261" s="63"/>
      <c r="CA261" s="17"/>
      <c r="CB261" s="17"/>
      <c r="CC261" s="22"/>
      <c r="CF261" s="63"/>
      <c r="CG261" s="17"/>
      <c r="CH261" s="62"/>
      <c r="CI261" s="63"/>
      <c r="CJ261" s="17"/>
      <c r="CK261" s="62"/>
      <c r="CL261" s="63"/>
      <c r="CM261" s="17"/>
      <c r="CN261" s="62"/>
      <c r="CO261" s="63"/>
      <c r="CP261" s="17"/>
      <c r="CQ261" s="62"/>
    </row>
    <row r="262">
      <c r="A262" s="13">
        <v>29.0</v>
      </c>
      <c r="B262" s="63"/>
      <c r="C262" s="17"/>
      <c r="D262" s="17"/>
      <c r="E262" s="62"/>
      <c r="F262" s="63"/>
      <c r="G262" s="17"/>
      <c r="H262" s="17"/>
      <c r="I262" s="62"/>
      <c r="J262" s="63"/>
      <c r="K262" s="17"/>
      <c r="L262" s="17"/>
      <c r="M262" s="17"/>
      <c r="N262" s="63"/>
      <c r="O262" s="17"/>
      <c r="P262" s="17"/>
      <c r="Q262" s="62"/>
      <c r="R262" s="63"/>
      <c r="S262" s="17"/>
      <c r="T262" s="17"/>
      <c r="U262" s="62"/>
      <c r="V262" s="63"/>
      <c r="W262" s="17"/>
      <c r="X262" s="17"/>
      <c r="Y262" s="62"/>
      <c r="Z262" s="63"/>
      <c r="AA262" s="17"/>
      <c r="AB262" s="17"/>
      <c r="AC262" s="62"/>
      <c r="AD262" s="63"/>
      <c r="AE262" s="17"/>
      <c r="AF262" s="17"/>
      <c r="AG262" s="62"/>
      <c r="AH262" s="63"/>
      <c r="AI262" s="17"/>
      <c r="AJ262" s="17"/>
      <c r="AK262" s="62"/>
      <c r="AL262" s="63"/>
      <c r="AM262" s="17"/>
      <c r="AN262" s="17"/>
      <c r="AO262" s="62"/>
      <c r="AP262" s="63"/>
      <c r="AQ262" s="17"/>
      <c r="AR262" s="17"/>
      <c r="AS262" s="62"/>
      <c r="AT262" s="63"/>
      <c r="AU262" s="17"/>
      <c r="AV262" s="17"/>
      <c r="AW262" s="62"/>
      <c r="AX262" s="63"/>
      <c r="AY262" s="17"/>
      <c r="AZ262" s="17"/>
      <c r="BA262" s="62"/>
      <c r="BB262" s="63"/>
      <c r="BC262" s="17"/>
      <c r="BD262" s="17"/>
      <c r="BE262" s="62"/>
      <c r="BF262" s="63"/>
      <c r="BG262" s="17"/>
      <c r="BH262" s="17"/>
      <c r="BI262" s="22"/>
      <c r="BJ262" s="63"/>
      <c r="BK262" s="17"/>
      <c r="BL262" s="17"/>
      <c r="BM262" s="22"/>
      <c r="BN262" s="63"/>
      <c r="BO262" s="17"/>
      <c r="BP262" s="17"/>
      <c r="BQ262" s="22"/>
      <c r="BR262" s="63"/>
      <c r="BS262" s="17"/>
      <c r="BT262" s="17"/>
      <c r="BU262" s="22"/>
      <c r="BV262" s="63"/>
      <c r="BW262" s="17"/>
      <c r="BX262" s="17"/>
      <c r="BY262" s="22"/>
      <c r="BZ262" s="63"/>
      <c r="CA262" s="17"/>
      <c r="CB262" s="17"/>
      <c r="CC262" s="22"/>
      <c r="CF262" s="63"/>
      <c r="CG262" s="17"/>
      <c r="CH262" s="62"/>
      <c r="CI262" s="63"/>
      <c r="CJ262" s="17"/>
      <c r="CK262" s="62"/>
      <c r="CL262" s="63"/>
      <c r="CM262" s="17"/>
      <c r="CN262" s="62"/>
      <c r="CO262" s="63"/>
      <c r="CP262" s="17"/>
      <c r="CQ262" s="62"/>
    </row>
    <row r="263">
      <c r="A263" s="13">
        <v>30.0</v>
      </c>
      <c r="B263" s="63"/>
      <c r="C263" s="17"/>
      <c r="D263" s="17"/>
      <c r="E263" s="62"/>
      <c r="F263" s="63"/>
      <c r="G263" s="17"/>
      <c r="H263" s="17"/>
      <c r="I263" s="62"/>
      <c r="J263" s="63"/>
      <c r="K263" s="17"/>
      <c r="L263" s="17"/>
      <c r="M263" s="17"/>
      <c r="N263" s="63"/>
      <c r="O263" s="17"/>
      <c r="P263" s="17"/>
      <c r="Q263" s="62"/>
      <c r="R263" s="63"/>
      <c r="S263" s="17"/>
      <c r="T263" s="17"/>
      <c r="U263" s="62"/>
      <c r="V263" s="63"/>
      <c r="W263" s="17"/>
      <c r="X263" s="17"/>
      <c r="Y263" s="62"/>
      <c r="Z263" s="63"/>
      <c r="AA263" s="17"/>
      <c r="AB263" s="17"/>
      <c r="AC263" s="62"/>
      <c r="AD263" s="63"/>
      <c r="AE263" s="17"/>
      <c r="AF263" s="17"/>
      <c r="AG263" s="62"/>
      <c r="AH263" s="63"/>
      <c r="AI263" s="17"/>
      <c r="AJ263" s="17"/>
      <c r="AK263" s="62"/>
      <c r="AL263" s="63"/>
      <c r="AM263" s="17"/>
      <c r="AN263" s="17"/>
      <c r="AO263" s="62"/>
      <c r="AP263" s="63"/>
      <c r="AQ263" s="17"/>
      <c r="AR263" s="17"/>
      <c r="AS263" s="62"/>
      <c r="AT263" s="63"/>
      <c r="AU263" s="17"/>
      <c r="AV263" s="17"/>
      <c r="AW263" s="62"/>
      <c r="AX263" s="63"/>
      <c r="AY263" s="17"/>
      <c r="AZ263" s="17"/>
      <c r="BA263" s="62"/>
      <c r="BB263" s="63"/>
      <c r="BC263" s="17"/>
      <c r="BD263" s="17"/>
      <c r="BE263" s="62"/>
      <c r="BF263" s="63"/>
      <c r="BG263" s="17"/>
      <c r="BH263" s="17"/>
      <c r="BI263" s="22"/>
      <c r="BJ263" s="63"/>
      <c r="BK263" s="17"/>
      <c r="BL263" s="17"/>
      <c r="BM263" s="22"/>
      <c r="BN263" s="63"/>
      <c r="BO263" s="17"/>
      <c r="BP263" s="17"/>
      <c r="BQ263" s="22"/>
      <c r="BR263" s="63"/>
      <c r="BS263" s="17"/>
      <c r="BT263" s="17"/>
      <c r="BU263" s="22"/>
      <c r="BV263" s="63"/>
      <c r="BW263" s="17"/>
      <c r="BX263" s="17"/>
      <c r="BY263" s="22"/>
      <c r="BZ263" s="63"/>
      <c r="CA263" s="17"/>
      <c r="CB263" s="17"/>
      <c r="CC263" s="22"/>
      <c r="CF263" s="63"/>
      <c r="CG263" s="17"/>
      <c r="CH263" s="62"/>
      <c r="CI263" s="63"/>
      <c r="CJ263" s="17"/>
      <c r="CK263" s="62"/>
      <c r="CL263" s="63"/>
      <c r="CM263" s="17"/>
      <c r="CN263" s="62"/>
      <c r="CO263" s="63"/>
      <c r="CP263" s="17"/>
      <c r="CQ263" s="62"/>
    </row>
    <row r="264">
      <c r="A264" s="13">
        <v>31.0</v>
      </c>
      <c r="B264" s="63"/>
      <c r="C264" s="17"/>
      <c r="D264" s="17"/>
      <c r="E264" s="62"/>
      <c r="F264" s="63"/>
      <c r="G264" s="17"/>
      <c r="H264" s="17"/>
      <c r="I264" s="62"/>
      <c r="J264" s="63"/>
      <c r="K264" s="17"/>
      <c r="L264" s="17"/>
      <c r="M264" s="17"/>
      <c r="N264" s="63"/>
      <c r="O264" s="17"/>
      <c r="P264" s="17"/>
      <c r="Q264" s="62"/>
      <c r="R264" s="63"/>
      <c r="S264" s="17"/>
      <c r="T264" s="17"/>
      <c r="U264" s="62"/>
      <c r="V264" s="63"/>
      <c r="W264" s="17"/>
      <c r="X264" s="17"/>
      <c r="Y264" s="62"/>
      <c r="Z264" s="63"/>
      <c r="AA264" s="17"/>
      <c r="AB264" s="17"/>
      <c r="AC264" s="62"/>
      <c r="AD264" s="63"/>
      <c r="AE264" s="17"/>
      <c r="AF264" s="17"/>
      <c r="AG264" s="62"/>
      <c r="AH264" s="63"/>
      <c r="AI264" s="17"/>
      <c r="AJ264" s="17"/>
      <c r="AK264" s="62"/>
      <c r="AL264" s="63"/>
      <c r="AM264" s="17"/>
      <c r="AN264" s="17"/>
      <c r="AO264" s="62"/>
      <c r="AP264" s="63"/>
      <c r="AQ264" s="17"/>
      <c r="AR264" s="17"/>
      <c r="AS264" s="62"/>
      <c r="AT264" s="63"/>
      <c r="AU264" s="17"/>
      <c r="AV264" s="17"/>
      <c r="AW264" s="62"/>
      <c r="AX264" s="63"/>
      <c r="AY264" s="17"/>
      <c r="AZ264" s="17"/>
      <c r="BA264" s="62"/>
      <c r="BB264" s="63"/>
      <c r="BC264" s="17"/>
      <c r="BD264" s="17"/>
      <c r="BE264" s="62"/>
      <c r="BF264" s="63"/>
      <c r="BG264" s="17"/>
      <c r="BH264" s="17"/>
      <c r="BI264" s="22"/>
      <c r="BJ264" s="63"/>
      <c r="BK264" s="17"/>
      <c r="BL264" s="17"/>
      <c r="BM264" s="22"/>
      <c r="BN264" s="63"/>
      <c r="BO264" s="17"/>
      <c r="BP264" s="17"/>
      <c r="BQ264" s="22"/>
      <c r="BR264" s="63"/>
      <c r="BS264" s="17"/>
      <c r="BT264" s="17"/>
      <c r="BU264" s="22"/>
      <c r="BV264" s="63"/>
      <c r="BW264" s="17"/>
      <c r="BX264" s="17"/>
      <c r="BY264" s="22"/>
      <c r="BZ264" s="63"/>
      <c r="CA264" s="17"/>
      <c r="CB264" s="17"/>
      <c r="CC264" s="22"/>
      <c r="CF264" s="63"/>
      <c r="CG264" s="17"/>
      <c r="CH264" s="62"/>
      <c r="CI264" s="63"/>
      <c r="CJ264" s="17"/>
      <c r="CK264" s="62"/>
      <c r="CL264" s="63"/>
      <c r="CM264" s="17"/>
      <c r="CN264" s="62"/>
      <c r="CO264" s="63"/>
      <c r="CP264" s="17"/>
      <c r="CQ264" s="62"/>
    </row>
    <row r="265">
      <c r="A265" s="13">
        <v>32.0</v>
      </c>
      <c r="B265" s="63"/>
      <c r="C265" s="17"/>
      <c r="D265" s="17"/>
      <c r="E265" s="62"/>
      <c r="F265" s="63"/>
      <c r="G265" s="17"/>
      <c r="H265" s="17"/>
      <c r="I265" s="62"/>
      <c r="J265" s="63"/>
      <c r="K265" s="17"/>
      <c r="L265" s="17"/>
      <c r="M265" s="17"/>
      <c r="N265" s="63"/>
      <c r="O265" s="17"/>
      <c r="P265" s="17"/>
      <c r="Q265" s="62"/>
      <c r="R265" s="63"/>
      <c r="S265" s="17"/>
      <c r="T265" s="17"/>
      <c r="U265" s="62"/>
      <c r="V265" s="63"/>
      <c r="W265" s="17"/>
      <c r="X265" s="17"/>
      <c r="Y265" s="62"/>
      <c r="Z265" s="63"/>
      <c r="AA265" s="17"/>
      <c r="AB265" s="17"/>
      <c r="AC265" s="62"/>
      <c r="AD265" s="63"/>
      <c r="AE265" s="17"/>
      <c r="AF265" s="17"/>
      <c r="AG265" s="62"/>
      <c r="AH265" s="63"/>
      <c r="AI265" s="17"/>
      <c r="AJ265" s="17"/>
      <c r="AK265" s="62"/>
      <c r="AL265" s="63"/>
      <c r="AM265" s="17"/>
      <c r="AN265" s="17"/>
      <c r="AO265" s="62"/>
      <c r="AP265" s="63"/>
      <c r="AQ265" s="17"/>
      <c r="AR265" s="17"/>
      <c r="AS265" s="62"/>
      <c r="AT265" s="63"/>
      <c r="AU265" s="17"/>
      <c r="AV265" s="17"/>
      <c r="AW265" s="62"/>
      <c r="AX265" s="63"/>
      <c r="AY265" s="17"/>
      <c r="AZ265" s="17"/>
      <c r="BA265" s="62"/>
      <c r="BB265" s="63"/>
      <c r="BC265" s="17"/>
      <c r="BD265" s="17"/>
      <c r="BE265" s="62"/>
      <c r="BF265" s="63"/>
      <c r="BG265" s="17"/>
      <c r="BH265" s="17"/>
      <c r="BI265" s="22"/>
      <c r="BJ265" s="63"/>
      <c r="BK265" s="17"/>
      <c r="BL265" s="17"/>
      <c r="BM265" s="22"/>
      <c r="BN265" s="63"/>
      <c r="BO265" s="17"/>
      <c r="BP265" s="17"/>
      <c r="BQ265" s="22"/>
      <c r="BR265" s="63"/>
      <c r="BS265" s="17"/>
      <c r="BT265" s="17"/>
      <c r="BU265" s="22"/>
      <c r="BV265" s="63"/>
      <c r="BW265" s="17"/>
      <c r="BX265" s="17"/>
      <c r="BY265" s="22"/>
      <c r="BZ265" s="63"/>
      <c r="CA265" s="17"/>
      <c r="CB265" s="17"/>
      <c r="CC265" s="22"/>
      <c r="CF265" s="63"/>
      <c r="CG265" s="17"/>
      <c r="CH265" s="62"/>
      <c r="CI265" s="63"/>
      <c r="CJ265" s="17"/>
      <c r="CK265" s="62"/>
      <c r="CL265" s="63"/>
      <c r="CM265" s="17"/>
      <c r="CN265" s="62"/>
      <c r="CO265" s="63"/>
      <c r="CP265" s="17"/>
      <c r="CQ265" s="62"/>
    </row>
    <row r="266">
      <c r="A266" s="13">
        <v>33.0</v>
      </c>
      <c r="B266" s="63"/>
      <c r="C266" s="17"/>
      <c r="D266" s="17"/>
      <c r="E266" s="62"/>
      <c r="F266" s="63"/>
      <c r="G266" s="17"/>
      <c r="H266" s="17"/>
      <c r="I266" s="62"/>
      <c r="J266" s="63"/>
      <c r="K266" s="17"/>
      <c r="L266" s="17"/>
      <c r="M266" s="17"/>
      <c r="N266" s="63"/>
      <c r="O266" s="17"/>
      <c r="P266" s="17"/>
      <c r="Q266" s="62"/>
      <c r="R266" s="63"/>
      <c r="S266" s="17"/>
      <c r="T266" s="17"/>
      <c r="U266" s="62"/>
      <c r="V266" s="63"/>
      <c r="W266" s="17"/>
      <c r="X266" s="17"/>
      <c r="Y266" s="62"/>
      <c r="Z266" s="63"/>
      <c r="AA266" s="17"/>
      <c r="AB266" s="17"/>
      <c r="AC266" s="62"/>
      <c r="AD266" s="63"/>
      <c r="AE266" s="17"/>
      <c r="AF266" s="17"/>
      <c r="AG266" s="62"/>
      <c r="AH266" s="63"/>
      <c r="AI266" s="17"/>
      <c r="AJ266" s="17"/>
      <c r="AK266" s="62"/>
      <c r="AL266" s="63"/>
      <c r="AM266" s="17"/>
      <c r="AN266" s="17"/>
      <c r="AO266" s="62"/>
      <c r="AP266" s="63"/>
      <c r="AQ266" s="17"/>
      <c r="AR266" s="17"/>
      <c r="AS266" s="62"/>
      <c r="AT266" s="63"/>
      <c r="AU266" s="17"/>
      <c r="AV266" s="17"/>
      <c r="AW266" s="62"/>
      <c r="AX266" s="63"/>
      <c r="AY266" s="17"/>
      <c r="AZ266" s="17"/>
      <c r="BA266" s="62"/>
      <c r="BB266" s="63"/>
      <c r="BC266" s="17"/>
      <c r="BD266" s="17"/>
      <c r="BE266" s="62"/>
      <c r="BF266" s="63"/>
      <c r="BG266" s="17"/>
      <c r="BH266" s="17"/>
      <c r="BI266" s="22"/>
      <c r="BJ266" s="63"/>
      <c r="BK266" s="17"/>
      <c r="BL266" s="17"/>
      <c r="BM266" s="22"/>
      <c r="BN266" s="63"/>
      <c r="BO266" s="17"/>
      <c r="BP266" s="17"/>
      <c r="BQ266" s="22"/>
      <c r="BR266" s="63"/>
      <c r="BS266" s="17"/>
      <c r="BT266" s="17"/>
      <c r="BU266" s="22"/>
      <c r="BV266" s="63"/>
      <c r="BW266" s="17"/>
      <c r="BX266" s="17"/>
      <c r="BY266" s="22"/>
      <c r="BZ266" s="63"/>
      <c r="CA266" s="17"/>
      <c r="CB266" s="17"/>
      <c r="CC266" s="22"/>
      <c r="CF266" s="63"/>
      <c r="CG266" s="17"/>
      <c r="CH266" s="62"/>
      <c r="CI266" s="63"/>
      <c r="CJ266" s="17"/>
      <c r="CK266" s="62"/>
      <c r="CL266" s="63"/>
      <c r="CM266" s="17"/>
      <c r="CN266" s="62"/>
      <c r="CO266" s="63"/>
      <c r="CP266" s="17"/>
      <c r="CQ266" s="62"/>
    </row>
    <row r="267">
      <c r="A267" s="13">
        <v>34.0</v>
      </c>
      <c r="B267" s="63"/>
      <c r="C267" s="17"/>
      <c r="D267" s="17"/>
      <c r="E267" s="62"/>
      <c r="F267" s="63"/>
      <c r="G267" s="17"/>
      <c r="H267" s="17"/>
      <c r="I267" s="62"/>
      <c r="J267" s="63"/>
      <c r="K267" s="17"/>
      <c r="L267" s="17"/>
      <c r="M267" s="17"/>
      <c r="N267" s="63"/>
      <c r="O267" s="17"/>
      <c r="P267" s="17"/>
      <c r="Q267" s="62"/>
      <c r="R267" s="63"/>
      <c r="S267" s="17"/>
      <c r="T267" s="17"/>
      <c r="U267" s="62"/>
      <c r="V267" s="63"/>
      <c r="W267" s="17"/>
      <c r="X267" s="17"/>
      <c r="Y267" s="62"/>
      <c r="Z267" s="63"/>
      <c r="AA267" s="17"/>
      <c r="AB267" s="17"/>
      <c r="AC267" s="62"/>
      <c r="AD267" s="63"/>
      <c r="AE267" s="17"/>
      <c r="AF267" s="17"/>
      <c r="AG267" s="62"/>
      <c r="AH267" s="63"/>
      <c r="AI267" s="17"/>
      <c r="AJ267" s="17"/>
      <c r="AK267" s="62"/>
      <c r="AL267" s="63"/>
      <c r="AM267" s="17"/>
      <c r="AN267" s="17"/>
      <c r="AO267" s="62"/>
      <c r="AP267" s="63"/>
      <c r="AQ267" s="17"/>
      <c r="AR267" s="17"/>
      <c r="AS267" s="62"/>
      <c r="AT267" s="63"/>
      <c r="AU267" s="17"/>
      <c r="AV267" s="17"/>
      <c r="AW267" s="62"/>
      <c r="AX267" s="63"/>
      <c r="AY267" s="17"/>
      <c r="AZ267" s="17"/>
      <c r="BA267" s="62"/>
      <c r="BB267" s="63"/>
      <c r="BC267" s="17"/>
      <c r="BD267" s="17"/>
      <c r="BE267" s="62"/>
      <c r="BF267" s="63"/>
      <c r="BG267" s="17"/>
      <c r="BH267" s="17"/>
      <c r="BI267" s="22"/>
      <c r="BJ267" s="63"/>
      <c r="BK267" s="17"/>
      <c r="BL267" s="17"/>
      <c r="BM267" s="22"/>
      <c r="BN267" s="63"/>
      <c r="BO267" s="17"/>
      <c r="BP267" s="17"/>
      <c r="BQ267" s="22"/>
      <c r="BR267" s="63"/>
      <c r="BS267" s="17"/>
      <c r="BT267" s="17"/>
      <c r="BU267" s="22"/>
      <c r="BV267" s="63"/>
      <c r="BW267" s="17"/>
      <c r="BX267" s="17"/>
      <c r="BY267" s="22"/>
      <c r="BZ267" s="63"/>
      <c r="CA267" s="17"/>
      <c r="CB267" s="17"/>
      <c r="CC267" s="22"/>
      <c r="CF267" s="63"/>
      <c r="CG267" s="17"/>
      <c r="CH267" s="62"/>
      <c r="CI267" s="63"/>
      <c r="CJ267" s="17"/>
      <c r="CK267" s="62"/>
      <c r="CL267" s="63"/>
      <c r="CM267" s="17"/>
      <c r="CN267" s="62"/>
      <c r="CO267" s="63"/>
      <c r="CP267" s="17"/>
      <c r="CQ267" s="62"/>
    </row>
    <row r="268">
      <c r="A268" s="13">
        <v>35.0</v>
      </c>
      <c r="B268" s="63"/>
      <c r="C268" s="17"/>
      <c r="D268" s="17"/>
      <c r="E268" s="62"/>
      <c r="F268" s="63"/>
      <c r="G268" s="17"/>
      <c r="H268" s="17"/>
      <c r="I268" s="62"/>
      <c r="J268" s="63"/>
      <c r="K268" s="17"/>
      <c r="L268" s="17"/>
      <c r="M268" s="17"/>
      <c r="N268" s="63"/>
      <c r="O268" s="17"/>
      <c r="P268" s="17"/>
      <c r="Q268" s="62"/>
      <c r="R268" s="63"/>
      <c r="S268" s="17"/>
      <c r="T268" s="17"/>
      <c r="U268" s="62"/>
      <c r="V268" s="63"/>
      <c r="W268" s="17"/>
      <c r="X268" s="17"/>
      <c r="Y268" s="62"/>
      <c r="Z268" s="63"/>
      <c r="AA268" s="17"/>
      <c r="AB268" s="17"/>
      <c r="AC268" s="62"/>
      <c r="AD268" s="63"/>
      <c r="AE268" s="17"/>
      <c r="AF268" s="17"/>
      <c r="AG268" s="62"/>
      <c r="AH268" s="63"/>
      <c r="AI268" s="17"/>
      <c r="AJ268" s="17"/>
      <c r="AK268" s="62"/>
      <c r="AL268" s="63"/>
      <c r="AM268" s="17"/>
      <c r="AN268" s="17"/>
      <c r="AO268" s="62"/>
      <c r="AP268" s="63"/>
      <c r="AQ268" s="17"/>
      <c r="AR268" s="17"/>
      <c r="AS268" s="62"/>
      <c r="AT268" s="63"/>
      <c r="AU268" s="17"/>
      <c r="AV268" s="17"/>
      <c r="AW268" s="62"/>
      <c r="AX268" s="63"/>
      <c r="AY268" s="17"/>
      <c r="AZ268" s="17"/>
      <c r="BA268" s="62"/>
      <c r="BB268" s="63"/>
      <c r="BC268" s="17"/>
      <c r="BD268" s="17"/>
      <c r="BE268" s="62"/>
      <c r="BF268" s="63"/>
      <c r="BG268" s="17"/>
      <c r="BH268" s="17"/>
      <c r="BI268" s="22"/>
      <c r="BJ268" s="63"/>
      <c r="BK268" s="17"/>
      <c r="BL268" s="17"/>
      <c r="BM268" s="22"/>
      <c r="BN268" s="63"/>
      <c r="BO268" s="17"/>
      <c r="BP268" s="17"/>
      <c r="BQ268" s="22"/>
      <c r="BR268" s="63"/>
      <c r="BS268" s="17"/>
      <c r="BT268" s="17"/>
      <c r="BU268" s="22"/>
      <c r="BV268" s="63"/>
      <c r="BW268" s="17"/>
      <c r="BX268" s="17"/>
      <c r="BY268" s="22"/>
      <c r="BZ268" s="63"/>
      <c r="CA268" s="17"/>
      <c r="CB268" s="17"/>
      <c r="CC268" s="22"/>
      <c r="CF268" s="63"/>
      <c r="CG268" s="17"/>
      <c r="CH268" s="62"/>
      <c r="CI268" s="63"/>
      <c r="CJ268" s="17"/>
      <c r="CK268" s="62"/>
      <c r="CL268" s="63"/>
      <c r="CM268" s="17"/>
      <c r="CN268" s="62"/>
      <c r="CO268" s="63"/>
      <c r="CP268" s="17"/>
      <c r="CQ268" s="62"/>
    </row>
    <row r="269">
      <c r="A269" s="13">
        <v>36.0</v>
      </c>
      <c r="B269" s="63"/>
      <c r="C269" s="17"/>
      <c r="D269" s="17"/>
      <c r="E269" s="62"/>
      <c r="F269" s="63"/>
      <c r="G269" s="17"/>
      <c r="H269" s="17"/>
      <c r="I269" s="62"/>
      <c r="J269" s="63"/>
      <c r="K269" s="17"/>
      <c r="L269" s="17"/>
      <c r="M269" s="17"/>
      <c r="N269" s="63"/>
      <c r="O269" s="17"/>
      <c r="P269" s="17"/>
      <c r="Q269" s="62"/>
      <c r="R269" s="63"/>
      <c r="S269" s="17"/>
      <c r="T269" s="17"/>
      <c r="U269" s="62"/>
      <c r="V269" s="63"/>
      <c r="W269" s="17"/>
      <c r="X269" s="17"/>
      <c r="Y269" s="62"/>
      <c r="Z269" s="63"/>
      <c r="AA269" s="17"/>
      <c r="AB269" s="17"/>
      <c r="AC269" s="62"/>
      <c r="AD269" s="63"/>
      <c r="AE269" s="17"/>
      <c r="AF269" s="17"/>
      <c r="AG269" s="62"/>
      <c r="AH269" s="63"/>
      <c r="AI269" s="17"/>
      <c r="AJ269" s="17"/>
      <c r="AK269" s="62"/>
      <c r="AL269" s="63"/>
      <c r="AM269" s="17"/>
      <c r="AN269" s="17"/>
      <c r="AO269" s="62"/>
      <c r="AP269" s="63"/>
      <c r="AQ269" s="17"/>
      <c r="AR269" s="17"/>
      <c r="AS269" s="62"/>
      <c r="AT269" s="63"/>
      <c r="AU269" s="17"/>
      <c r="AV269" s="17"/>
      <c r="AW269" s="62"/>
      <c r="AX269" s="63"/>
      <c r="AY269" s="17"/>
      <c r="AZ269" s="17"/>
      <c r="BA269" s="62"/>
      <c r="BB269" s="63"/>
      <c r="BC269" s="17"/>
      <c r="BD269" s="17"/>
      <c r="BE269" s="62"/>
      <c r="BF269" s="63"/>
      <c r="BG269" s="17"/>
      <c r="BH269" s="17"/>
      <c r="BI269" s="22"/>
      <c r="BJ269" s="63"/>
      <c r="BK269" s="17"/>
      <c r="BL269" s="17"/>
      <c r="BM269" s="22"/>
      <c r="BN269" s="63"/>
      <c r="BO269" s="17"/>
      <c r="BP269" s="17"/>
      <c r="BQ269" s="22"/>
      <c r="BR269" s="63"/>
      <c r="BS269" s="17"/>
      <c r="BT269" s="17"/>
      <c r="BU269" s="22"/>
      <c r="BV269" s="63"/>
      <c r="BW269" s="17"/>
      <c r="BX269" s="17"/>
      <c r="BY269" s="22"/>
      <c r="BZ269" s="63"/>
      <c r="CA269" s="17"/>
      <c r="CB269" s="17"/>
      <c r="CC269" s="22"/>
      <c r="CF269" s="63"/>
      <c r="CG269" s="17"/>
      <c r="CH269" s="62"/>
      <c r="CI269" s="63"/>
      <c r="CJ269" s="17"/>
      <c r="CK269" s="62"/>
      <c r="CL269" s="63"/>
      <c r="CM269" s="17"/>
      <c r="CN269" s="62"/>
      <c r="CO269" s="63"/>
      <c r="CP269" s="17"/>
      <c r="CQ269" s="62"/>
    </row>
    <row r="270">
      <c r="A270" s="13">
        <v>37.0</v>
      </c>
      <c r="B270" s="63"/>
      <c r="C270" s="17"/>
      <c r="D270" s="17"/>
      <c r="E270" s="62"/>
      <c r="F270" s="63"/>
      <c r="G270" s="17"/>
      <c r="H270" s="17"/>
      <c r="I270" s="62"/>
      <c r="J270" s="63"/>
      <c r="K270" s="17"/>
      <c r="L270" s="17"/>
      <c r="M270" s="17"/>
      <c r="N270" s="63"/>
      <c r="O270" s="17"/>
      <c r="P270" s="17"/>
      <c r="Q270" s="62"/>
      <c r="R270" s="63"/>
      <c r="S270" s="17"/>
      <c r="T270" s="17"/>
      <c r="U270" s="62"/>
      <c r="V270" s="63"/>
      <c r="W270" s="17"/>
      <c r="X270" s="17"/>
      <c r="Y270" s="62"/>
      <c r="Z270" s="63"/>
      <c r="AA270" s="17"/>
      <c r="AB270" s="17"/>
      <c r="AC270" s="62"/>
      <c r="AD270" s="63"/>
      <c r="AE270" s="17"/>
      <c r="AF270" s="17"/>
      <c r="AG270" s="62"/>
      <c r="AH270" s="63"/>
      <c r="AI270" s="17"/>
      <c r="AJ270" s="17"/>
      <c r="AK270" s="62"/>
      <c r="AL270" s="63"/>
      <c r="AM270" s="17"/>
      <c r="AN270" s="17"/>
      <c r="AO270" s="62"/>
      <c r="AP270" s="63"/>
      <c r="AQ270" s="17"/>
      <c r="AR270" s="17"/>
      <c r="AS270" s="62"/>
      <c r="AT270" s="63"/>
      <c r="AU270" s="17"/>
      <c r="AV270" s="17"/>
      <c r="AW270" s="62"/>
      <c r="AX270" s="63"/>
      <c r="AY270" s="17"/>
      <c r="AZ270" s="17"/>
      <c r="BA270" s="62"/>
      <c r="BB270" s="63"/>
      <c r="BC270" s="17"/>
      <c r="BD270" s="17"/>
      <c r="BE270" s="62"/>
      <c r="BF270" s="63"/>
      <c r="BG270" s="17"/>
      <c r="BH270" s="17"/>
      <c r="BI270" s="22"/>
      <c r="BJ270" s="63"/>
      <c r="BK270" s="17"/>
      <c r="BL270" s="17"/>
      <c r="BM270" s="22"/>
      <c r="BN270" s="63"/>
      <c r="BO270" s="17"/>
      <c r="BP270" s="17"/>
      <c r="BQ270" s="22"/>
      <c r="BR270" s="63"/>
      <c r="BS270" s="17"/>
      <c r="BT270" s="17"/>
      <c r="BU270" s="22"/>
      <c r="BV270" s="63"/>
      <c r="BW270" s="17"/>
      <c r="BX270" s="17"/>
      <c r="BY270" s="22"/>
      <c r="BZ270" s="63"/>
      <c r="CA270" s="17"/>
      <c r="CB270" s="17"/>
      <c r="CC270" s="22"/>
      <c r="CF270" s="63"/>
      <c r="CG270" s="17"/>
      <c r="CH270" s="62"/>
      <c r="CI270" s="63"/>
      <c r="CJ270" s="17"/>
      <c r="CK270" s="62"/>
      <c r="CL270" s="63"/>
      <c r="CM270" s="17"/>
      <c r="CN270" s="62"/>
      <c r="CO270" s="63"/>
      <c r="CP270" s="17"/>
      <c r="CQ270" s="62"/>
    </row>
    <row r="271">
      <c r="A271" s="13">
        <v>38.0</v>
      </c>
      <c r="B271" s="63"/>
      <c r="C271" s="17"/>
      <c r="D271" s="17"/>
      <c r="E271" s="62"/>
      <c r="F271" s="63"/>
      <c r="G271" s="17"/>
      <c r="H271" s="17"/>
      <c r="I271" s="62"/>
      <c r="J271" s="63"/>
      <c r="K271" s="17"/>
      <c r="L271" s="17"/>
      <c r="M271" s="17"/>
      <c r="N271" s="63"/>
      <c r="O271" s="17"/>
      <c r="P271" s="17"/>
      <c r="Q271" s="62"/>
      <c r="R271" s="63"/>
      <c r="S271" s="17"/>
      <c r="T271" s="17"/>
      <c r="U271" s="62"/>
      <c r="V271" s="63"/>
      <c r="W271" s="17"/>
      <c r="X271" s="17"/>
      <c r="Y271" s="62"/>
      <c r="Z271" s="63"/>
      <c r="AA271" s="17"/>
      <c r="AB271" s="17"/>
      <c r="AC271" s="62"/>
      <c r="AD271" s="63"/>
      <c r="AE271" s="17"/>
      <c r="AF271" s="17"/>
      <c r="AG271" s="62"/>
      <c r="AH271" s="63"/>
      <c r="AI271" s="17"/>
      <c r="AJ271" s="17"/>
      <c r="AK271" s="62"/>
      <c r="AL271" s="63"/>
      <c r="AM271" s="17"/>
      <c r="AN271" s="17"/>
      <c r="AO271" s="62"/>
      <c r="AP271" s="63"/>
      <c r="AQ271" s="17"/>
      <c r="AR271" s="17"/>
      <c r="AS271" s="62"/>
      <c r="AT271" s="63"/>
      <c r="AU271" s="17"/>
      <c r="AV271" s="17"/>
      <c r="AW271" s="62"/>
      <c r="AX271" s="63"/>
      <c r="AY271" s="17"/>
      <c r="AZ271" s="17"/>
      <c r="BA271" s="62"/>
      <c r="BB271" s="63"/>
      <c r="BC271" s="17"/>
      <c r="BD271" s="17"/>
      <c r="BE271" s="62"/>
      <c r="BF271" s="63"/>
      <c r="BG271" s="17"/>
      <c r="BH271" s="17"/>
      <c r="BI271" s="22"/>
      <c r="BJ271" s="63"/>
      <c r="BK271" s="17"/>
      <c r="BL271" s="17"/>
      <c r="BM271" s="22"/>
      <c r="BN271" s="63"/>
      <c r="BO271" s="17"/>
      <c r="BP271" s="17"/>
      <c r="BQ271" s="22"/>
      <c r="BR271" s="63"/>
      <c r="BS271" s="17"/>
      <c r="BT271" s="17"/>
      <c r="BU271" s="22"/>
      <c r="BV271" s="63"/>
      <c r="BW271" s="17"/>
      <c r="BX271" s="17"/>
      <c r="BY271" s="22"/>
      <c r="BZ271" s="63"/>
      <c r="CA271" s="17"/>
      <c r="CB271" s="17"/>
      <c r="CC271" s="22"/>
      <c r="CF271" s="63"/>
      <c r="CG271" s="17"/>
      <c r="CH271" s="62"/>
      <c r="CI271" s="63"/>
      <c r="CJ271" s="17"/>
      <c r="CK271" s="62"/>
      <c r="CL271" s="63"/>
      <c r="CM271" s="17"/>
      <c r="CN271" s="62"/>
      <c r="CO271" s="63"/>
      <c r="CP271" s="17"/>
      <c r="CQ271" s="62"/>
    </row>
    <row r="272">
      <c r="A272" s="13">
        <v>39.0</v>
      </c>
      <c r="B272" s="63"/>
      <c r="C272" s="17"/>
      <c r="D272" s="17"/>
      <c r="E272" s="62"/>
      <c r="F272" s="63"/>
      <c r="G272" s="17"/>
      <c r="H272" s="17"/>
      <c r="I272" s="62"/>
      <c r="J272" s="63"/>
      <c r="K272" s="17"/>
      <c r="L272" s="17"/>
      <c r="M272" s="17"/>
      <c r="N272" s="63"/>
      <c r="O272" s="17"/>
      <c r="P272" s="17"/>
      <c r="Q272" s="62"/>
      <c r="R272" s="63"/>
      <c r="S272" s="17"/>
      <c r="T272" s="17"/>
      <c r="U272" s="62"/>
      <c r="V272" s="63"/>
      <c r="W272" s="17"/>
      <c r="X272" s="17"/>
      <c r="Y272" s="62"/>
      <c r="Z272" s="63"/>
      <c r="AA272" s="17"/>
      <c r="AB272" s="17"/>
      <c r="AC272" s="62"/>
      <c r="AD272" s="63"/>
      <c r="AE272" s="17"/>
      <c r="AF272" s="17"/>
      <c r="AG272" s="62"/>
      <c r="AH272" s="63"/>
      <c r="AI272" s="17"/>
      <c r="AJ272" s="17"/>
      <c r="AK272" s="62"/>
      <c r="AL272" s="63"/>
      <c r="AM272" s="17"/>
      <c r="AN272" s="17"/>
      <c r="AO272" s="62"/>
      <c r="AP272" s="63"/>
      <c r="AQ272" s="17"/>
      <c r="AR272" s="17"/>
      <c r="AS272" s="62"/>
      <c r="AT272" s="63"/>
      <c r="AU272" s="17"/>
      <c r="AV272" s="17"/>
      <c r="AW272" s="62"/>
      <c r="AX272" s="63"/>
      <c r="AY272" s="17"/>
      <c r="AZ272" s="17"/>
      <c r="BA272" s="62"/>
      <c r="BB272" s="63"/>
      <c r="BC272" s="17"/>
      <c r="BD272" s="17"/>
      <c r="BE272" s="62"/>
      <c r="BF272" s="63"/>
      <c r="BG272" s="17"/>
      <c r="BH272" s="17"/>
      <c r="BI272" s="22"/>
      <c r="BJ272" s="63"/>
      <c r="BK272" s="17"/>
      <c r="BL272" s="17"/>
      <c r="BM272" s="22"/>
      <c r="BN272" s="63"/>
      <c r="BO272" s="17"/>
      <c r="BP272" s="17"/>
      <c r="BQ272" s="22"/>
      <c r="BR272" s="63"/>
      <c r="BS272" s="17"/>
      <c r="BT272" s="17"/>
      <c r="BU272" s="22"/>
      <c r="BV272" s="63"/>
      <c r="BW272" s="17"/>
      <c r="BX272" s="17"/>
      <c r="BY272" s="22"/>
      <c r="BZ272" s="63"/>
      <c r="CA272" s="17"/>
      <c r="CB272" s="17"/>
      <c r="CC272" s="22"/>
      <c r="CF272" s="63"/>
      <c r="CG272" s="17"/>
      <c r="CH272" s="62"/>
      <c r="CI272" s="63"/>
      <c r="CJ272" s="17"/>
      <c r="CK272" s="62"/>
      <c r="CL272" s="63"/>
      <c r="CM272" s="17"/>
      <c r="CN272" s="62"/>
      <c r="CO272" s="63"/>
      <c r="CP272" s="17"/>
      <c r="CQ272" s="62"/>
    </row>
    <row r="273">
      <c r="A273" s="13">
        <v>40.0</v>
      </c>
      <c r="B273" s="63"/>
      <c r="C273" s="17"/>
      <c r="D273" s="17"/>
      <c r="E273" s="62"/>
      <c r="F273" s="63"/>
      <c r="G273" s="17"/>
      <c r="H273" s="17"/>
      <c r="I273" s="62"/>
      <c r="J273" s="63"/>
      <c r="K273" s="17"/>
      <c r="L273" s="17"/>
      <c r="M273" s="17"/>
      <c r="N273" s="63"/>
      <c r="O273" s="17"/>
      <c r="P273" s="17"/>
      <c r="Q273" s="62"/>
      <c r="R273" s="63"/>
      <c r="S273" s="17"/>
      <c r="T273" s="17"/>
      <c r="U273" s="62"/>
      <c r="V273" s="63"/>
      <c r="W273" s="17"/>
      <c r="X273" s="17"/>
      <c r="Y273" s="62"/>
      <c r="Z273" s="63"/>
      <c r="AA273" s="17"/>
      <c r="AB273" s="17"/>
      <c r="AC273" s="62"/>
      <c r="AD273" s="63"/>
      <c r="AE273" s="17"/>
      <c r="AF273" s="17"/>
      <c r="AG273" s="62"/>
      <c r="AH273" s="63"/>
      <c r="AI273" s="17"/>
      <c r="AJ273" s="17"/>
      <c r="AK273" s="62"/>
      <c r="AL273" s="63"/>
      <c r="AM273" s="17"/>
      <c r="AN273" s="17"/>
      <c r="AO273" s="62"/>
      <c r="AP273" s="63"/>
      <c r="AQ273" s="17"/>
      <c r="AR273" s="17"/>
      <c r="AS273" s="62"/>
      <c r="AT273" s="63"/>
      <c r="AU273" s="17"/>
      <c r="AV273" s="17"/>
      <c r="AW273" s="62"/>
      <c r="AX273" s="63"/>
      <c r="AY273" s="17"/>
      <c r="AZ273" s="17"/>
      <c r="BA273" s="62"/>
      <c r="BB273" s="63"/>
      <c r="BC273" s="17"/>
      <c r="BD273" s="17"/>
      <c r="BE273" s="62"/>
      <c r="BF273" s="63"/>
      <c r="BG273" s="17"/>
      <c r="BH273" s="17"/>
      <c r="BI273" s="22"/>
      <c r="BJ273" s="63"/>
      <c r="BK273" s="17"/>
      <c r="BL273" s="17"/>
      <c r="BM273" s="22"/>
      <c r="BN273" s="63"/>
      <c r="BO273" s="17"/>
      <c r="BP273" s="17"/>
      <c r="BQ273" s="22"/>
      <c r="BR273" s="63"/>
      <c r="BS273" s="17"/>
      <c r="BT273" s="17"/>
      <c r="BU273" s="22"/>
      <c r="BV273" s="63"/>
      <c r="BW273" s="17"/>
      <c r="BX273" s="17"/>
      <c r="BY273" s="22"/>
      <c r="BZ273" s="63"/>
      <c r="CA273" s="17"/>
      <c r="CB273" s="17"/>
      <c r="CC273" s="22"/>
      <c r="CF273" s="63"/>
      <c r="CG273" s="17"/>
      <c r="CH273" s="62"/>
      <c r="CI273" s="63"/>
      <c r="CJ273" s="17"/>
      <c r="CK273" s="62"/>
      <c r="CL273" s="63"/>
      <c r="CM273" s="17"/>
      <c r="CN273" s="62"/>
      <c r="CO273" s="63"/>
      <c r="CP273" s="17"/>
      <c r="CQ273" s="62"/>
    </row>
    <row r="274">
      <c r="A274" s="13">
        <v>41.0</v>
      </c>
      <c r="B274" s="63"/>
      <c r="C274" s="17"/>
      <c r="D274" s="17"/>
      <c r="E274" s="62"/>
      <c r="F274" s="63"/>
      <c r="G274" s="17"/>
      <c r="H274" s="17"/>
      <c r="I274" s="62"/>
      <c r="J274" s="63"/>
      <c r="K274" s="17"/>
      <c r="L274" s="17"/>
      <c r="M274" s="17"/>
      <c r="N274" s="63"/>
      <c r="O274" s="17"/>
      <c r="P274" s="17"/>
      <c r="Q274" s="62"/>
      <c r="R274" s="63"/>
      <c r="S274" s="17"/>
      <c r="T274" s="17"/>
      <c r="U274" s="62"/>
      <c r="V274" s="63"/>
      <c r="W274" s="17"/>
      <c r="X274" s="17"/>
      <c r="Y274" s="62"/>
      <c r="Z274" s="63"/>
      <c r="AA274" s="17"/>
      <c r="AB274" s="17"/>
      <c r="AC274" s="62"/>
      <c r="AD274" s="63"/>
      <c r="AE274" s="17"/>
      <c r="AF274" s="17"/>
      <c r="AG274" s="62"/>
      <c r="AH274" s="63"/>
      <c r="AI274" s="17"/>
      <c r="AJ274" s="17"/>
      <c r="AK274" s="62"/>
      <c r="AL274" s="63"/>
      <c r="AM274" s="17"/>
      <c r="AN274" s="17"/>
      <c r="AO274" s="62"/>
      <c r="AP274" s="63"/>
      <c r="AQ274" s="17"/>
      <c r="AR274" s="17"/>
      <c r="AS274" s="62"/>
      <c r="AT274" s="63"/>
      <c r="AU274" s="17"/>
      <c r="AV274" s="17"/>
      <c r="AW274" s="62"/>
      <c r="AX274" s="63"/>
      <c r="AY274" s="17"/>
      <c r="AZ274" s="17"/>
      <c r="BA274" s="62"/>
      <c r="BB274" s="63"/>
      <c r="BC274" s="17"/>
      <c r="BD274" s="17"/>
      <c r="BE274" s="62"/>
      <c r="BF274" s="63"/>
      <c r="BG274" s="17"/>
      <c r="BH274" s="17"/>
      <c r="BI274" s="22"/>
      <c r="BJ274" s="63"/>
      <c r="BK274" s="17"/>
      <c r="BL274" s="17"/>
      <c r="BM274" s="22"/>
      <c r="BN274" s="63"/>
      <c r="BO274" s="17"/>
      <c r="BP274" s="17"/>
      <c r="BQ274" s="22"/>
      <c r="BR274" s="63"/>
      <c r="BS274" s="17"/>
      <c r="BT274" s="17"/>
      <c r="BU274" s="22"/>
      <c r="BV274" s="63"/>
      <c r="BW274" s="17"/>
      <c r="BX274" s="17"/>
      <c r="BY274" s="22"/>
      <c r="BZ274" s="63"/>
      <c r="CA274" s="17"/>
      <c r="CB274" s="17"/>
      <c r="CC274" s="22"/>
      <c r="CF274" s="63"/>
      <c r="CG274" s="17"/>
      <c r="CH274" s="62"/>
      <c r="CI274" s="63"/>
      <c r="CJ274" s="17"/>
      <c r="CK274" s="62"/>
      <c r="CL274" s="63"/>
      <c r="CM274" s="17"/>
      <c r="CN274" s="62"/>
      <c r="CO274" s="63"/>
      <c r="CP274" s="17"/>
      <c r="CQ274" s="62"/>
    </row>
    <row r="275">
      <c r="A275" s="13">
        <v>42.0</v>
      </c>
      <c r="B275" s="63"/>
      <c r="C275" s="17"/>
      <c r="D275" s="17"/>
      <c r="E275" s="62"/>
      <c r="F275" s="63"/>
      <c r="G275" s="17"/>
      <c r="H275" s="17"/>
      <c r="I275" s="62"/>
      <c r="J275" s="63"/>
      <c r="K275" s="17"/>
      <c r="L275" s="17"/>
      <c r="M275" s="17"/>
      <c r="N275" s="63"/>
      <c r="O275" s="17"/>
      <c r="P275" s="17"/>
      <c r="Q275" s="62"/>
      <c r="R275" s="63"/>
      <c r="S275" s="17"/>
      <c r="T275" s="17"/>
      <c r="U275" s="62"/>
      <c r="V275" s="63"/>
      <c r="W275" s="17"/>
      <c r="X275" s="17"/>
      <c r="Y275" s="62"/>
      <c r="Z275" s="63"/>
      <c r="AA275" s="17"/>
      <c r="AB275" s="17"/>
      <c r="AC275" s="62"/>
      <c r="AD275" s="63"/>
      <c r="AE275" s="17"/>
      <c r="AF275" s="17"/>
      <c r="AG275" s="62"/>
      <c r="AH275" s="63"/>
      <c r="AI275" s="17"/>
      <c r="AJ275" s="17"/>
      <c r="AK275" s="62"/>
      <c r="AL275" s="63"/>
      <c r="AM275" s="17"/>
      <c r="AN275" s="17"/>
      <c r="AO275" s="62"/>
      <c r="AP275" s="63"/>
      <c r="AQ275" s="17"/>
      <c r="AR275" s="17"/>
      <c r="AS275" s="62"/>
      <c r="AT275" s="63"/>
      <c r="AU275" s="17"/>
      <c r="AV275" s="17"/>
      <c r="AW275" s="62"/>
      <c r="AX275" s="63"/>
      <c r="AY275" s="17"/>
      <c r="AZ275" s="17"/>
      <c r="BA275" s="62"/>
      <c r="BB275" s="63"/>
      <c r="BC275" s="17"/>
      <c r="BD275" s="17"/>
      <c r="BE275" s="62"/>
      <c r="BF275" s="63"/>
      <c r="BG275" s="17"/>
      <c r="BH275" s="17"/>
      <c r="BI275" s="22"/>
      <c r="BJ275" s="63"/>
      <c r="BK275" s="17"/>
      <c r="BL275" s="17"/>
      <c r="BM275" s="22"/>
      <c r="BN275" s="63"/>
      <c r="BO275" s="17"/>
      <c r="BP275" s="17"/>
      <c r="BQ275" s="22"/>
      <c r="BR275" s="63"/>
      <c r="BS275" s="17"/>
      <c r="BT275" s="17"/>
      <c r="BU275" s="22"/>
      <c r="BV275" s="63"/>
      <c r="BW275" s="17"/>
      <c r="BX275" s="17"/>
      <c r="BY275" s="22"/>
      <c r="BZ275" s="63"/>
      <c r="CA275" s="17"/>
      <c r="CB275" s="17"/>
      <c r="CC275" s="22"/>
      <c r="CF275" s="63"/>
      <c r="CG275" s="17"/>
      <c r="CH275" s="62"/>
      <c r="CI275" s="63"/>
      <c r="CJ275" s="17"/>
      <c r="CK275" s="62"/>
      <c r="CL275" s="63"/>
      <c r="CM275" s="17"/>
      <c r="CN275" s="62"/>
      <c r="CO275" s="63"/>
      <c r="CP275" s="17"/>
      <c r="CQ275" s="62"/>
    </row>
    <row r="276">
      <c r="A276" s="13">
        <v>43.0</v>
      </c>
      <c r="B276" s="63"/>
      <c r="C276" s="17"/>
      <c r="D276" s="17"/>
      <c r="E276" s="62"/>
      <c r="F276" s="63"/>
      <c r="G276" s="17"/>
      <c r="H276" s="17"/>
      <c r="I276" s="62"/>
      <c r="J276" s="63"/>
      <c r="K276" s="17"/>
      <c r="L276" s="17"/>
      <c r="M276" s="17"/>
      <c r="N276" s="63"/>
      <c r="O276" s="17"/>
      <c r="P276" s="17"/>
      <c r="Q276" s="62"/>
      <c r="R276" s="63"/>
      <c r="S276" s="17"/>
      <c r="T276" s="17"/>
      <c r="U276" s="62"/>
      <c r="V276" s="63"/>
      <c r="W276" s="17"/>
      <c r="X276" s="17"/>
      <c r="Y276" s="62"/>
      <c r="Z276" s="63"/>
      <c r="AA276" s="17"/>
      <c r="AB276" s="17"/>
      <c r="AC276" s="62"/>
      <c r="AD276" s="63"/>
      <c r="AE276" s="17"/>
      <c r="AF276" s="17"/>
      <c r="AG276" s="62"/>
      <c r="AH276" s="63"/>
      <c r="AI276" s="17"/>
      <c r="AJ276" s="17"/>
      <c r="AK276" s="62"/>
      <c r="AL276" s="63"/>
      <c r="AM276" s="17"/>
      <c r="AN276" s="17"/>
      <c r="AO276" s="62"/>
      <c r="AP276" s="63"/>
      <c r="AQ276" s="17"/>
      <c r="AR276" s="17"/>
      <c r="AS276" s="62"/>
      <c r="AT276" s="63"/>
      <c r="AU276" s="17"/>
      <c r="AV276" s="17"/>
      <c r="AW276" s="62"/>
      <c r="AX276" s="63"/>
      <c r="AY276" s="17"/>
      <c r="AZ276" s="17"/>
      <c r="BA276" s="62"/>
      <c r="BB276" s="63"/>
      <c r="BC276" s="17"/>
      <c r="BD276" s="17"/>
      <c r="BE276" s="62"/>
      <c r="BF276" s="63"/>
      <c r="BG276" s="17"/>
      <c r="BH276" s="17"/>
      <c r="BI276" s="22"/>
      <c r="BJ276" s="63"/>
      <c r="BK276" s="17"/>
      <c r="BL276" s="17"/>
      <c r="BM276" s="22"/>
      <c r="BN276" s="63"/>
      <c r="BO276" s="17"/>
      <c r="BP276" s="17"/>
      <c r="BQ276" s="22"/>
      <c r="BR276" s="63"/>
      <c r="BS276" s="17"/>
      <c r="BT276" s="17"/>
      <c r="BU276" s="22"/>
      <c r="BV276" s="63"/>
      <c r="BW276" s="17"/>
      <c r="BX276" s="17"/>
      <c r="BY276" s="22"/>
      <c r="BZ276" s="63"/>
      <c r="CA276" s="17"/>
      <c r="CB276" s="17"/>
      <c r="CC276" s="22"/>
      <c r="CF276" s="63"/>
      <c r="CG276" s="17"/>
      <c r="CH276" s="62"/>
      <c r="CI276" s="63"/>
      <c r="CJ276" s="17"/>
      <c r="CK276" s="62"/>
      <c r="CL276" s="63"/>
      <c r="CM276" s="17"/>
      <c r="CN276" s="62"/>
      <c r="CO276" s="63"/>
      <c r="CP276" s="17"/>
      <c r="CQ276" s="62"/>
    </row>
    <row r="277">
      <c r="A277" s="13">
        <v>44.0</v>
      </c>
      <c r="B277" s="63"/>
      <c r="C277" s="17"/>
      <c r="D277" s="17"/>
      <c r="E277" s="62"/>
      <c r="F277" s="63"/>
      <c r="G277" s="17"/>
      <c r="H277" s="17"/>
      <c r="I277" s="62"/>
      <c r="J277" s="63"/>
      <c r="K277" s="17"/>
      <c r="L277" s="17"/>
      <c r="M277" s="17"/>
      <c r="N277" s="63"/>
      <c r="O277" s="17"/>
      <c r="P277" s="17"/>
      <c r="Q277" s="62"/>
      <c r="R277" s="63"/>
      <c r="S277" s="17"/>
      <c r="T277" s="17"/>
      <c r="U277" s="62"/>
      <c r="V277" s="63"/>
      <c r="W277" s="17"/>
      <c r="X277" s="17"/>
      <c r="Y277" s="62"/>
      <c r="Z277" s="63"/>
      <c r="AA277" s="17"/>
      <c r="AB277" s="17"/>
      <c r="AC277" s="62"/>
      <c r="AD277" s="63"/>
      <c r="AE277" s="17"/>
      <c r="AF277" s="17"/>
      <c r="AG277" s="62"/>
      <c r="AH277" s="63"/>
      <c r="AI277" s="17"/>
      <c r="AJ277" s="17"/>
      <c r="AK277" s="62"/>
      <c r="AL277" s="63"/>
      <c r="AM277" s="17"/>
      <c r="AN277" s="17"/>
      <c r="AO277" s="62"/>
      <c r="AP277" s="63"/>
      <c r="AQ277" s="17"/>
      <c r="AR277" s="17"/>
      <c r="AS277" s="62"/>
      <c r="AT277" s="63"/>
      <c r="AU277" s="17"/>
      <c r="AV277" s="17"/>
      <c r="AW277" s="62"/>
      <c r="AX277" s="63"/>
      <c r="AY277" s="17"/>
      <c r="AZ277" s="17"/>
      <c r="BA277" s="62"/>
      <c r="BB277" s="63"/>
      <c r="BC277" s="17"/>
      <c r="BD277" s="17"/>
      <c r="BE277" s="62"/>
      <c r="BF277" s="63"/>
      <c r="BG277" s="17"/>
      <c r="BH277" s="17"/>
      <c r="BI277" s="22"/>
      <c r="BJ277" s="63"/>
      <c r="BK277" s="17"/>
      <c r="BL277" s="17"/>
      <c r="BM277" s="22"/>
      <c r="BN277" s="63"/>
      <c r="BO277" s="17"/>
      <c r="BP277" s="17"/>
      <c r="BQ277" s="22"/>
      <c r="BR277" s="63"/>
      <c r="BS277" s="17"/>
      <c r="BT277" s="17"/>
      <c r="BU277" s="22"/>
      <c r="BV277" s="63"/>
      <c r="BW277" s="17"/>
      <c r="BX277" s="17"/>
      <c r="BY277" s="22"/>
      <c r="BZ277" s="63"/>
      <c r="CA277" s="17"/>
      <c r="CB277" s="17"/>
      <c r="CC277" s="22"/>
      <c r="CF277" s="63"/>
      <c r="CG277" s="17"/>
      <c r="CH277" s="62"/>
      <c r="CI277" s="63"/>
      <c r="CJ277" s="17"/>
      <c r="CK277" s="62"/>
      <c r="CL277" s="63"/>
      <c r="CM277" s="17"/>
      <c r="CN277" s="62"/>
      <c r="CO277" s="63"/>
      <c r="CP277" s="17"/>
      <c r="CQ277" s="62"/>
    </row>
    <row r="278">
      <c r="A278" s="13">
        <v>45.0</v>
      </c>
      <c r="B278" s="63"/>
      <c r="C278" s="17"/>
      <c r="D278" s="17"/>
      <c r="E278" s="62"/>
      <c r="F278" s="63"/>
      <c r="G278" s="17"/>
      <c r="H278" s="17"/>
      <c r="I278" s="62"/>
      <c r="J278" s="63"/>
      <c r="K278" s="17"/>
      <c r="L278" s="17"/>
      <c r="M278" s="17"/>
      <c r="N278" s="63"/>
      <c r="O278" s="17"/>
      <c r="P278" s="17"/>
      <c r="Q278" s="62"/>
      <c r="R278" s="63"/>
      <c r="S278" s="17"/>
      <c r="T278" s="17"/>
      <c r="U278" s="62"/>
      <c r="V278" s="63"/>
      <c r="W278" s="17"/>
      <c r="X278" s="17"/>
      <c r="Y278" s="62"/>
      <c r="Z278" s="63"/>
      <c r="AA278" s="17"/>
      <c r="AB278" s="17"/>
      <c r="AC278" s="62"/>
      <c r="AD278" s="63"/>
      <c r="AE278" s="17"/>
      <c r="AF278" s="17"/>
      <c r="AG278" s="62"/>
      <c r="AH278" s="63"/>
      <c r="AI278" s="17"/>
      <c r="AJ278" s="17"/>
      <c r="AK278" s="62"/>
      <c r="AL278" s="63"/>
      <c r="AM278" s="17"/>
      <c r="AN278" s="17"/>
      <c r="AO278" s="62"/>
      <c r="AP278" s="63"/>
      <c r="AQ278" s="17"/>
      <c r="AR278" s="17"/>
      <c r="AS278" s="62"/>
      <c r="AT278" s="63"/>
      <c r="AU278" s="17"/>
      <c r="AV278" s="17"/>
      <c r="AW278" s="62"/>
      <c r="AX278" s="63"/>
      <c r="AY278" s="17"/>
      <c r="AZ278" s="17"/>
      <c r="BA278" s="62"/>
      <c r="BB278" s="63"/>
      <c r="BC278" s="17"/>
      <c r="BD278" s="17"/>
      <c r="BE278" s="62"/>
      <c r="BF278" s="63"/>
      <c r="BG278" s="17"/>
      <c r="BH278" s="17"/>
      <c r="BI278" s="22"/>
      <c r="BJ278" s="63"/>
      <c r="BK278" s="17"/>
      <c r="BL278" s="17"/>
      <c r="BM278" s="22"/>
      <c r="BN278" s="63"/>
      <c r="BO278" s="17"/>
      <c r="BP278" s="17"/>
      <c r="BQ278" s="22"/>
      <c r="BR278" s="63"/>
      <c r="BS278" s="17"/>
      <c r="BT278" s="17"/>
      <c r="BU278" s="22"/>
      <c r="BV278" s="63"/>
      <c r="BW278" s="17"/>
      <c r="BX278" s="17"/>
      <c r="BY278" s="22"/>
      <c r="BZ278" s="63"/>
      <c r="CA278" s="17"/>
      <c r="CB278" s="17"/>
      <c r="CC278" s="22"/>
      <c r="CF278" s="63"/>
      <c r="CG278" s="17"/>
      <c r="CH278" s="62"/>
      <c r="CI278" s="63"/>
      <c r="CJ278" s="17"/>
      <c r="CK278" s="62"/>
      <c r="CL278" s="63"/>
      <c r="CM278" s="17"/>
      <c r="CN278" s="62"/>
      <c r="CO278" s="63"/>
      <c r="CP278" s="17"/>
      <c r="CQ278" s="62"/>
    </row>
    <row r="279">
      <c r="A279" s="13">
        <v>46.0</v>
      </c>
      <c r="B279" s="63"/>
      <c r="C279" s="17"/>
      <c r="D279" s="17"/>
      <c r="E279" s="62"/>
      <c r="F279" s="63"/>
      <c r="G279" s="17"/>
      <c r="H279" s="17"/>
      <c r="I279" s="62"/>
      <c r="J279" s="63"/>
      <c r="K279" s="17"/>
      <c r="L279" s="17"/>
      <c r="M279" s="17"/>
      <c r="N279" s="63"/>
      <c r="O279" s="17"/>
      <c r="P279" s="17"/>
      <c r="Q279" s="62"/>
      <c r="R279" s="63"/>
      <c r="S279" s="17"/>
      <c r="T279" s="17"/>
      <c r="U279" s="62"/>
      <c r="V279" s="63"/>
      <c r="W279" s="17"/>
      <c r="X279" s="17"/>
      <c r="Y279" s="62"/>
      <c r="Z279" s="63"/>
      <c r="AA279" s="17"/>
      <c r="AB279" s="17"/>
      <c r="AC279" s="62"/>
      <c r="AD279" s="63"/>
      <c r="AE279" s="17"/>
      <c r="AF279" s="17"/>
      <c r="AG279" s="62"/>
      <c r="AH279" s="63"/>
      <c r="AI279" s="17"/>
      <c r="AJ279" s="17"/>
      <c r="AK279" s="62"/>
      <c r="AL279" s="63"/>
      <c r="AM279" s="17"/>
      <c r="AN279" s="17"/>
      <c r="AO279" s="62"/>
      <c r="AP279" s="63"/>
      <c r="AQ279" s="17"/>
      <c r="AR279" s="17"/>
      <c r="AS279" s="62"/>
      <c r="AT279" s="63"/>
      <c r="AU279" s="17"/>
      <c r="AV279" s="17"/>
      <c r="AW279" s="62"/>
      <c r="AX279" s="63"/>
      <c r="AY279" s="17"/>
      <c r="AZ279" s="17"/>
      <c r="BA279" s="62"/>
      <c r="BB279" s="63"/>
      <c r="BC279" s="17"/>
      <c r="BD279" s="17"/>
      <c r="BE279" s="62"/>
      <c r="BF279" s="63"/>
      <c r="BG279" s="17"/>
      <c r="BH279" s="17"/>
      <c r="BI279" s="22"/>
      <c r="BJ279" s="63"/>
      <c r="BK279" s="17"/>
      <c r="BL279" s="17"/>
      <c r="BM279" s="22"/>
      <c r="BN279" s="63"/>
      <c r="BO279" s="17"/>
      <c r="BP279" s="17"/>
      <c r="BQ279" s="22"/>
      <c r="BR279" s="63"/>
      <c r="BS279" s="17"/>
      <c r="BT279" s="17"/>
      <c r="BU279" s="22"/>
      <c r="BV279" s="63"/>
      <c r="BW279" s="17"/>
      <c r="BX279" s="17"/>
      <c r="BY279" s="22"/>
      <c r="BZ279" s="63"/>
      <c r="CA279" s="17"/>
      <c r="CB279" s="17"/>
      <c r="CC279" s="22"/>
      <c r="CF279" s="63"/>
      <c r="CG279" s="17"/>
      <c r="CH279" s="62"/>
      <c r="CI279" s="63"/>
      <c r="CJ279" s="17"/>
      <c r="CK279" s="62"/>
      <c r="CL279" s="63"/>
      <c r="CM279" s="17"/>
      <c r="CN279" s="62"/>
      <c r="CO279" s="63"/>
      <c r="CP279" s="17"/>
      <c r="CQ279" s="62"/>
    </row>
    <row r="280">
      <c r="A280" s="13">
        <v>47.0</v>
      </c>
      <c r="B280" s="63"/>
      <c r="C280" s="17"/>
      <c r="D280" s="17"/>
      <c r="E280" s="62"/>
      <c r="F280" s="63"/>
      <c r="G280" s="17"/>
      <c r="H280" s="17"/>
      <c r="I280" s="62"/>
      <c r="J280" s="63"/>
      <c r="K280" s="17"/>
      <c r="L280" s="17"/>
      <c r="M280" s="17"/>
      <c r="N280" s="63"/>
      <c r="O280" s="17"/>
      <c r="P280" s="17"/>
      <c r="Q280" s="62"/>
      <c r="R280" s="63"/>
      <c r="S280" s="17"/>
      <c r="T280" s="17"/>
      <c r="U280" s="62"/>
      <c r="V280" s="63"/>
      <c r="W280" s="17"/>
      <c r="X280" s="17"/>
      <c r="Y280" s="62"/>
      <c r="Z280" s="63"/>
      <c r="AA280" s="17"/>
      <c r="AB280" s="17"/>
      <c r="AC280" s="62"/>
      <c r="AD280" s="63"/>
      <c r="AE280" s="17"/>
      <c r="AF280" s="17"/>
      <c r="AG280" s="62"/>
      <c r="AH280" s="63"/>
      <c r="AI280" s="17"/>
      <c r="AJ280" s="17"/>
      <c r="AK280" s="62"/>
      <c r="AL280" s="63"/>
      <c r="AM280" s="17"/>
      <c r="AN280" s="17"/>
      <c r="AO280" s="62"/>
      <c r="AP280" s="63"/>
      <c r="AQ280" s="17"/>
      <c r="AR280" s="17"/>
      <c r="AS280" s="62"/>
      <c r="AT280" s="63"/>
      <c r="AU280" s="17"/>
      <c r="AV280" s="17"/>
      <c r="AW280" s="62"/>
      <c r="AX280" s="63"/>
      <c r="AY280" s="17"/>
      <c r="AZ280" s="17"/>
      <c r="BA280" s="62"/>
      <c r="BB280" s="63"/>
      <c r="BC280" s="17"/>
      <c r="BD280" s="17"/>
      <c r="BE280" s="62"/>
      <c r="BF280" s="63"/>
      <c r="BG280" s="17"/>
      <c r="BH280" s="17"/>
      <c r="BI280" s="22"/>
      <c r="BJ280" s="63"/>
      <c r="BK280" s="17"/>
      <c r="BL280" s="17"/>
      <c r="BM280" s="22"/>
      <c r="BN280" s="63"/>
      <c r="BO280" s="17"/>
      <c r="BP280" s="17"/>
      <c r="BQ280" s="22"/>
      <c r="BR280" s="63"/>
      <c r="BS280" s="17"/>
      <c r="BT280" s="17"/>
      <c r="BU280" s="22"/>
      <c r="BV280" s="63"/>
      <c r="BW280" s="17"/>
      <c r="BX280" s="17"/>
      <c r="BY280" s="22"/>
      <c r="BZ280" s="63"/>
      <c r="CA280" s="17"/>
      <c r="CB280" s="17"/>
      <c r="CC280" s="22"/>
      <c r="CF280" s="63"/>
      <c r="CG280" s="17"/>
      <c r="CH280" s="62"/>
      <c r="CI280" s="63"/>
      <c r="CJ280" s="17"/>
      <c r="CK280" s="62"/>
      <c r="CL280" s="63"/>
      <c r="CM280" s="17"/>
      <c r="CN280" s="62"/>
      <c r="CO280" s="63"/>
      <c r="CP280" s="17"/>
      <c r="CQ280" s="62"/>
    </row>
    <row r="281">
      <c r="A281" s="13">
        <v>48.0</v>
      </c>
      <c r="B281" s="63"/>
      <c r="C281" s="17"/>
      <c r="D281" s="17"/>
      <c r="E281" s="62"/>
      <c r="F281" s="63"/>
      <c r="G281" s="17"/>
      <c r="H281" s="17"/>
      <c r="I281" s="62"/>
      <c r="J281" s="63"/>
      <c r="K281" s="17"/>
      <c r="L281" s="17"/>
      <c r="M281" s="17"/>
      <c r="N281" s="63"/>
      <c r="O281" s="17"/>
      <c r="P281" s="17"/>
      <c r="Q281" s="62"/>
      <c r="R281" s="63"/>
      <c r="S281" s="17"/>
      <c r="T281" s="17"/>
      <c r="U281" s="62"/>
      <c r="V281" s="63"/>
      <c r="W281" s="17"/>
      <c r="X281" s="17"/>
      <c r="Y281" s="62"/>
      <c r="Z281" s="63"/>
      <c r="AA281" s="17"/>
      <c r="AB281" s="17"/>
      <c r="AC281" s="62"/>
      <c r="AD281" s="63"/>
      <c r="AE281" s="17"/>
      <c r="AF281" s="17"/>
      <c r="AG281" s="62"/>
      <c r="AH281" s="63"/>
      <c r="AI281" s="17"/>
      <c r="AJ281" s="17"/>
      <c r="AK281" s="62"/>
      <c r="AL281" s="63"/>
      <c r="AM281" s="17"/>
      <c r="AN281" s="17"/>
      <c r="AO281" s="62"/>
      <c r="AP281" s="63"/>
      <c r="AQ281" s="17"/>
      <c r="AR281" s="17"/>
      <c r="AS281" s="62"/>
      <c r="AT281" s="63"/>
      <c r="AU281" s="17"/>
      <c r="AV281" s="17"/>
      <c r="AW281" s="62"/>
      <c r="AX281" s="63"/>
      <c r="AY281" s="17"/>
      <c r="AZ281" s="17"/>
      <c r="BA281" s="62"/>
      <c r="BB281" s="63"/>
      <c r="BC281" s="17"/>
      <c r="BD281" s="17"/>
      <c r="BE281" s="62"/>
      <c r="BF281" s="63"/>
      <c r="BG281" s="17"/>
      <c r="BH281" s="17"/>
      <c r="BI281" s="22"/>
      <c r="BJ281" s="63"/>
      <c r="BK281" s="17"/>
      <c r="BL281" s="17"/>
      <c r="BM281" s="22"/>
      <c r="BN281" s="63"/>
      <c r="BO281" s="17"/>
      <c r="BP281" s="17"/>
      <c r="BQ281" s="22"/>
      <c r="BR281" s="63"/>
      <c r="BS281" s="17"/>
      <c r="BT281" s="17"/>
      <c r="BU281" s="22"/>
      <c r="BV281" s="63"/>
      <c r="BW281" s="17"/>
      <c r="BX281" s="17"/>
      <c r="BY281" s="22"/>
      <c r="BZ281" s="63"/>
      <c r="CA281" s="17"/>
      <c r="CB281" s="17"/>
      <c r="CC281" s="22"/>
      <c r="CF281" s="63"/>
      <c r="CG281" s="17"/>
      <c r="CH281" s="62"/>
      <c r="CI281" s="63"/>
      <c r="CJ281" s="17"/>
      <c r="CK281" s="62"/>
      <c r="CL281" s="63"/>
      <c r="CM281" s="17"/>
      <c r="CN281" s="62"/>
      <c r="CO281" s="63"/>
      <c r="CP281" s="17"/>
      <c r="CQ281" s="62"/>
    </row>
    <row r="282">
      <c r="A282" s="13">
        <v>49.0</v>
      </c>
      <c r="B282" s="63"/>
      <c r="C282" s="17"/>
      <c r="D282" s="17"/>
      <c r="E282" s="62"/>
      <c r="F282" s="63"/>
      <c r="G282" s="17"/>
      <c r="H282" s="17"/>
      <c r="I282" s="62"/>
      <c r="J282" s="63"/>
      <c r="K282" s="17"/>
      <c r="L282" s="17"/>
      <c r="M282" s="17"/>
      <c r="N282" s="63"/>
      <c r="O282" s="17"/>
      <c r="P282" s="17"/>
      <c r="Q282" s="62"/>
      <c r="R282" s="63"/>
      <c r="S282" s="17"/>
      <c r="T282" s="17"/>
      <c r="U282" s="62"/>
      <c r="V282" s="63"/>
      <c r="W282" s="17"/>
      <c r="X282" s="17"/>
      <c r="Y282" s="62"/>
      <c r="Z282" s="63"/>
      <c r="AA282" s="17"/>
      <c r="AB282" s="17"/>
      <c r="AC282" s="62"/>
      <c r="AD282" s="63"/>
      <c r="AE282" s="17"/>
      <c r="AF282" s="17"/>
      <c r="AG282" s="62"/>
      <c r="AH282" s="63"/>
      <c r="AI282" s="17"/>
      <c r="AJ282" s="17"/>
      <c r="AK282" s="62"/>
      <c r="AL282" s="63"/>
      <c r="AM282" s="17"/>
      <c r="AN282" s="17"/>
      <c r="AO282" s="62"/>
      <c r="AP282" s="63"/>
      <c r="AQ282" s="17"/>
      <c r="AR282" s="17"/>
      <c r="AS282" s="62"/>
      <c r="AT282" s="63"/>
      <c r="AU282" s="17"/>
      <c r="AV282" s="17"/>
      <c r="AW282" s="62"/>
      <c r="AX282" s="63"/>
      <c r="AY282" s="17"/>
      <c r="AZ282" s="17"/>
      <c r="BA282" s="62"/>
      <c r="BB282" s="63"/>
      <c r="BC282" s="17"/>
      <c r="BD282" s="17"/>
      <c r="BE282" s="62"/>
      <c r="BF282" s="63"/>
      <c r="BG282" s="17"/>
      <c r="BH282" s="17"/>
      <c r="BI282" s="22"/>
      <c r="BJ282" s="63"/>
      <c r="BK282" s="17"/>
      <c r="BL282" s="17"/>
      <c r="BM282" s="22"/>
      <c r="BN282" s="63"/>
      <c r="BO282" s="17"/>
      <c r="BP282" s="17"/>
      <c r="BQ282" s="22"/>
      <c r="BR282" s="63"/>
      <c r="BS282" s="17"/>
      <c r="BT282" s="17"/>
      <c r="BU282" s="22"/>
      <c r="BV282" s="63"/>
      <c r="BW282" s="17"/>
      <c r="BX282" s="17"/>
      <c r="BY282" s="22"/>
      <c r="BZ282" s="63"/>
      <c r="CA282" s="17"/>
      <c r="CB282" s="17"/>
      <c r="CC282" s="22"/>
      <c r="CF282" s="63"/>
      <c r="CG282" s="17"/>
      <c r="CH282" s="62"/>
      <c r="CI282" s="63"/>
      <c r="CJ282" s="17"/>
      <c r="CK282" s="62"/>
      <c r="CL282" s="63"/>
      <c r="CM282" s="17"/>
      <c r="CN282" s="62"/>
      <c r="CO282" s="63"/>
      <c r="CP282" s="17"/>
      <c r="CQ282" s="62"/>
    </row>
    <row r="283">
      <c r="A283" s="13">
        <v>50.0</v>
      </c>
      <c r="B283" s="63"/>
      <c r="C283" s="17"/>
      <c r="D283" s="17"/>
      <c r="E283" s="62"/>
      <c r="F283" s="63"/>
      <c r="G283" s="17"/>
      <c r="H283" s="17"/>
      <c r="I283" s="62"/>
      <c r="J283" s="63"/>
      <c r="K283" s="17"/>
      <c r="L283" s="17"/>
      <c r="M283" s="17"/>
      <c r="N283" s="63"/>
      <c r="O283" s="17"/>
      <c r="P283" s="17"/>
      <c r="Q283" s="62"/>
      <c r="R283" s="63"/>
      <c r="S283" s="17"/>
      <c r="T283" s="17"/>
      <c r="U283" s="62"/>
      <c r="V283" s="63"/>
      <c r="W283" s="17"/>
      <c r="X283" s="17"/>
      <c r="Y283" s="62"/>
      <c r="Z283" s="63"/>
      <c r="AA283" s="17"/>
      <c r="AB283" s="17"/>
      <c r="AC283" s="62"/>
      <c r="AD283" s="63"/>
      <c r="AE283" s="17"/>
      <c r="AF283" s="17"/>
      <c r="AG283" s="62"/>
      <c r="AH283" s="63"/>
      <c r="AI283" s="17"/>
      <c r="AJ283" s="17"/>
      <c r="AK283" s="62"/>
      <c r="AL283" s="63"/>
      <c r="AM283" s="17"/>
      <c r="AN283" s="17"/>
      <c r="AO283" s="62"/>
      <c r="AP283" s="63"/>
      <c r="AQ283" s="17"/>
      <c r="AR283" s="17"/>
      <c r="AS283" s="62"/>
      <c r="AT283" s="63"/>
      <c r="AU283" s="17"/>
      <c r="AV283" s="17"/>
      <c r="AW283" s="62"/>
      <c r="AX283" s="63"/>
      <c r="AY283" s="17"/>
      <c r="AZ283" s="17"/>
      <c r="BA283" s="62"/>
      <c r="BB283" s="63"/>
      <c r="BC283" s="17"/>
      <c r="BD283" s="17"/>
      <c r="BE283" s="62"/>
      <c r="BF283" s="63"/>
      <c r="BG283" s="17"/>
      <c r="BH283" s="17"/>
      <c r="BI283" s="22"/>
      <c r="BJ283" s="63"/>
      <c r="BK283" s="17"/>
      <c r="BL283" s="17"/>
      <c r="BM283" s="22"/>
      <c r="BN283" s="63"/>
      <c r="BO283" s="17"/>
      <c r="BP283" s="17"/>
      <c r="BQ283" s="22"/>
      <c r="BR283" s="63"/>
      <c r="BS283" s="17"/>
      <c r="BT283" s="17"/>
      <c r="BU283" s="22"/>
      <c r="BV283" s="63"/>
      <c r="BW283" s="17"/>
      <c r="BX283" s="17"/>
      <c r="BY283" s="22"/>
      <c r="BZ283" s="63"/>
      <c r="CA283" s="17"/>
      <c r="CB283" s="17"/>
      <c r="CC283" s="22"/>
      <c r="CF283" s="63"/>
      <c r="CG283" s="17"/>
      <c r="CH283" s="62"/>
      <c r="CI283" s="63"/>
      <c r="CJ283" s="17"/>
      <c r="CK283" s="62"/>
      <c r="CL283" s="63"/>
      <c r="CM283" s="17"/>
      <c r="CN283" s="62"/>
      <c r="CO283" s="63"/>
      <c r="CP283" s="17"/>
      <c r="CQ283" s="62"/>
    </row>
    <row r="284">
      <c r="A284" s="49">
        <v>51.0</v>
      </c>
      <c r="B284" s="75"/>
      <c r="C284" s="51"/>
      <c r="D284" s="51"/>
      <c r="E284" s="76"/>
      <c r="F284" s="75"/>
      <c r="G284" s="51"/>
      <c r="H284" s="51"/>
      <c r="I284" s="76"/>
      <c r="J284" s="75"/>
      <c r="K284" s="51"/>
      <c r="L284" s="51"/>
      <c r="M284" s="51"/>
      <c r="N284" s="75"/>
      <c r="O284" s="51"/>
      <c r="P284" s="51"/>
      <c r="Q284" s="76"/>
      <c r="R284" s="75"/>
      <c r="S284" s="51"/>
      <c r="T284" s="51"/>
      <c r="U284" s="76"/>
      <c r="V284" s="75"/>
      <c r="W284" s="51"/>
      <c r="X284" s="51"/>
      <c r="Y284" s="76"/>
      <c r="Z284" s="75"/>
      <c r="AA284" s="51"/>
      <c r="AB284" s="51"/>
      <c r="AC284" s="76"/>
      <c r="AD284" s="75"/>
      <c r="AE284" s="51"/>
      <c r="AF284" s="51"/>
      <c r="AG284" s="76"/>
      <c r="AH284" s="75"/>
      <c r="AI284" s="51"/>
      <c r="AJ284" s="51"/>
      <c r="AK284" s="76"/>
      <c r="AL284" s="75"/>
      <c r="AM284" s="51"/>
      <c r="AN284" s="51"/>
      <c r="AO284" s="76"/>
      <c r="AP284" s="75"/>
      <c r="AQ284" s="51"/>
      <c r="AR284" s="51"/>
      <c r="AS284" s="76"/>
      <c r="AT284" s="75"/>
      <c r="AU284" s="51"/>
      <c r="AV284" s="51"/>
      <c r="AW284" s="76"/>
      <c r="AX284" s="75"/>
      <c r="AY284" s="51"/>
      <c r="AZ284" s="51"/>
      <c r="BA284" s="76"/>
      <c r="BB284" s="75"/>
      <c r="BC284" s="51"/>
      <c r="BD284" s="51"/>
      <c r="BE284" s="76"/>
      <c r="BF284" s="75"/>
      <c r="BG284" s="51"/>
      <c r="BH284" s="51"/>
      <c r="BI284" s="53"/>
      <c r="BJ284" s="75"/>
      <c r="BK284" s="51"/>
      <c r="BL284" s="51"/>
      <c r="BM284" s="53"/>
      <c r="BN284" s="75"/>
      <c r="BO284" s="51"/>
      <c r="BP284" s="51"/>
      <c r="BQ284" s="53"/>
      <c r="BR284" s="75"/>
      <c r="BS284" s="51"/>
      <c r="BT284" s="51"/>
      <c r="BU284" s="53"/>
      <c r="BV284" s="75"/>
      <c r="BW284" s="51"/>
      <c r="BX284" s="51"/>
      <c r="BY284" s="53"/>
      <c r="BZ284" s="72"/>
      <c r="CA284" s="73"/>
      <c r="CB284" s="73"/>
      <c r="CC284" s="77"/>
      <c r="CF284" s="78"/>
      <c r="CG284" s="79"/>
      <c r="CH284" s="80"/>
      <c r="CI284" s="78"/>
      <c r="CJ284" s="79"/>
      <c r="CK284" s="80"/>
      <c r="CL284" s="78"/>
      <c r="CM284" s="79"/>
      <c r="CN284" s="80"/>
      <c r="CO284" s="78"/>
      <c r="CP284" s="79"/>
      <c r="CQ284" s="80"/>
    </row>
    <row r="285"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  <c r="BT285" s="17"/>
      <c r="BU285" s="17"/>
      <c r="BV285" s="17"/>
      <c r="BW285" s="17"/>
      <c r="BX285" s="17"/>
      <c r="BY285" s="17"/>
      <c r="BZ285" s="17"/>
      <c r="CA285" s="17"/>
      <c r="CB285" s="17"/>
      <c r="CC285" s="17"/>
      <c r="CD285" s="17"/>
      <c r="CE285" s="17"/>
      <c r="CF285" s="17"/>
      <c r="CG285" s="17"/>
      <c r="CH285" s="17"/>
      <c r="CI285" s="17"/>
      <c r="CJ285" s="17"/>
      <c r="CK285" s="17"/>
      <c r="CL285" s="17"/>
      <c r="CM285" s="17"/>
      <c r="CN285" s="17"/>
      <c r="CO285" s="17"/>
      <c r="CP285" s="17"/>
      <c r="CQ285" s="17"/>
    </row>
    <row r="286"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</row>
    <row r="287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  <c r="AS287" s="34"/>
      <c r="AT287" s="34"/>
      <c r="AU287" s="34"/>
      <c r="AV287" s="34"/>
      <c r="AW287" s="34"/>
      <c r="AX287" s="34"/>
      <c r="AY287" s="34"/>
      <c r="AZ287" s="34"/>
      <c r="BA287" s="34"/>
      <c r="BB287" s="34"/>
      <c r="BC287" s="34"/>
      <c r="BD287" s="34"/>
      <c r="BE287" s="34"/>
      <c r="BF287" s="34"/>
      <c r="BG287" s="34"/>
      <c r="BH287" s="34"/>
      <c r="BI287" s="34"/>
      <c r="BJ287" s="34"/>
      <c r="BK287" s="34"/>
      <c r="BL287" s="34"/>
      <c r="BM287" s="34"/>
      <c r="BN287" s="34"/>
      <c r="BO287" s="34"/>
      <c r="BP287" s="34"/>
      <c r="BQ287" s="34"/>
      <c r="BR287" s="34"/>
      <c r="BS287" s="34"/>
      <c r="BT287" s="34"/>
      <c r="BU287" s="34"/>
      <c r="BV287" s="34"/>
      <c r="BW287" s="34"/>
      <c r="BX287" s="34"/>
      <c r="BY287" s="34"/>
      <c r="BZ287" s="34"/>
      <c r="CA287" s="34"/>
      <c r="CB287" s="34"/>
      <c r="CC287" s="34"/>
      <c r="CD287" s="34"/>
      <c r="CE287" s="34"/>
      <c r="CF287" s="34"/>
      <c r="CG287" s="35"/>
      <c r="CH287" s="35"/>
      <c r="CI287" s="35"/>
      <c r="CJ287" s="35"/>
      <c r="CK287" s="35"/>
      <c r="CL287" s="35"/>
      <c r="CM287" s="35"/>
      <c r="CN287" s="35"/>
      <c r="CO287" s="35"/>
      <c r="CP287" s="35"/>
      <c r="CQ287" s="35"/>
    </row>
    <row r="288"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  <c r="BT288" s="17"/>
      <c r="BU288" s="17"/>
      <c r="BV288" s="17"/>
      <c r="BW288" s="17"/>
      <c r="BX288" s="17"/>
      <c r="BY288" s="17"/>
      <c r="BZ288" s="17"/>
      <c r="CA288" s="17"/>
      <c r="CB288" s="17"/>
      <c r="CC288" s="17"/>
      <c r="CD288" s="17"/>
      <c r="CE288" s="17"/>
      <c r="CF288" s="17"/>
      <c r="CG288" s="17"/>
      <c r="CH288" s="17"/>
      <c r="CI288" s="17"/>
      <c r="CJ288" s="17"/>
      <c r="CK288" s="17"/>
      <c r="CL288" s="17"/>
      <c r="CM288" s="17"/>
      <c r="CN288" s="17"/>
      <c r="CO288" s="17"/>
      <c r="CP288" s="17"/>
      <c r="CQ288" s="17"/>
    </row>
    <row r="289"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</row>
    <row r="290">
      <c r="A290" s="36" t="s">
        <v>56</v>
      </c>
      <c r="B290" s="37" t="s">
        <v>18</v>
      </c>
      <c r="C290" s="38"/>
      <c r="D290" s="38"/>
      <c r="E290" s="39"/>
      <c r="F290" s="37" t="s">
        <v>19</v>
      </c>
      <c r="G290" s="38"/>
      <c r="H290" s="38"/>
      <c r="I290" s="39"/>
      <c r="J290" s="40" t="s">
        <v>20</v>
      </c>
      <c r="K290" s="41"/>
      <c r="L290" s="41"/>
      <c r="M290" s="42"/>
      <c r="N290" s="40" t="s">
        <v>21</v>
      </c>
      <c r="O290" s="41"/>
      <c r="P290" s="41"/>
      <c r="Q290" s="43"/>
      <c r="R290" s="40" t="s">
        <v>22</v>
      </c>
      <c r="S290" s="41"/>
      <c r="T290" s="41"/>
      <c r="U290" s="43"/>
      <c r="V290" s="40" t="s">
        <v>23</v>
      </c>
      <c r="W290" s="41"/>
      <c r="X290" s="41"/>
      <c r="Y290" s="43"/>
      <c r="Z290" s="40" t="s">
        <v>24</v>
      </c>
      <c r="AA290" s="41"/>
      <c r="AB290" s="41"/>
      <c r="AC290" s="43"/>
      <c r="AD290" s="40" t="s">
        <v>26</v>
      </c>
      <c r="AE290" s="41"/>
      <c r="AF290" s="41"/>
      <c r="AG290" s="43"/>
      <c r="AH290" s="37" t="s">
        <v>27</v>
      </c>
      <c r="AI290" s="38"/>
      <c r="AJ290" s="38"/>
      <c r="AK290" s="39"/>
      <c r="AL290" s="40" t="s">
        <v>28</v>
      </c>
      <c r="AM290" s="41"/>
      <c r="AN290" s="41"/>
      <c r="AO290" s="43"/>
      <c r="AP290" s="40" t="s">
        <v>29</v>
      </c>
      <c r="AQ290" s="41"/>
      <c r="AR290" s="41"/>
      <c r="AS290" s="43"/>
      <c r="AT290" s="40" t="s">
        <v>30</v>
      </c>
      <c r="AU290" s="41"/>
      <c r="AV290" s="41"/>
      <c r="AW290" s="43"/>
      <c r="AX290" s="40" t="s">
        <v>31</v>
      </c>
      <c r="AY290" s="41"/>
      <c r="AZ290" s="41"/>
      <c r="BA290" s="43"/>
      <c r="BB290" s="40" t="s">
        <v>32</v>
      </c>
      <c r="BC290" s="41"/>
      <c r="BD290" s="41"/>
      <c r="BE290" s="43"/>
      <c r="BF290" s="40" t="s">
        <v>33</v>
      </c>
      <c r="BG290" s="41"/>
      <c r="BH290" s="41"/>
      <c r="BI290" s="44"/>
      <c r="BJ290" s="40" t="s">
        <v>34</v>
      </c>
      <c r="BK290" s="41"/>
      <c r="BL290" s="41"/>
      <c r="BM290" s="44"/>
      <c r="BN290" s="40" t="s">
        <v>35</v>
      </c>
      <c r="BO290" s="41"/>
      <c r="BP290" s="41"/>
      <c r="BQ290" s="44"/>
      <c r="BR290" s="40" t="s">
        <v>36</v>
      </c>
      <c r="BS290" s="41"/>
      <c r="BT290" s="41"/>
      <c r="BU290" s="44"/>
      <c r="BV290" s="40" t="s">
        <v>37</v>
      </c>
      <c r="BW290" s="41"/>
      <c r="BX290" s="41"/>
      <c r="BY290" s="44"/>
      <c r="BZ290" s="40" t="s">
        <v>38</v>
      </c>
      <c r="CA290" s="41"/>
      <c r="CB290" s="41"/>
      <c r="CC290" s="44"/>
      <c r="CF290" s="45" t="s">
        <v>39</v>
      </c>
      <c r="CG290" s="46"/>
      <c r="CH290" s="47"/>
      <c r="CI290" s="45" t="s">
        <v>40</v>
      </c>
      <c r="CJ290" s="46"/>
      <c r="CK290" s="47"/>
      <c r="CL290" s="45" t="s">
        <v>41</v>
      </c>
      <c r="CM290" s="46"/>
      <c r="CN290" s="47"/>
      <c r="CO290" s="45" t="s">
        <v>42</v>
      </c>
      <c r="CP290" s="46"/>
      <c r="CQ290" s="46"/>
    </row>
    <row r="291">
      <c r="A291" s="9" t="s">
        <v>9</v>
      </c>
      <c r="B291" s="48" t="s">
        <v>39</v>
      </c>
      <c r="C291" s="2" t="s">
        <v>40</v>
      </c>
      <c r="D291" s="2" t="s">
        <v>41</v>
      </c>
      <c r="E291" s="50" t="s">
        <v>42</v>
      </c>
      <c r="F291" s="48" t="s">
        <v>39</v>
      </c>
      <c r="G291" s="2" t="s">
        <v>40</v>
      </c>
      <c r="H291" s="2" t="s">
        <v>41</v>
      </c>
      <c r="I291" s="50" t="s">
        <v>42</v>
      </c>
      <c r="J291" s="48" t="s">
        <v>39</v>
      </c>
      <c r="K291" s="2" t="s">
        <v>40</v>
      </c>
      <c r="L291" s="2" t="s">
        <v>41</v>
      </c>
      <c r="M291" s="2" t="s">
        <v>42</v>
      </c>
      <c r="N291" s="48" t="s">
        <v>39</v>
      </c>
      <c r="O291" s="2" t="s">
        <v>40</v>
      </c>
      <c r="P291" s="2" t="s">
        <v>41</v>
      </c>
      <c r="Q291" s="50" t="s">
        <v>42</v>
      </c>
      <c r="R291" s="48" t="s">
        <v>39</v>
      </c>
      <c r="S291" s="2" t="s">
        <v>40</v>
      </c>
      <c r="T291" s="2" t="s">
        <v>41</v>
      </c>
      <c r="U291" s="50" t="s">
        <v>42</v>
      </c>
      <c r="V291" s="48" t="s">
        <v>39</v>
      </c>
      <c r="W291" s="2" t="s">
        <v>40</v>
      </c>
      <c r="X291" s="2" t="s">
        <v>41</v>
      </c>
      <c r="Y291" s="50" t="s">
        <v>42</v>
      </c>
      <c r="Z291" s="48" t="s">
        <v>39</v>
      </c>
      <c r="AA291" s="2" t="s">
        <v>40</v>
      </c>
      <c r="AB291" s="2" t="s">
        <v>41</v>
      </c>
      <c r="AC291" s="50" t="s">
        <v>42</v>
      </c>
      <c r="AD291" s="48" t="s">
        <v>39</v>
      </c>
      <c r="AE291" s="2" t="s">
        <v>40</v>
      </c>
      <c r="AF291" s="2" t="s">
        <v>41</v>
      </c>
      <c r="AG291" s="50" t="s">
        <v>42</v>
      </c>
      <c r="AH291" s="48" t="s">
        <v>39</v>
      </c>
      <c r="AI291" s="2" t="s">
        <v>40</v>
      </c>
      <c r="AJ291" s="2" t="s">
        <v>41</v>
      </c>
      <c r="AK291" s="50" t="s">
        <v>42</v>
      </c>
      <c r="AL291" s="48" t="s">
        <v>39</v>
      </c>
      <c r="AM291" s="2" t="s">
        <v>40</v>
      </c>
      <c r="AN291" s="2" t="s">
        <v>41</v>
      </c>
      <c r="AO291" s="50" t="s">
        <v>42</v>
      </c>
      <c r="AP291" s="48" t="s">
        <v>39</v>
      </c>
      <c r="AQ291" s="2" t="s">
        <v>40</v>
      </c>
      <c r="AR291" s="2" t="s">
        <v>41</v>
      </c>
      <c r="AS291" s="50" t="s">
        <v>42</v>
      </c>
      <c r="AT291" s="48" t="s">
        <v>39</v>
      </c>
      <c r="AU291" s="2" t="s">
        <v>40</v>
      </c>
      <c r="AV291" s="2" t="s">
        <v>41</v>
      </c>
      <c r="AW291" s="50" t="s">
        <v>42</v>
      </c>
      <c r="AX291" s="48" t="s">
        <v>39</v>
      </c>
      <c r="AY291" s="2" t="s">
        <v>40</v>
      </c>
      <c r="AZ291" s="2" t="s">
        <v>41</v>
      </c>
      <c r="BA291" s="50" t="s">
        <v>42</v>
      </c>
      <c r="BB291" s="48" t="s">
        <v>39</v>
      </c>
      <c r="BC291" s="2" t="s">
        <v>40</v>
      </c>
      <c r="BD291" s="2" t="s">
        <v>41</v>
      </c>
      <c r="BE291" s="50" t="s">
        <v>42</v>
      </c>
      <c r="BF291" s="48" t="s">
        <v>39</v>
      </c>
      <c r="BG291" s="2" t="s">
        <v>40</v>
      </c>
      <c r="BH291" s="2" t="s">
        <v>41</v>
      </c>
      <c r="BI291" s="11" t="s">
        <v>42</v>
      </c>
      <c r="BJ291" s="48" t="s">
        <v>39</v>
      </c>
      <c r="BK291" s="2" t="s">
        <v>40</v>
      </c>
      <c r="BL291" s="2" t="s">
        <v>41</v>
      </c>
      <c r="BM291" s="11" t="s">
        <v>42</v>
      </c>
      <c r="BN291" s="48" t="s">
        <v>39</v>
      </c>
      <c r="BO291" s="2" t="s">
        <v>40</v>
      </c>
      <c r="BP291" s="2" t="s">
        <v>41</v>
      </c>
      <c r="BQ291" s="11" t="s">
        <v>42</v>
      </c>
      <c r="BR291" s="48" t="s">
        <v>39</v>
      </c>
      <c r="BS291" s="2" t="s">
        <v>40</v>
      </c>
      <c r="BT291" s="2" t="s">
        <v>41</v>
      </c>
      <c r="BU291" s="11" t="s">
        <v>42</v>
      </c>
      <c r="BV291" s="48" t="s">
        <v>39</v>
      </c>
      <c r="BW291" s="2" t="s">
        <v>40</v>
      </c>
      <c r="BX291" s="2" t="s">
        <v>41</v>
      </c>
      <c r="BY291" s="11" t="s">
        <v>42</v>
      </c>
      <c r="BZ291" s="48" t="s">
        <v>39</v>
      </c>
      <c r="CA291" s="2" t="s">
        <v>40</v>
      </c>
      <c r="CB291" s="2" t="s">
        <v>41</v>
      </c>
      <c r="CC291" s="11" t="s">
        <v>42</v>
      </c>
      <c r="CF291" s="52" t="s">
        <v>40</v>
      </c>
      <c r="CG291" s="54" t="s">
        <v>41</v>
      </c>
      <c r="CH291" s="55" t="s">
        <v>42</v>
      </c>
      <c r="CI291" s="52" t="s">
        <v>39</v>
      </c>
      <c r="CJ291" s="54" t="s">
        <v>41</v>
      </c>
      <c r="CK291" s="55" t="s">
        <v>42</v>
      </c>
      <c r="CL291" s="52" t="s">
        <v>39</v>
      </c>
      <c r="CM291" s="54" t="s">
        <v>40</v>
      </c>
      <c r="CN291" s="55" t="s">
        <v>42</v>
      </c>
      <c r="CO291" s="52" t="s">
        <v>39</v>
      </c>
      <c r="CP291" s="54" t="s">
        <v>41</v>
      </c>
      <c r="CQ291" s="55" t="s">
        <v>40</v>
      </c>
    </row>
    <row r="292">
      <c r="A292" s="13">
        <v>1.0</v>
      </c>
      <c r="B292" s="63"/>
      <c r="C292" s="17"/>
      <c r="D292" s="17"/>
      <c r="E292" s="62"/>
      <c r="F292" s="63"/>
      <c r="G292" s="17"/>
      <c r="H292" s="17"/>
      <c r="I292" s="62"/>
      <c r="J292" s="63"/>
      <c r="K292" s="17"/>
      <c r="L292" s="17"/>
      <c r="M292" s="17"/>
      <c r="N292" s="63"/>
      <c r="O292" s="17"/>
      <c r="P292" s="17"/>
      <c r="Q292" s="62"/>
      <c r="R292" s="63"/>
      <c r="S292" s="17"/>
      <c r="T292" s="17"/>
      <c r="U292" s="62"/>
      <c r="V292" s="63"/>
      <c r="W292" s="17"/>
      <c r="X292" s="17"/>
      <c r="Y292" s="62"/>
      <c r="Z292" s="63"/>
      <c r="AA292" s="17"/>
      <c r="AB292" s="17"/>
      <c r="AC292" s="62"/>
      <c r="AD292" s="63"/>
      <c r="AE292" s="17"/>
      <c r="AF292" s="17"/>
      <c r="AG292" s="62"/>
      <c r="AH292" s="63"/>
      <c r="AI292" s="17"/>
      <c r="AJ292" s="17"/>
      <c r="AK292" s="62"/>
      <c r="AL292" s="63"/>
      <c r="AM292" s="17"/>
      <c r="AN292" s="17"/>
      <c r="AO292" s="62"/>
      <c r="AP292" s="63"/>
      <c r="AQ292" s="17"/>
      <c r="AR292" s="17"/>
      <c r="AS292" s="62"/>
      <c r="AT292" s="63"/>
      <c r="AU292" s="17"/>
      <c r="AV292" s="17"/>
      <c r="AW292" s="62"/>
      <c r="AX292" s="63"/>
      <c r="AY292" s="17"/>
      <c r="AZ292" s="17"/>
      <c r="BA292" s="62"/>
      <c r="BB292" s="63"/>
      <c r="BC292" s="17"/>
      <c r="BD292" s="17"/>
      <c r="BE292" s="62"/>
      <c r="BF292" s="63"/>
      <c r="BG292" s="17"/>
      <c r="BH292" s="17"/>
      <c r="BI292" s="22"/>
      <c r="BJ292" s="63"/>
      <c r="BK292" s="17"/>
      <c r="BL292" s="17"/>
      <c r="BM292" s="22"/>
      <c r="BN292" s="63"/>
      <c r="BO292" s="17"/>
      <c r="BP292" s="17"/>
      <c r="BQ292" s="22"/>
      <c r="BR292" s="63"/>
      <c r="BS292" s="17"/>
      <c r="BT292" s="17"/>
      <c r="BU292" s="22"/>
      <c r="BV292" s="63"/>
      <c r="BW292" s="17"/>
      <c r="BX292" s="17"/>
      <c r="BY292" s="22"/>
      <c r="BZ292" s="63"/>
      <c r="CA292" s="17"/>
      <c r="CB292" s="17"/>
      <c r="CC292" s="22"/>
      <c r="CF292" s="63"/>
      <c r="CG292" s="17"/>
      <c r="CH292" s="62"/>
      <c r="CI292" s="63"/>
      <c r="CJ292" s="17"/>
      <c r="CK292" s="62"/>
      <c r="CL292" s="63"/>
      <c r="CM292" s="17"/>
      <c r="CN292" s="62"/>
      <c r="CO292" s="63"/>
      <c r="CP292" s="17"/>
      <c r="CQ292" s="62"/>
    </row>
    <row r="293">
      <c r="A293" s="13">
        <v>2.0</v>
      </c>
      <c r="B293" s="63"/>
      <c r="C293" s="17"/>
      <c r="D293" s="17"/>
      <c r="E293" s="62"/>
      <c r="F293" s="63"/>
      <c r="G293" s="17"/>
      <c r="H293" s="17"/>
      <c r="I293" s="62"/>
      <c r="J293" s="63"/>
      <c r="K293" s="17"/>
      <c r="L293" s="17"/>
      <c r="M293" s="17"/>
      <c r="N293" s="63"/>
      <c r="O293" s="17"/>
      <c r="P293" s="17"/>
      <c r="Q293" s="62"/>
      <c r="R293" s="63"/>
      <c r="S293" s="17"/>
      <c r="T293" s="17"/>
      <c r="U293" s="62"/>
      <c r="V293" s="63"/>
      <c r="W293" s="17"/>
      <c r="X293" s="17"/>
      <c r="Y293" s="62"/>
      <c r="Z293" s="63"/>
      <c r="AA293" s="17"/>
      <c r="AB293" s="17"/>
      <c r="AC293" s="62"/>
      <c r="AD293" s="63"/>
      <c r="AE293" s="17"/>
      <c r="AF293" s="17"/>
      <c r="AG293" s="62"/>
      <c r="AH293" s="63"/>
      <c r="AI293" s="17"/>
      <c r="AJ293" s="17"/>
      <c r="AK293" s="62"/>
      <c r="AL293" s="63"/>
      <c r="AM293" s="17"/>
      <c r="AN293" s="17"/>
      <c r="AO293" s="62"/>
      <c r="AP293" s="63"/>
      <c r="AQ293" s="17"/>
      <c r="AR293" s="17"/>
      <c r="AS293" s="62"/>
      <c r="AT293" s="63"/>
      <c r="AU293" s="17"/>
      <c r="AV293" s="17"/>
      <c r="AW293" s="62"/>
      <c r="AX293" s="63"/>
      <c r="AY293" s="17"/>
      <c r="AZ293" s="17"/>
      <c r="BA293" s="62"/>
      <c r="BB293" s="63"/>
      <c r="BC293" s="17"/>
      <c r="BD293" s="17"/>
      <c r="BE293" s="62"/>
      <c r="BF293" s="63"/>
      <c r="BG293" s="17"/>
      <c r="BH293" s="17"/>
      <c r="BI293" s="22"/>
      <c r="BJ293" s="63"/>
      <c r="BK293" s="17"/>
      <c r="BL293" s="17"/>
      <c r="BM293" s="22"/>
      <c r="BN293" s="63"/>
      <c r="BO293" s="17"/>
      <c r="BP293" s="17"/>
      <c r="BQ293" s="22"/>
      <c r="BR293" s="63"/>
      <c r="BS293" s="17"/>
      <c r="BT293" s="17"/>
      <c r="BU293" s="22"/>
      <c r="BV293" s="63"/>
      <c r="BW293" s="17"/>
      <c r="BX293" s="17"/>
      <c r="BY293" s="22"/>
      <c r="BZ293" s="63"/>
      <c r="CA293" s="17"/>
      <c r="CB293" s="17"/>
      <c r="CC293" s="22"/>
      <c r="CF293" s="63"/>
      <c r="CG293" s="17"/>
      <c r="CH293" s="62"/>
      <c r="CI293" s="63"/>
      <c r="CJ293" s="17"/>
      <c r="CK293" s="62"/>
      <c r="CL293" s="63"/>
      <c r="CM293" s="17"/>
      <c r="CN293" s="62"/>
      <c r="CO293" s="63"/>
      <c r="CP293" s="17"/>
      <c r="CQ293" s="62"/>
    </row>
    <row r="294">
      <c r="A294" s="13">
        <v>3.0</v>
      </c>
      <c r="B294" s="63"/>
      <c r="C294" s="17"/>
      <c r="D294" s="17"/>
      <c r="E294" s="62"/>
      <c r="F294" s="63"/>
      <c r="G294" s="17"/>
      <c r="H294" s="17"/>
      <c r="I294" s="62"/>
      <c r="J294" s="63"/>
      <c r="K294" s="17"/>
      <c r="L294" s="17"/>
      <c r="M294" s="17"/>
      <c r="N294" s="63"/>
      <c r="O294" s="17"/>
      <c r="P294" s="17"/>
      <c r="Q294" s="62"/>
      <c r="R294" s="63"/>
      <c r="S294" s="17"/>
      <c r="T294" s="17"/>
      <c r="U294" s="62"/>
      <c r="V294" s="63"/>
      <c r="W294" s="17"/>
      <c r="X294" s="17"/>
      <c r="Y294" s="62"/>
      <c r="Z294" s="63"/>
      <c r="AA294" s="17"/>
      <c r="AB294" s="17"/>
      <c r="AC294" s="62"/>
      <c r="AD294" s="63"/>
      <c r="AE294" s="17"/>
      <c r="AF294" s="17"/>
      <c r="AG294" s="62"/>
      <c r="AH294" s="63"/>
      <c r="AI294" s="17"/>
      <c r="AJ294" s="17"/>
      <c r="AK294" s="62"/>
      <c r="AL294" s="63"/>
      <c r="AM294" s="17"/>
      <c r="AN294" s="17"/>
      <c r="AO294" s="62"/>
      <c r="AP294" s="63"/>
      <c r="AQ294" s="17"/>
      <c r="AR294" s="17"/>
      <c r="AS294" s="62"/>
      <c r="AT294" s="63"/>
      <c r="AU294" s="17"/>
      <c r="AV294" s="17"/>
      <c r="AW294" s="62"/>
      <c r="AX294" s="63"/>
      <c r="AY294" s="17"/>
      <c r="AZ294" s="17"/>
      <c r="BA294" s="62"/>
      <c r="BB294" s="63"/>
      <c r="BC294" s="17"/>
      <c r="BD294" s="17"/>
      <c r="BE294" s="62"/>
      <c r="BF294" s="63"/>
      <c r="BG294" s="17"/>
      <c r="BH294" s="17"/>
      <c r="BI294" s="22"/>
      <c r="BJ294" s="63"/>
      <c r="BK294" s="17"/>
      <c r="BL294" s="17"/>
      <c r="BM294" s="22"/>
      <c r="BN294" s="63"/>
      <c r="BO294" s="17"/>
      <c r="BP294" s="17"/>
      <c r="BQ294" s="22"/>
      <c r="BR294" s="63"/>
      <c r="BS294" s="17"/>
      <c r="BT294" s="17"/>
      <c r="BU294" s="22"/>
      <c r="BV294" s="63"/>
      <c r="BW294" s="17"/>
      <c r="BX294" s="17"/>
      <c r="BY294" s="22"/>
      <c r="BZ294" s="63"/>
      <c r="CA294" s="17"/>
      <c r="CB294" s="17"/>
      <c r="CC294" s="22"/>
      <c r="CF294" s="63"/>
      <c r="CG294" s="17"/>
      <c r="CH294" s="62"/>
      <c r="CI294" s="63"/>
      <c r="CJ294" s="17"/>
      <c r="CK294" s="62"/>
      <c r="CL294" s="63"/>
      <c r="CM294" s="17"/>
      <c r="CN294" s="62"/>
      <c r="CO294" s="63"/>
      <c r="CP294" s="17"/>
      <c r="CQ294" s="62"/>
    </row>
    <row r="295">
      <c r="A295" s="13">
        <v>4.0</v>
      </c>
      <c r="B295" s="63"/>
      <c r="C295" s="17"/>
      <c r="D295" s="17"/>
      <c r="E295" s="62"/>
      <c r="F295" s="63"/>
      <c r="G295" s="17"/>
      <c r="H295" s="17"/>
      <c r="I295" s="62"/>
      <c r="J295" s="63"/>
      <c r="K295" s="17"/>
      <c r="L295" s="17"/>
      <c r="M295" s="17"/>
      <c r="N295" s="63"/>
      <c r="O295" s="17"/>
      <c r="P295" s="17"/>
      <c r="Q295" s="62"/>
      <c r="R295" s="63"/>
      <c r="S295" s="17"/>
      <c r="T295" s="17"/>
      <c r="U295" s="62"/>
      <c r="V295" s="63"/>
      <c r="W295" s="17"/>
      <c r="X295" s="17"/>
      <c r="Y295" s="62"/>
      <c r="Z295" s="63"/>
      <c r="AA295" s="17"/>
      <c r="AB295" s="17"/>
      <c r="AC295" s="62"/>
      <c r="AD295" s="63"/>
      <c r="AE295" s="17"/>
      <c r="AF295" s="17"/>
      <c r="AG295" s="62"/>
      <c r="AH295" s="63"/>
      <c r="AI295" s="17"/>
      <c r="AJ295" s="17"/>
      <c r="AK295" s="62"/>
      <c r="AL295" s="63"/>
      <c r="AM295" s="17"/>
      <c r="AN295" s="17"/>
      <c r="AO295" s="62"/>
      <c r="AP295" s="63"/>
      <c r="AQ295" s="17"/>
      <c r="AR295" s="17"/>
      <c r="AS295" s="62"/>
      <c r="AT295" s="63"/>
      <c r="AU295" s="17"/>
      <c r="AV295" s="17"/>
      <c r="AW295" s="62"/>
      <c r="AX295" s="63"/>
      <c r="AY295" s="17"/>
      <c r="AZ295" s="17"/>
      <c r="BA295" s="62"/>
      <c r="BB295" s="63"/>
      <c r="BC295" s="17"/>
      <c r="BD295" s="17"/>
      <c r="BE295" s="62"/>
      <c r="BF295" s="63"/>
      <c r="BG295" s="17"/>
      <c r="BH295" s="17"/>
      <c r="BI295" s="22"/>
      <c r="BJ295" s="63"/>
      <c r="BK295" s="17"/>
      <c r="BL295" s="17"/>
      <c r="BM295" s="22"/>
      <c r="BN295" s="63"/>
      <c r="BO295" s="17"/>
      <c r="BP295" s="17"/>
      <c r="BQ295" s="22"/>
      <c r="BR295" s="63"/>
      <c r="BS295" s="17"/>
      <c r="BT295" s="17"/>
      <c r="BU295" s="22"/>
      <c r="BV295" s="63"/>
      <c r="BW295" s="17"/>
      <c r="BX295" s="17"/>
      <c r="BY295" s="22"/>
      <c r="BZ295" s="63"/>
      <c r="CA295" s="17"/>
      <c r="CB295" s="17"/>
      <c r="CC295" s="22"/>
      <c r="CF295" s="63"/>
      <c r="CG295" s="17"/>
      <c r="CH295" s="62"/>
      <c r="CI295" s="63"/>
      <c r="CJ295" s="17"/>
      <c r="CK295" s="62"/>
      <c r="CL295" s="63"/>
      <c r="CM295" s="17"/>
      <c r="CN295" s="62"/>
      <c r="CO295" s="63"/>
      <c r="CP295" s="17"/>
      <c r="CQ295" s="62"/>
    </row>
    <row r="296">
      <c r="A296" s="13">
        <v>5.0</v>
      </c>
      <c r="B296" s="63"/>
      <c r="C296" s="17"/>
      <c r="D296" s="17"/>
      <c r="E296" s="62"/>
      <c r="F296" s="63"/>
      <c r="G296" s="17"/>
      <c r="H296" s="17"/>
      <c r="I296" s="62"/>
      <c r="J296" s="63"/>
      <c r="K296" s="17"/>
      <c r="L296" s="17"/>
      <c r="M296" s="17"/>
      <c r="N296" s="63"/>
      <c r="O296" s="17"/>
      <c r="P296" s="17"/>
      <c r="Q296" s="62"/>
      <c r="R296" s="63"/>
      <c r="S296" s="17"/>
      <c r="T296" s="17"/>
      <c r="U296" s="62"/>
      <c r="V296" s="63"/>
      <c r="W296" s="17"/>
      <c r="X296" s="17"/>
      <c r="Y296" s="62"/>
      <c r="Z296" s="63"/>
      <c r="AA296" s="17"/>
      <c r="AB296" s="17"/>
      <c r="AC296" s="62"/>
      <c r="AD296" s="63"/>
      <c r="AE296" s="17"/>
      <c r="AF296" s="17"/>
      <c r="AG296" s="62"/>
      <c r="AH296" s="63"/>
      <c r="AI296" s="17"/>
      <c r="AJ296" s="17"/>
      <c r="AK296" s="62"/>
      <c r="AL296" s="63"/>
      <c r="AM296" s="17"/>
      <c r="AN296" s="17"/>
      <c r="AO296" s="62"/>
      <c r="AP296" s="63"/>
      <c r="AQ296" s="17"/>
      <c r="AR296" s="17"/>
      <c r="AS296" s="62"/>
      <c r="AT296" s="63"/>
      <c r="AU296" s="17"/>
      <c r="AV296" s="17"/>
      <c r="AW296" s="62"/>
      <c r="AX296" s="63"/>
      <c r="AY296" s="17"/>
      <c r="AZ296" s="17"/>
      <c r="BA296" s="62"/>
      <c r="BB296" s="63"/>
      <c r="BC296" s="17"/>
      <c r="BD296" s="17"/>
      <c r="BE296" s="62"/>
      <c r="BF296" s="63"/>
      <c r="BG296" s="17"/>
      <c r="BH296" s="17"/>
      <c r="BI296" s="22"/>
      <c r="BJ296" s="63"/>
      <c r="BK296" s="17"/>
      <c r="BL296" s="17"/>
      <c r="BM296" s="22"/>
      <c r="BN296" s="63"/>
      <c r="BO296" s="17"/>
      <c r="BP296" s="17"/>
      <c r="BQ296" s="22"/>
      <c r="BR296" s="63"/>
      <c r="BS296" s="17"/>
      <c r="BT296" s="17"/>
      <c r="BU296" s="22"/>
      <c r="BV296" s="63"/>
      <c r="BW296" s="17"/>
      <c r="BX296" s="17"/>
      <c r="BY296" s="22"/>
      <c r="BZ296" s="63"/>
      <c r="CA296" s="17"/>
      <c r="CB296" s="17"/>
      <c r="CC296" s="22"/>
      <c r="CF296" s="63"/>
      <c r="CG296" s="17"/>
      <c r="CH296" s="62"/>
      <c r="CI296" s="63"/>
      <c r="CJ296" s="17"/>
      <c r="CK296" s="62"/>
      <c r="CL296" s="63"/>
      <c r="CM296" s="17"/>
      <c r="CN296" s="62"/>
      <c r="CO296" s="63"/>
      <c r="CP296" s="17"/>
      <c r="CQ296" s="62"/>
    </row>
    <row r="297">
      <c r="A297" s="13">
        <v>6.0</v>
      </c>
      <c r="B297" s="63"/>
      <c r="C297" s="17"/>
      <c r="D297" s="17"/>
      <c r="E297" s="62"/>
      <c r="F297" s="63"/>
      <c r="G297" s="17"/>
      <c r="H297" s="17"/>
      <c r="I297" s="62"/>
      <c r="J297" s="63"/>
      <c r="K297" s="17"/>
      <c r="L297" s="17"/>
      <c r="M297" s="17"/>
      <c r="N297" s="63"/>
      <c r="O297" s="17"/>
      <c r="P297" s="17"/>
      <c r="Q297" s="62"/>
      <c r="R297" s="63"/>
      <c r="S297" s="17"/>
      <c r="T297" s="17"/>
      <c r="U297" s="62"/>
      <c r="V297" s="63"/>
      <c r="W297" s="17"/>
      <c r="X297" s="17"/>
      <c r="Y297" s="62"/>
      <c r="Z297" s="63"/>
      <c r="AA297" s="17"/>
      <c r="AB297" s="17"/>
      <c r="AC297" s="62"/>
      <c r="AD297" s="63"/>
      <c r="AE297" s="17"/>
      <c r="AF297" s="17"/>
      <c r="AG297" s="62"/>
      <c r="AH297" s="63"/>
      <c r="AI297" s="17"/>
      <c r="AJ297" s="17"/>
      <c r="AK297" s="62"/>
      <c r="AL297" s="63"/>
      <c r="AM297" s="17"/>
      <c r="AN297" s="17"/>
      <c r="AO297" s="62"/>
      <c r="AP297" s="63"/>
      <c r="AQ297" s="17"/>
      <c r="AR297" s="17"/>
      <c r="AS297" s="62"/>
      <c r="AT297" s="63"/>
      <c r="AU297" s="17"/>
      <c r="AV297" s="17"/>
      <c r="AW297" s="62"/>
      <c r="AX297" s="63"/>
      <c r="AY297" s="17"/>
      <c r="AZ297" s="17"/>
      <c r="BA297" s="62"/>
      <c r="BB297" s="63"/>
      <c r="BC297" s="17"/>
      <c r="BD297" s="17"/>
      <c r="BE297" s="62"/>
      <c r="BF297" s="63"/>
      <c r="BG297" s="17"/>
      <c r="BH297" s="17"/>
      <c r="BI297" s="22"/>
      <c r="BJ297" s="63"/>
      <c r="BK297" s="17"/>
      <c r="BL297" s="17"/>
      <c r="BM297" s="22"/>
      <c r="BN297" s="63"/>
      <c r="BO297" s="17"/>
      <c r="BP297" s="17"/>
      <c r="BQ297" s="22"/>
      <c r="BR297" s="63"/>
      <c r="BS297" s="17"/>
      <c r="BT297" s="17"/>
      <c r="BU297" s="22"/>
      <c r="BV297" s="63"/>
      <c r="BW297" s="17"/>
      <c r="BX297" s="17"/>
      <c r="BY297" s="22"/>
      <c r="BZ297" s="63"/>
      <c r="CA297" s="17"/>
      <c r="CB297" s="17"/>
      <c r="CC297" s="22"/>
      <c r="CF297" s="63"/>
      <c r="CG297" s="17"/>
      <c r="CH297" s="62"/>
      <c r="CI297" s="63"/>
      <c r="CJ297" s="17"/>
      <c r="CK297" s="62"/>
      <c r="CL297" s="63"/>
      <c r="CM297" s="17"/>
      <c r="CN297" s="62"/>
      <c r="CO297" s="63"/>
      <c r="CP297" s="17"/>
      <c r="CQ297" s="62"/>
    </row>
    <row r="298">
      <c r="A298" s="13">
        <v>7.0</v>
      </c>
      <c r="B298" s="63"/>
      <c r="C298" s="17"/>
      <c r="D298" s="17"/>
      <c r="E298" s="62"/>
      <c r="F298" s="63"/>
      <c r="G298" s="17"/>
      <c r="H298" s="17"/>
      <c r="I298" s="62"/>
      <c r="J298" s="63"/>
      <c r="K298" s="17"/>
      <c r="L298" s="17"/>
      <c r="M298" s="17"/>
      <c r="N298" s="63"/>
      <c r="O298" s="17"/>
      <c r="P298" s="17"/>
      <c r="Q298" s="62"/>
      <c r="R298" s="63"/>
      <c r="S298" s="17"/>
      <c r="T298" s="17"/>
      <c r="U298" s="62"/>
      <c r="V298" s="63"/>
      <c r="W298" s="17"/>
      <c r="X298" s="17"/>
      <c r="Y298" s="62"/>
      <c r="Z298" s="63"/>
      <c r="AA298" s="17"/>
      <c r="AB298" s="17"/>
      <c r="AC298" s="62"/>
      <c r="AD298" s="63"/>
      <c r="AE298" s="17"/>
      <c r="AF298" s="17"/>
      <c r="AG298" s="62"/>
      <c r="AH298" s="63"/>
      <c r="AI298" s="17"/>
      <c r="AJ298" s="17"/>
      <c r="AK298" s="62"/>
      <c r="AL298" s="63"/>
      <c r="AM298" s="17"/>
      <c r="AN298" s="17"/>
      <c r="AO298" s="62"/>
      <c r="AP298" s="63"/>
      <c r="AQ298" s="17"/>
      <c r="AR298" s="17"/>
      <c r="AS298" s="62"/>
      <c r="AT298" s="63"/>
      <c r="AU298" s="17"/>
      <c r="AV298" s="17"/>
      <c r="AW298" s="62"/>
      <c r="AX298" s="63"/>
      <c r="AY298" s="17"/>
      <c r="AZ298" s="17"/>
      <c r="BA298" s="62"/>
      <c r="BB298" s="63"/>
      <c r="BC298" s="17"/>
      <c r="BD298" s="17"/>
      <c r="BE298" s="62"/>
      <c r="BF298" s="63"/>
      <c r="BG298" s="17"/>
      <c r="BH298" s="17"/>
      <c r="BI298" s="22"/>
      <c r="BJ298" s="63"/>
      <c r="BK298" s="17"/>
      <c r="BL298" s="17"/>
      <c r="BM298" s="22"/>
      <c r="BN298" s="63"/>
      <c r="BO298" s="17"/>
      <c r="BP298" s="17"/>
      <c r="BQ298" s="22"/>
      <c r="BR298" s="63"/>
      <c r="BS298" s="17"/>
      <c r="BT298" s="17"/>
      <c r="BU298" s="22"/>
      <c r="BV298" s="63"/>
      <c r="BW298" s="17"/>
      <c r="BX298" s="17"/>
      <c r="BY298" s="22"/>
      <c r="BZ298" s="63"/>
      <c r="CA298" s="17"/>
      <c r="CB298" s="17"/>
      <c r="CC298" s="22"/>
      <c r="CF298" s="63"/>
      <c r="CG298" s="17"/>
      <c r="CH298" s="62"/>
      <c r="CI298" s="63"/>
      <c r="CJ298" s="17"/>
      <c r="CK298" s="62"/>
      <c r="CL298" s="63"/>
      <c r="CM298" s="17"/>
      <c r="CN298" s="62"/>
      <c r="CO298" s="63"/>
      <c r="CP298" s="17"/>
      <c r="CQ298" s="62"/>
    </row>
    <row r="299">
      <c r="A299" s="13">
        <v>8.0</v>
      </c>
      <c r="B299" s="63"/>
      <c r="C299" s="17"/>
      <c r="D299" s="17"/>
      <c r="E299" s="62"/>
      <c r="F299" s="63"/>
      <c r="G299" s="17"/>
      <c r="H299" s="17"/>
      <c r="I299" s="62"/>
      <c r="J299" s="63"/>
      <c r="K299" s="17"/>
      <c r="L299" s="17"/>
      <c r="M299" s="17"/>
      <c r="N299" s="63"/>
      <c r="O299" s="17"/>
      <c r="P299" s="17"/>
      <c r="Q299" s="62"/>
      <c r="R299" s="63"/>
      <c r="S299" s="17"/>
      <c r="T299" s="17"/>
      <c r="U299" s="62"/>
      <c r="V299" s="63"/>
      <c r="W299" s="17"/>
      <c r="X299" s="17"/>
      <c r="Y299" s="62"/>
      <c r="Z299" s="63"/>
      <c r="AA299" s="17"/>
      <c r="AB299" s="17"/>
      <c r="AC299" s="62"/>
      <c r="AD299" s="63"/>
      <c r="AE299" s="17"/>
      <c r="AF299" s="17"/>
      <c r="AG299" s="62"/>
      <c r="AH299" s="63"/>
      <c r="AI299" s="17"/>
      <c r="AJ299" s="17"/>
      <c r="AK299" s="62"/>
      <c r="AL299" s="63"/>
      <c r="AM299" s="17"/>
      <c r="AN299" s="17"/>
      <c r="AO299" s="62"/>
      <c r="AP299" s="63"/>
      <c r="AQ299" s="17"/>
      <c r="AR299" s="17"/>
      <c r="AS299" s="62"/>
      <c r="AT299" s="63"/>
      <c r="AU299" s="17"/>
      <c r="AV299" s="17"/>
      <c r="AW299" s="62"/>
      <c r="AX299" s="63"/>
      <c r="AY299" s="17"/>
      <c r="AZ299" s="17"/>
      <c r="BA299" s="62"/>
      <c r="BB299" s="63"/>
      <c r="BC299" s="17"/>
      <c r="BD299" s="17"/>
      <c r="BE299" s="62"/>
      <c r="BF299" s="63"/>
      <c r="BG299" s="17"/>
      <c r="BH299" s="17"/>
      <c r="BI299" s="22"/>
      <c r="BJ299" s="63"/>
      <c r="BK299" s="17"/>
      <c r="BL299" s="17"/>
      <c r="BM299" s="22"/>
      <c r="BN299" s="63"/>
      <c r="BO299" s="17"/>
      <c r="BP299" s="17"/>
      <c r="BQ299" s="22"/>
      <c r="BR299" s="63"/>
      <c r="BS299" s="17"/>
      <c r="BT299" s="17"/>
      <c r="BU299" s="22"/>
      <c r="BV299" s="63"/>
      <c r="BW299" s="17"/>
      <c r="BX299" s="17"/>
      <c r="BY299" s="22"/>
      <c r="BZ299" s="63"/>
      <c r="CA299" s="17"/>
      <c r="CB299" s="17"/>
      <c r="CC299" s="22"/>
      <c r="CF299" s="63"/>
      <c r="CG299" s="17"/>
      <c r="CH299" s="62"/>
      <c r="CI299" s="63"/>
      <c r="CJ299" s="17"/>
      <c r="CK299" s="62"/>
      <c r="CL299" s="63"/>
      <c r="CM299" s="17"/>
      <c r="CN299" s="62"/>
      <c r="CO299" s="63"/>
      <c r="CP299" s="17"/>
      <c r="CQ299" s="62"/>
    </row>
    <row r="300">
      <c r="A300" s="13">
        <v>9.0</v>
      </c>
      <c r="B300" s="63"/>
      <c r="C300" s="17"/>
      <c r="D300" s="17"/>
      <c r="E300" s="62"/>
      <c r="F300" s="63"/>
      <c r="G300" s="17"/>
      <c r="H300" s="17"/>
      <c r="I300" s="62"/>
      <c r="J300" s="63"/>
      <c r="K300" s="17"/>
      <c r="L300" s="17"/>
      <c r="M300" s="17"/>
      <c r="N300" s="63"/>
      <c r="O300" s="17"/>
      <c r="P300" s="17"/>
      <c r="Q300" s="62"/>
      <c r="R300" s="63"/>
      <c r="S300" s="17"/>
      <c r="T300" s="17"/>
      <c r="U300" s="62"/>
      <c r="V300" s="63"/>
      <c r="W300" s="17"/>
      <c r="X300" s="17"/>
      <c r="Y300" s="62"/>
      <c r="Z300" s="63"/>
      <c r="AA300" s="17"/>
      <c r="AB300" s="17"/>
      <c r="AC300" s="62"/>
      <c r="AD300" s="63"/>
      <c r="AE300" s="17"/>
      <c r="AF300" s="17"/>
      <c r="AG300" s="62"/>
      <c r="AH300" s="63"/>
      <c r="AI300" s="17"/>
      <c r="AJ300" s="17"/>
      <c r="AK300" s="62"/>
      <c r="AL300" s="63"/>
      <c r="AM300" s="17"/>
      <c r="AN300" s="17"/>
      <c r="AO300" s="62"/>
      <c r="AP300" s="63"/>
      <c r="AQ300" s="17"/>
      <c r="AR300" s="17"/>
      <c r="AS300" s="62"/>
      <c r="AT300" s="63"/>
      <c r="AU300" s="17"/>
      <c r="AV300" s="17"/>
      <c r="AW300" s="62"/>
      <c r="AX300" s="63"/>
      <c r="AY300" s="17"/>
      <c r="AZ300" s="17"/>
      <c r="BA300" s="62"/>
      <c r="BB300" s="63"/>
      <c r="BC300" s="17"/>
      <c r="BD300" s="17"/>
      <c r="BE300" s="62"/>
      <c r="BF300" s="63"/>
      <c r="BG300" s="17"/>
      <c r="BH300" s="17"/>
      <c r="BI300" s="22"/>
      <c r="BJ300" s="63"/>
      <c r="BK300" s="17"/>
      <c r="BL300" s="17"/>
      <c r="BM300" s="22"/>
      <c r="BN300" s="63"/>
      <c r="BO300" s="17"/>
      <c r="BP300" s="17"/>
      <c r="BQ300" s="22"/>
      <c r="BR300" s="63"/>
      <c r="BS300" s="17"/>
      <c r="BT300" s="17"/>
      <c r="BU300" s="22"/>
      <c r="BV300" s="63"/>
      <c r="BW300" s="17"/>
      <c r="BX300" s="17"/>
      <c r="BY300" s="22"/>
      <c r="BZ300" s="63"/>
      <c r="CA300" s="17"/>
      <c r="CB300" s="17"/>
      <c r="CC300" s="22"/>
      <c r="CF300" s="63"/>
      <c r="CG300" s="17"/>
      <c r="CH300" s="62"/>
      <c r="CI300" s="63"/>
      <c r="CJ300" s="17"/>
      <c r="CK300" s="62"/>
      <c r="CL300" s="63"/>
      <c r="CM300" s="17"/>
      <c r="CN300" s="62"/>
      <c r="CO300" s="63"/>
      <c r="CP300" s="17"/>
      <c r="CQ300" s="62"/>
    </row>
    <row r="301">
      <c r="A301" s="13">
        <v>10.0</v>
      </c>
      <c r="B301" s="63"/>
      <c r="C301" s="17"/>
      <c r="D301" s="17"/>
      <c r="E301" s="62"/>
      <c r="F301" s="63"/>
      <c r="G301" s="17"/>
      <c r="H301" s="17"/>
      <c r="I301" s="62"/>
      <c r="J301" s="63"/>
      <c r="K301" s="17"/>
      <c r="L301" s="17"/>
      <c r="M301" s="17"/>
      <c r="N301" s="63"/>
      <c r="O301" s="17"/>
      <c r="P301" s="17"/>
      <c r="Q301" s="62"/>
      <c r="R301" s="63"/>
      <c r="S301" s="17"/>
      <c r="T301" s="17"/>
      <c r="U301" s="62"/>
      <c r="V301" s="63"/>
      <c r="W301" s="17"/>
      <c r="X301" s="17"/>
      <c r="Y301" s="62"/>
      <c r="Z301" s="63"/>
      <c r="AA301" s="17"/>
      <c r="AB301" s="17"/>
      <c r="AC301" s="62"/>
      <c r="AD301" s="63"/>
      <c r="AE301" s="17"/>
      <c r="AF301" s="17"/>
      <c r="AG301" s="62"/>
      <c r="AH301" s="63"/>
      <c r="AI301" s="17"/>
      <c r="AJ301" s="17"/>
      <c r="AK301" s="62"/>
      <c r="AL301" s="63"/>
      <c r="AM301" s="17"/>
      <c r="AN301" s="17"/>
      <c r="AO301" s="62"/>
      <c r="AP301" s="63"/>
      <c r="AQ301" s="17"/>
      <c r="AR301" s="17"/>
      <c r="AS301" s="62"/>
      <c r="AT301" s="63"/>
      <c r="AU301" s="17"/>
      <c r="AV301" s="17"/>
      <c r="AW301" s="62"/>
      <c r="AX301" s="63"/>
      <c r="AY301" s="17"/>
      <c r="AZ301" s="17"/>
      <c r="BA301" s="62"/>
      <c r="BB301" s="63"/>
      <c r="BC301" s="17"/>
      <c r="BD301" s="17"/>
      <c r="BE301" s="62"/>
      <c r="BF301" s="63"/>
      <c r="BG301" s="17"/>
      <c r="BH301" s="17"/>
      <c r="BI301" s="22"/>
      <c r="BJ301" s="63"/>
      <c r="BK301" s="17"/>
      <c r="BL301" s="17"/>
      <c r="BM301" s="22"/>
      <c r="BN301" s="63"/>
      <c r="BO301" s="17"/>
      <c r="BP301" s="17"/>
      <c r="BQ301" s="22"/>
      <c r="BR301" s="63"/>
      <c r="BS301" s="17"/>
      <c r="BT301" s="17"/>
      <c r="BU301" s="22"/>
      <c r="BV301" s="63"/>
      <c r="BW301" s="17"/>
      <c r="BX301" s="17"/>
      <c r="BY301" s="22"/>
      <c r="BZ301" s="63"/>
      <c r="CA301" s="17"/>
      <c r="CB301" s="17"/>
      <c r="CC301" s="22"/>
      <c r="CF301" s="63"/>
      <c r="CG301" s="17"/>
      <c r="CH301" s="62"/>
      <c r="CI301" s="63"/>
      <c r="CJ301" s="17"/>
      <c r="CK301" s="62"/>
      <c r="CL301" s="63"/>
      <c r="CM301" s="17"/>
      <c r="CN301" s="62"/>
      <c r="CO301" s="63"/>
      <c r="CP301" s="17"/>
      <c r="CQ301" s="62"/>
    </row>
    <row r="302">
      <c r="A302" s="13">
        <v>11.0</v>
      </c>
      <c r="B302" s="63"/>
      <c r="C302" s="17"/>
      <c r="D302" s="17"/>
      <c r="E302" s="62"/>
      <c r="F302" s="63"/>
      <c r="G302" s="17"/>
      <c r="H302" s="17"/>
      <c r="I302" s="62"/>
      <c r="J302" s="63"/>
      <c r="K302" s="17"/>
      <c r="L302" s="17"/>
      <c r="M302" s="17"/>
      <c r="N302" s="63"/>
      <c r="O302" s="17"/>
      <c r="P302" s="17"/>
      <c r="Q302" s="62"/>
      <c r="R302" s="63"/>
      <c r="S302" s="17"/>
      <c r="T302" s="17"/>
      <c r="U302" s="62"/>
      <c r="V302" s="63"/>
      <c r="W302" s="17"/>
      <c r="X302" s="17"/>
      <c r="Y302" s="62"/>
      <c r="Z302" s="63"/>
      <c r="AA302" s="17"/>
      <c r="AB302" s="17"/>
      <c r="AC302" s="62"/>
      <c r="AD302" s="63"/>
      <c r="AE302" s="17"/>
      <c r="AF302" s="17"/>
      <c r="AG302" s="62"/>
      <c r="AH302" s="63"/>
      <c r="AI302" s="17"/>
      <c r="AJ302" s="17"/>
      <c r="AK302" s="62"/>
      <c r="AL302" s="63"/>
      <c r="AM302" s="17"/>
      <c r="AN302" s="17"/>
      <c r="AO302" s="62"/>
      <c r="AP302" s="63"/>
      <c r="AQ302" s="17"/>
      <c r="AR302" s="17"/>
      <c r="AS302" s="62"/>
      <c r="AT302" s="63"/>
      <c r="AU302" s="17"/>
      <c r="AV302" s="17"/>
      <c r="AW302" s="62"/>
      <c r="AX302" s="63"/>
      <c r="AY302" s="17"/>
      <c r="AZ302" s="17"/>
      <c r="BA302" s="62"/>
      <c r="BB302" s="63"/>
      <c r="BC302" s="17"/>
      <c r="BD302" s="17"/>
      <c r="BE302" s="62"/>
      <c r="BF302" s="63"/>
      <c r="BG302" s="17"/>
      <c r="BH302" s="17"/>
      <c r="BI302" s="22"/>
      <c r="BJ302" s="63"/>
      <c r="BK302" s="17"/>
      <c r="BL302" s="17"/>
      <c r="BM302" s="22"/>
      <c r="BN302" s="63"/>
      <c r="BO302" s="17"/>
      <c r="BP302" s="17"/>
      <c r="BQ302" s="22"/>
      <c r="BR302" s="63"/>
      <c r="BS302" s="17"/>
      <c r="BT302" s="17"/>
      <c r="BU302" s="22"/>
      <c r="BV302" s="63"/>
      <c r="BW302" s="17"/>
      <c r="BX302" s="17"/>
      <c r="BY302" s="22"/>
      <c r="BZ302" s="63"/>
      <c r="CA302" s="17"/>
      <c r="CB302" s="17"/>
      <c r="CC302" s="22"/>
      <c r="CF302" s="63"/>
      <c r="CG302" s="17"/>
      <c r="CH302" s="62"/>
      <c r="CI302" s="63"/>
      <c r="CJ302" s="17"/>
      <c r="CK302" s="62"/>
      <c r="CL302" s="63"/>
      <c r="CM302" s="17"/>
      <c r="CN302" s="62"/>
      <c r="CO302" s="63"/>
      <c r="CP302" s="17"/>
      <c r="CQ302" s="62"/>
    </row>
    <row r="303">
      <c r="A303" s="13">
        <v>12.0</v>
      </c>
      <c r="B303" s="63"/>
      <c r="C303" s="17"/>
      <c r="D303" s="17"/>
      <c r="E303" s="62"/>
      <c r="F303" s="63"/>
      <c r="G303" s="17"/>
      <c r="H303" s="17"/>
      <c r="I303" s="62"/>
      <c r="J303" s="63"/>
      <c r="K303" s="17"/>
      <c r="L303" s="17"/>
      <c r="M303" s="17"/>
      <c r="N303" s="63"/>
      <c r="O303" s="17"/>
      <c r="P303" s="17"/>
      <c r="Q303" s="62"/>
      <c r="R303" s="63"/>
      <c r="S303" s="17"/>
      <c r="T303" s="17"/>
      <c r="U303" s="62"/>
      <c r="V303" s="63"/>
      <c r="W303" s="17"/>
      <c r="X303" s="17"/>
      <c r="Y303" s="62"/>
      <c r="Z303" s="63"/>
      <c r="AA303" s="17"/>
      <c r="AB303" s="17"/>
      <c r="AC303" s="62"/>
      <c r="AD303" s="63"/>
      <c r="AE303" s="17"/>
      <c r="AF303" s="17"/>
      <c r="AG303" s="62"/>
      <c r="AH303" s="63"/>
      <c r="AI303" s="17"/>
      <c r="AJ303" s="17"/>
      <c r="AK303" s="62"/>
      <c r="AL303" s="63"/>
      <c r="AM303" s="17"/>
      <c r="AN303" s="17"/>
      <c r="AO303" s="62"/>
      <c r="AP303" s="63"/>
      <c r="AQ303" s="17"/>
      <c r="AR303" s="17"/>
      <c r="AS303" s="62"/>
      <c r="AT303" s="63"/>
      <c r="AU303" s="17"/>
      <c r="AV303" s="17"/>
      <c r="AW303" s="62"/>
      <c r="AX303" s="63"/>
      <c r="AY303" s="17"/>
      <c r="AZ303" s="17"/>
      <c r="BA303" s="62"/>
      <c r="BB303" s="63"/>
      <c r="BC303" s="17"/>
      <c r="BD303" s="17"/>
      <c r="BE303" s="62"/>
      <c r="BF303" s="63"/>
      <c r="BG303" s="17"/>
      <c r="BH303" s="17"/>
      <c r="BI303" s="22"/>
      <c r="BJ303" s="63"/>
      <c r="BK303" s="17"/>
      <c r="BL303" s="17"/>
      <c r="BM303" s="22"/>
      <c r="BN303" s="63"/>
      <c r="BO303" s="17"/>
      <c r="BP303" s="17"/>
      <c r="BQ303" s="22"/>
      <c r="BR303" s="63"/>
      <c r="BS303" s="17"/>
      <c r="BT303" s="17"/>
      <c r="BU303" s="22"/>
      <c r="BV303" s="63"/>
      <c r="BW303" s="17"/>
      <c r="BX303" s="17"/>
      <c r="BY303" s="22"/>
      <c r="BZ303" s="63"/>
      <c r="CA303" s="17"/>
      <c r="CB303" s="17"/>
      <c r="CC303" s="22"/>
      <c r="CF303" s="63"/>
      <c r="CG303" s="17"/>
      <c r="CH303" s="62"/>
      <c r="CI303" s="63"/>
      <c r="CJ303" s="17"/>
      <c r="CK303" s="62"/>
      <c r="CL303" s="63"/>
      <c r="CM303" s="17"/>
      <c r="CN303" s="62"/>
      <c r="CO303" s="63"/>
      <c r="CP303" s="17"/>
      <c r="CQ303" s="62"/>
    </row>
    <row r="304">
      <c r="A304" s="13">
        <v>13.0</v>
      </c>
      <c r="B304" s="63"/>
      <c r="C304" s="17"/>
      <c r="D304" s="17"/>
      <c r="E304" s="62"/>
      <c r="F304" s="63"/>
      <c r="G304" s="17"/>
      <c r="H304" s="17"/>
      <c r="I304" s="62"/>
      <c r="J304" s="63"/>
      <c r="K304" s="17"/>
      <c r="L304" s="17"/>
      <c r="M304" s="17"/>
      <c r="N304" s="63"/>
      <c r="O304" s="17"/>
      <c r="P304" s="17"/>
      <c r="Q304" s="62"/>
      <c r="R304" s="63"/>
      <c r="S304" s="17"/>
      <c r="T304" s="17"/>
      <c r="U304" s="62"/>
      <c r="V304" s="63"/>
      <c r="W304" s="17"/>
      <c r="X304" s="17"/>
      <c r="Y304" s="62"/>
      <c r="Z304" s="63"/>
      <c r="AA304" s="17"/>
      <c r="AB304" s="17"/>
      <c r="AC304" s="62"/>
      <c r="AD304" s="63"/>
      <c r="AE304" s="17"/>
      <c r="AF304" s="17"/>
      <c r="AG304" s="62"/>
      <c r="AH304" s="63"/>
      <c r="AI304" s="17"/>
      <c r="AJ304" s="17"/>
      <c r="AK304" s="62"/>
      <c r="AL304" s="63"/>
      <c r="AM304" s="17"/>
      <c r="AN304" s="17"/>
      <c r="AO304" s="62"/>
      <c r="AP304" s="63"/>
      <c r="AQ304" s="17"/>
      <c r="AR304" s="17"/>
      <c r="AS304" s="62"/>
      <c r="AT304" s="63"/>
      <c r="AU304" s="17"/>
      <c r="AV304" s="17"/>
      <c r="AW304" s="62"/>
      <c r="AX304" s="63"/>
      <c r="AY304" s="17"/>
      <c r="AZ304" s="17"/>
      <c r="BA304" s="62"/>
      <c r="BB304" s="63"/>
      <c r="BC304" s="17"/>
      <c r="BD304" s="17"/>
      <c r="BE304" s="62"/>
      <c r="BF304" s="63"/>
      <c r="BG304" s="17"/>
      <c r="BH304" s="17"/>
      <c r="BI304" s="22"/>
      <c r="BJ304" s="63"/>
      <c r="BK304" s="17"/>
      <c r="BL304" s="17"/>
      <c r="BM304" s="22"/>
      <c r="BN304" s="63"/>
      <c r="BO304" s="17"/>
      <c r="BP304" s="17"/>
      <c r="BQ304" s="22"/>
      <c r="BR304" s="63"/>
      <c r="BS304" s="17"/>
      <c r="BT304" s="17"/>
      <c r="BU304" s="22"/>
      <c r="BV304" s="63"/>
      <c r="BW304" s="17"/>
      <c r="BX304" s="17"/>
      <c r="BY304" s="22"/>
      <c r="BZ304" s="63"/>
      <c r="CA304" s="17"/>
      <c r="CB304" s="17"/>
      <c r="CC304" s="22"/>
      <c r="CF304" s="63"/>
      <c r="CG304" s="17"/>
      <c r="CH304" s="62"/>
      <c r="CI304" s="63"/>
      <c r="CJ304" s="17"/>
      <c r="CK304" s="62"/>
      <c r="CL304" s="63"/>
      <c r="CM304" s="17"/>
      <c r="CN304" s="62"/>
      <c r="CO304" s="63"/>
      <c r="CP304" s="17"/>
      <c r="CQ304" s="62"/>
    </row>
    <row r="305">
      <c r="A305" s="13">
        <v>14.0</v>
      </c>
      <c r="B305" s="63"/>
      <c r="C305" s="17"/>
      <c r="D305" s="17"/>
      <c r="E305" s="62"/>
      <c r="F305" s="63"/>
      <c r="G305" s="17"/>
      <c r="H305" s="17"/>
      <c r="I305" s="62"/>
      <c r="J305" s="63"/>
      <c r="K305" s="17"/>
      <c r="L305" s="17"/>
      <c r="M305" s="17"/>
      <c r="N305" s="63"/>
      <c r="O305" s="17"/>
      <c r="P305" s="17"/>
      <c r="Q305" s="62"/>
      <c r="R305" s="63"/>
      <c r="S305" s="17"/>
      <c r="T305" s="17"/>
      <c r="U305" s="62"/>
      <c r="V305" s="63"/>
      <c r="W305" s="17"/>
      <c r="X305" s="17"/>
      <c r="Y305" s="62"/>
      <c r="Z305" s="63"/>
      <c r="AA305" s="17"/>
      <c r="AB305" s="17"/>
      <c r="AC305" s="62"/>
      <c r="AD305" s="63"/>
      <c r="AE305" s="17"/>
      <c r="AF305" s="17"/>
      <c r="AG305" s="62"/>
      <c r="AH305" s="63"/>
      <c r="AI305" s="17"/>
      <c r="AJ305" s="17"/>
      <c r="AK305" s="62"/>
      <c r="AL305" s="63"/>
      <c r="AM305" s="17"/>
      <c r="AN305" s="17"/>
      <c r="AO305" s="62"/>
      <c r="AP305" s="63"/>
      <c r="AQ305" s="17"/>
      <c r="AR305" s="17"/>
      <c r="AS305" s="62"/>
      <c r="AT305" s="63"/>
      <c r="AU305" s="17"/>
      <c r="AV305" s="17"/>
      <c r="AW305" s="62"/>
      <c r="AX305" s="63"/>
      <c r="AY305" s="17"/>
      <c r="AZ305" s="17"/>
      <c r="BA305" s="62"/>
      <c r="BB305" s="63"/>
      <c r="BC305" s="17"/>
      <c r="BD305" s="17"/>
      <c r="BE305" s="62"/>
      <c r="BF305" s="63"/>
      <c r="BG305" s="17"/>
      <c r="BH305" s="17"/>
      <c r="BI305" s="22"/>
      <c r="BJ305" s="63"/>
      <c r="BK305" s="17"/>
      <c r="BL305" s="17"/>
      <c r="BM305" s="22"/>
      <c r="BN305" s="63"/>
      <c r="BO305" s="17"/>
      <c r="BP305" s="17"/>
      <c r="BQ305" s="22"/>
      <c r="BR305" s="63"/>
      <c r="BS305" s="17"/>
      <c r="BT305" s="17"/>
      <c r="BU305" s="22"/>
      <c r="BV305" s="63"/>
      <c r="BW305" s="17"/>
      <c r="BX305" s="17"/>
      <c r="BY305" s="22"/>
      <c r="BZ305" s="63"/>
      <c r="CA305" s="17"/>
      <c r="CB305" s="17"/>
      <c r="CC305" s="22"/>
      <c r="CF305" s="63"/>
      <c r="CG305" s="17"/>
      <c r="CH305" s="62"/>
      <c r="CI305" s="63"/>
      <c r="CJ305" s="17"/>
      <c r="CK305" s="62"/>
      <c r="CL305" s="63"/>
      <c r="CM305" s="17"/>
      <c r="CN305" s="62"/>
      <c r="CO305" s="63"/>
      <c r="CP305" s="17"/>
      <c r="CQ305" s="62"/>
    </row>
    <row r="306">
      <c r="A306" s="13">
        <v>15.0</v>
      </c>
      <c r="B306" s="63"/>
      <c r="C306" s="17"/>
      <c r="D306" s="17"/>
      <c r="E306" s="62"/>
      <c r="F306" s="63"/>
      <c r="G306" s="17"/>
      <c r="H306" s="17"/>
      <c r="I306" s="62"/>
      <c r="J306" s="63"/>
      <c r="K306" s="17"/>
      <c r="L306" s="17"/>
      <c r="M306" s="17"/>
      <c r="N306" s="63"/>
      <c r="O306" s="17"/>
      <c r="P306" s="17"/>
      <c r="Q306" s="62"/>
      <c r="R306" s="63"/>
      <c r="S306" s="17"/>
      <c r="T306" s="17"/>
      <c r="U306" s="62"/>
      <c r="V306" s="63"/>
      <c r="W306" s="17"/>
      <c r="X306" s="17"/>
      <c r="Y306" s="62"/>
      <c r="Z306" s="63"/>
      <c r="AA306" s="17"/>
      <c r="AB306" s="17"/>
      <c r="AC306" s="62"/>
      <c r="AD306" s="63"/>
      <c r="AE306" s="17"/>
      <c r="AF306" s="17"/>
      <c r="AG306" s="62"/>
      <c r="AH306" s="63"/>
      <c r="AI306" s="17"/>
      <c r="AJ306" s="17"/>
      <c r="AK306" s="62"/>
      <c r="AL306" s="63"/>
      <c r="AM306" s="17"/>
      <c r="AN306" s="17"/>
      <c r="AO306" s="62"/>
      <c r="AP306" s="63"/>
      <c r="AQ306" s="17"/>
      <c r="AR306" s="17"/>
      <c r="AS306" s="62"/>
      <c r="AT306" s="63"/>
      <c r="AU306" s="17"/>
      <c r="AV306" s="17"/>
      <c r="AW306" s="62"/>
      <c r="AX306" s="63"/>
      <c r="AY306" s="17"/>
      <c r="AZ306" s="17"/>
      <c r="BA306" s="62"/>
      <c r="BB306" s="63"/>
      <c r="BC306" s="17"/>
      <c r="BD306" s="17"/>
      <c r="BE306" s="62"/>
      <c r="BF306" s="63"/>
      <c r="BG306" s="17"/>
      <c r="BH306" s="17"/>
      <c r="BI306" s="22"/>
      <c r="BJ306" s="63"/>
      <c r="BK306" s="17"/>
      <c r="BL306" s="17"/>
      <c r="BM306" s="22"/>
      <c r="BN306" s="63"/>
      <c r="BO306" s="17"/>
      <c r="BP306" s="17"/>
      <c r="BQ306" s="22"/>
      <c r="BR306" s="63"/>
      <c r="BS306" s="17"/>
      <c r="BT306" s="17"/>
      <c r="BU306" s="22"/>
      <c r="BV306" s="63"/>
      <c r="BW306" s="17"/>
      <c r="BX306" s="17"/>
      <c r="BY306" s="22"/>
      <c r="BZ306" s="63"/>
      <c r="CA306" s="17"/>
      <c r="CB306" s="17"/>
      <c r="CC306" s="22"/>
      <c r="CF306" s="63"/>
      <c r="CG306" s="17"/>
      <c r="CH306" s="62"/>
      <c r="CI306" s="63"/>
      <c r="CJ306" s="17"/>
      <c r="CK306" s="62"/>
      <c r="CL306" s="63"/>
      <c r="CM306" s="17"/>
      <c r="CN306" s="62"/>
      <c r="CO306" s="63"/>
      <c r="CP306" s="17"/>
      <c r="CQ306" s="62"/>
    </row>
    <row r="307">
      <c r="A307" s="13">
        <v>16.0</v>
      </c>
      <c r="B307" s="63"/>
      <c r="C307" s="17"/>
      <c r="D307" s="17"/>
      <c r="E307" s="62"/>
      <c r="F307" s="63"/>
      <c r="G307" s="17"/>
      <c r="H307" s="17"/>
      <c r="I307" s="62"/>
      <c r="J307" s="63"/>
      <c r="K307" s="17"/>
      <c r="L307" s="17"/>
      <c r="M307" s="17"/>
      <c r="N307" s="63"/>
      <c r="O307" s="17"/>
      <c r="P307" s="17"/>
      <c r="Q307" s="62"/>
      <c r="R307" s="63"/>
      <c r="S307" s="17"/>
      <c r="T307" s="17"/>
      <c r="U307" s="62"/>
      <c r="V307" s="63"/>
      <c r="W307" s="17"/>
      <c r="X307" s="17"/>
      <c r="Y307" s="62"/>
      <c r="Z307" s="63"/>
      <c r="AA307" s="17"/>
      <c r="AB307" s="17"/>
      <c r="AC307" s="62"/>
      <c r="AD307" s="63"/>
      <c r="AE307" s="17"/>
      <c r="AF307" s="17"/>
      <c r="AG307" s="62"/>
      <c r="AH307" s="63"/>
      <c r="AI307" s="17"/>
      <c r="AJ307" s="17"/>
      <c r="AK307" s="62"/>
      <c r="AL307" s="63"/>
      <c r="AM307" s="17"/>
      <c r="AN307" s="17"/>
      <c r="AO307" s="62"/>
      <c r="AP307" s="63"/>
      <c r="AQ307" s="17"/>
      <c r="AR307" s="17"/>
      <c r="AS307" s="62"/>
      <c r="AT307" s="63"/>
      <c r="AU307" s="17"/>
      <c r="AV307" s="17"/>
      <c r="AW307" s="62"/>
      <c r="AX307" s="63"/>
      <c r="AY307" s="17"/>
      <c r="AZ307" s="17"/>
      <c r="BA307" s="62"/>
      <c r="BB307" s="63"/>
      <c r="BC307" s="17"/>
      <c r="BD307" s="17"/>
      <c r="BE307" s="62"/>
      <c r="BF307" s="63"/>
      <c r="BG307" s="17"/>
      <c r="BH307" s="17"/>
      <c r="BI307" s="22"/>
      <c r="BJ307" s="63"/>
      <c r="BK307" s="17"/>
      <c r="BL307" s="17"/>
      <c r="BM307" s="22"/>
      <c r="BN307" s="63"/>
      <c r="BO307" s="17"/>
      <c r="BP307" s="17"/>
      <c r="BQ307" s="22"/>
      <c r="BR307" s="63"/>
      <c r="BS307" s="17"/>
      <c r="BT307" s="17"/>
      <c r="BU307" s="22"/>
      <c r="BV307" s="63"/>
      <c r="BW307" s="17"/>
      <c r="BX307" s="17"/>
      <c r="BY307" s="22"/>
      <c r="BZ307" s="63"/>
      <c r="CA307" s="17"/>
      <c r="CB307" s="17"/>
      <c r="CC307" s="22"/>
      <c r="CF307" s="63"/>
      <c r="CG307" s="17"/>
      <c r="CH307" s="62"/>
      <c r="CI307" s="63"/>
      <c r="CJ307" s="17"/>
      <c r="CK307" s="62"/>
      <c r="CL307" s="63"/>
      <c r="CM307" s="17"/>
      <c r="CN307" s="62"/>
      <c r="CO307" s="63"/>
      <c r="CP307" s="17"/>
      <c r="CQ307" s="62"/>
    </row>
    <row r="308">
      <c r="A308" s="13">
        <v>17.0</v>
      </c>
      <c r="B308" s="63"/>
      <c r="C308" s="17"/>
      <c r="D308" s="17"/>
      <c r="E308" s="62"/>
      <c r="F308" s="63"/>
      <c r="G308" s="17"/>
      <c r="H308" s="17"/>
      <c r="I308" s="62"/>
      <c r="J308" s="63"/>
      <c r="K308" s="17"/>
      <c r="L308" s="17"/>
      <c r="M308" s="17"/>
      <c r="N308" s="63"/>
      <c r="O308" s="17"/>
      <c r="P308" s="17"/>
      <c r="Q308" s="62"/>
      <c r="R308" s="63"/>
      <c r="S308" s="17"/>
      <c r="T308" s="17"/>
      <c r="U308" s="62"/>
      <c r="V308" s="63"/>
      <c r="W308" s="17"/>
      <c r="X308" s="17"/>
      <c r="Y308" s="62"/>
      <c r="Z308" s="63"/>
      <c r="AA308" s="17"/>
      <c r="AB308" s="17"/>
      <c r="AC308" s="62"/>
      <c r="AD308" s="63"/>
      <c r="AE308" s="17"/>
      <c r="AF308" s="17"/>
      <c r="AG308" s="62"/>
      <c r="AH308" s="63"/>
      <c r="AI308" s="17"/>
      <c r="AJ308" s="17"/>
      <c r="AK308" s="62"/>
      <c r="AL308" s="63"/>
      <c r="AM308" s="17"/>
      <c r="AN308" s="17"/>
      <c r="AO308" s="62"/>
      <c r="AP308" s="63"/>
      <c r="AQ308" s="17"/>
      <c r="AR308" s="17"/>
      <c r="AS308" s="62"/>
      <c r="AT308" s="63"/>
      <c r="AU308" s="17"/>
      <c r="AV308" s="17"/>
      <c r="AW308" s="62"/>
      <c r="AX308" s="63"/>
      <c r="AY308" s="17"/>
      <c r="AZ308" s="17"/>
      <c r="BA308" s="62"/>
      <c r="BB308" s="63"/>
      <c r="BC308" s="17"/>
      <c r="BD308" s="17"/>
      <c r="BE308" s="62"/>
      <c r="BF308" s="63"/>
      <c r="BG308" s="17"/>
      <c r="BH308" s="17"/>
      <c r="BI308" s="22"/>
      <c r="BJ308" s="63"/>
      <c r="BK308" s="17"/>
      <c r="BL308" s="17"/>
      <c r="BM308" s="22"/>
      <c r="BN308" s="63"/>
      <c r="BO308" s="17"/>
      <c r="BP308" s="17"/>
      <c r="BQ308" s="22"/>
      <c r="BR308" s="63"/>
      <c r="BS308" s="17"/>
      <c r="BT308" s="17"/>
      <c r="BU308" s="22"/>
      <c r="BV308" s="63"/>
      <c r="BW308" s="17"/>
      <c r="BX308" s="17"/>
      <c r="BY308" s="22"/>
      <c r="BZ308" s="63"/>
      <c r="CA308" s="17"/>
      <c r="CB308" s="17"/>
      <c r="CC308" s="22"/>
      <c r="CF308" s="63"/>
      <c r="CG308" s="17"/>
      <c r="CH308" s="62"/>
      <c r="CI308" s="63"/>
      <c r="CJ308" s="17"/>
      <c r="CK308" s="62"/>
      <c r="CL308" s="63"/>
      <c r="CM308" s="17"/>
      <c r="CN308" s="62"/>
      <c r="CO308" s="63"/>
      <c r="CP308" s="17"/>
      <c r="CQ308" s="62"/>
    </row>
    <row r="309">
      <c r="A309" s="13">
        <v>18.0</v>
      </c>
      <c r="B309" s="63"/>
      <c r="C309" s="17"/>
      <c r="D309" s="17"/>
      <c r="E309" s="62"/>
      <c r="F309" s="63"/>
      <c r="G309" s="17"/>
      <c r="H309" s="17"/>
      <c r="I309" s="62"/>
      <c r="J309" s="63"/>
      <c r="K309" s="17"/>
      <c r="L309" s="17"/>
      <c r="M309" s="17"/>
      <c r="N309" s="63"/>
      <c r="O309" s="17"/>
      <c r="P309" s="17"/>
      <c r="Q309" s="62"/>
      <c r="R309" s="63"/>
      <c r="S309" s="17"/>
      <c r="T309" s="17"/>
      <c r="U309" s="62"/>
      <c r="V309" s="63"/>
      <c r="W309" s="17"/>
      <c r="X309" s="17"/>
      <c r="Y309" s="62"/>
      <c r="Z309" s="63"/>
      <c r="AA309" s="17"/>
      <c r="AB309" s="17"/>
      <c r="AC309" s="62"/>
      <c r="AD309" s="63"/>
      <c r="AE309" s="17"/>
      <c r="AF309" s="17"/>
      <c r="AG309" s="62"/>
      <c r="AH309" s="63"/>
      <c r="AI309" s="17"/>
      <c r="AJ309" s="17"/>
      <c r="AK309" s="62"/>
      <c r="AL309" s="63"/>
      <c r="AM309" s="17"/>
      <c r="AN309" s="17"/>
      <c r="AO309" s="62"/>
      <c r="AP309" s="63"/>
      <c r="AQ309" s="17"/>
      <c r="AR309" s="17"/>
      <c r="AS309" s="62"/>
      <c r="AT309" s="63"/>
      <c r="AU309" s="17"/>
      <c r="AV309" s="17"/>
      <c r="AW309" s="62"/>
      <c r="AX309" s="63"/>
      <c r="AY309" s="17"/>
      <c r="AZ309" s="17"/>
      <c r="BA309" s="62"/>
      <c r="BB309" s="63"/>
      <c r="BC309" s="17"/>
      <c r="BD309" s="17"/>
      <c r="BE309" s="62"/>
      <c r="BF309" s="63"/>
      <c r="BG309" s="17"/>
      <c r="BH309" s="17"/>
      <c r="BI309" s="22"/>
      <c r="BJ309" s="63"/>
      <c r="BK309" s="17"/>
      <c r="BL309" s="17"/>
      <c r="BM309" s="22"/>
      <c r="BN309" s="63"/>
      <c r="BO309" s="17"/>
      <c r="BP309" s="17"/>
      <c r="BQ309" s="22"/>
      <c r="BR309" s="63"/>
      <c r="BS309" s="17"/>
      <c r="BT309" s="17"/>
      <c r="BU309" s="22"/>
      <c r="BV309" s="63"/>
      <c r="BW309" s="17"/>
      <c r="BX309" s="17"/>
      <c r="BY309" s="22"/>
      <c r="BZ309" s="63"/>
      <c r="CA309" s="17"/>
      <c r="CB309" s="17"/>
      <c r="CC309" s="22"/>
      <c r="CF309" s="63"/>
      <c r="CG309" s="17"/>
      <c r="CH309" s="62"/>
      <c r="CI309" s="63"/>
      <c r="CJ309" s="17"/>
      <c r="CK309" s="62"/>
      <c r="CL309" s="63"/>
      <c r="CM309" s="17"/>
      <c r="CN309" s="62"/>
      <c r="CO309" s="63"/>
      <c r="CP309" s="17"/>
      <c r="CQ309" s="62"/>
    </row>
    <row r="310">
      <c r="A310" s="13">
        <v>19.0</v>
      </c>
      <c r="B310" s="63"/>
      <c r="C310" s="17"/>
      <c r="D310" s="17"/>
      <c r="E310" s="62"/>
      <c r="F310" s="63"/>
      <c r="G310" s="17"/>
      <c r="H310" s="17"/>
      <c r="I310" s="62"/>
      <c r="J310" s="63"/>
      <c r="K310" s="17"/>
      <c r="L310" s="17"/>
      <c r="M310" s="17"/>
      <c r="N310" s="63"/>
      <c r="O310" s="17"/>
      <c r="P310" s="17"/>
      <c r="Q310" s="62"/>
      <c r="R310" s="63"/>
      <c r="S310" s="17"/>
      <c r="T310" s="17"/>
      <c r="U310" s="62"/>
      <c r="V310" s="63"/>
      <c r="W310" s="17"/>
      <c r="X310" s="17"/>
      <c r="Y310" s="62"/>
      <c r="Z310" s="63"/>
      <c r="AA310" s="17"/>
      <c r="AB310" s="17"/>
      <c r="AC310" s="62"/>
      <c r="AD310" s="63"/>
      <c r="AE310" s="17"/>
      <c r="AF310" s="17"/>
      <c r="AG310" s="62"/>
      <c r="AH310" s="63"/>
      <c r="AI310" s="17"/>
      <c r="AJ310" s="17"/>
      <c r="AK310" s="62"/>
      <c r="AL310" s="63"/>
      <c r="AM310" s="17"/>
      <c r="AN310" s="17"/>
      <c r="AO310" s="62"/>
      <c r="AP310" s="63"/>
      <c r="AQ310" s="17"/>
      <c r="AR310" s="17"/>
      <c r="AS310" s="62"/>
      <c r="AT310" s="63"/>
      <c r="AU310" s="17"/>
      <c r="AV310" s="17"/>
      <c r="AW310" s="62"/>
      <c r="AX310" s="63"/>
      <c r="AY310" s="17"/>
      <c r="AZ310" s="17"/>
      <c r="BA310" s="62"/>
      <c r="BB310" s="63"/>
      <c r="BC310" s="17"/>
      <c r="BD310" s="17"/>
      <c r="BE310" s="62"/>
      <c r="BF310" s="63"/>
      <c r="BG310" s="17"/>
      <c r="BH310" s="17"/>
      <c r="BI310" s="22"/>
      <c r="BJ310" s="63"/>
      <c r="BK310" s="17"/>
      <c r="BL310" s="17"/>
      <c r="BM310" s="22"/>
      <c r="BN310" s="63"/>
      <c r="BO310" s="17"/>
      <c r="BP310" s="17"/>
      <c r="BQ310" s="22"/>
      <c r="BR310" s="63"/>
      <c r="BS310" s="17"/>
      <c r="BT310" s="17"/>
      <c r="BU310" s="22"/>
      <c r="BV310" s="63"/>
      <c r="BW310" s="17"/>
      <c r="BX310" s="17"/>
      <c r="BY310" s="22"/>
      <c r="BZ310" s="63"/>
      <c r="CA310" s="17"/>
      <c r="CB310" s="17"/>
      <c r="CC310" s="22"/>
      <c r="CF310" s="63"/>
      <c r="CG310" s="17"/>
      <c r="CH310" s="62"/>
      <c r="CI310" s="63"/>
      <c r="CJ310" s="17"/>
      <c r="CK310" s="62"/>
      <c r="CL310" s="63"/>
      <c r="CM310" s="17"/>
      <c r="CN310" s="62"/>
      <c r="CO310" s="63"/>
      <c r="CP310" s="17"/>
      <c r="CQ310" s="62"/>
    </row>
    <row r="311">
      <c r="A311" s="13">
        <v>20.0</v>
      </c>
      <c r="B311" s="63"/>
      <c r="C311" s="17"/>
      <c r="D311" s="17"/>
      <c r="E311" s="62"/>
      <c r="F311" s="63"/>
      <c r="G311" s="17"/>
      <c r="H311" s="17"/>
      <c r="I311" s="62"/>
      <c r="J311" s="63"/>
      <c r="K311" s="17"/>
      <c r="L311" s="17"/>
      <c r="M311" s="17"/>
      <c r="N311" s="63"/>
      <c r="O311" s="17"/>
      <c r="P311" s="17"/>
      <c r="Q311" s="62"/>
      <c r="R311" s="63"/>
      <c r="S311" s="17"/>
      <c r="T311" s="17"/>
      <c r="U311" s="62"/>
      <c r="V311" s="63"/>
      <c r="W311" s="17"/>
      <c r="X311" s="17"/>
      <c r="Y311" s="62"/>
      <c r="Z311" s="63"/>
      <c r="AA311" s="17"/>
      <c r="AB311" s="17"/>
      <c r="AC311" s="62"/>
      <c r="AD311" s="63"/>
      <c r="AE311" s="17"/>
      <c r="AF311" s="17"/>
      <c r="AG311" s="62"/>
      <c r="AH311" s="63"/>
      <c r="AI311" s="17"/>
      <c r="AJ311" s="17"/>
      <c r="AK311" s="62"/>
      <c r="AL311" s="63"/>
      <c r="AM311" s="17"/>
      <c r="AN311" s="17"/>
      <c r="AO311" s="62"/>
      <c r="AP311" s="63"/>
      <c r="AQ311" s="17"/>
      <c r="AR311" s="17"/>
      <c r="AS311" s="62"/>
      <c r="AT311" s="63"/>
      <c r="AU311" s="17"/>
      <c r="AV311" s="17"/>
      <c r="AW311" s="62"/>
      <c r="AX311" s="63"/>
      <c r="AY311" s="17"/>
      <c r="AZ311" s="17"/>
      <c r="BA311" s="62"/>
      <c r="BB311" s="63"/>
      <c r="BC311" s="17"/>
      <c r="BD311" s="17"/>
      <c r="BE311" s="62"/>
      <c r="BF311" s="63"/>
      <c r="BG311" s="17"/>
      <c r="BH311" s="17"/>
      <c r="BI311" s="22"/>
      <c r="BJ311" s="63"/>
      <c r="BK311" s="17"/>
      <c r="BL311" s="17"/>
      <c r="BM311" s="22"/>
      <c r="BN311" s="63"/>
      <c r="BO311" s="17"/>
      <c r="BP311" s="17"/>
      <c r="BQ311" s="22"/>
      <c r="BR311" s="63"/>
      <c r="BS311" s="17"/>
      <c r="BT311" s="17"/>
      <c r="BU311" s="22"/>
      <c r="BV311" s="63"/>
      <c r="BW311" s="17"/>
      <c r="BX311" s="17"/>
      <c r="BY311" s="22"/>
      <c r="BZ311" s="63"/>
      <c r="CA311" s="17"/>
      <c r="CB311" s="17"/>
      <c r="CC311" s="22"/>
      <c r="CF311" s="63"/>
      <c r="CG311" s="17"/>
      <c r="CH311" s="62"/>
      <c r="CI311" s="63"/>
      <c r="CJ311" s="17"/>
      <c r="CK311" s="62"/>
      <c r="CL311" s="63"/>
      <c r="CM311" s="17"/>
      <c r="CN311" s="62"/>
      <c r="CO311" s="63"/>
      <c r="CP311" s="17"/>
      <c r="CQ311" s="62"/>
    </row>
    <row r="312">
      <c r="A312" s="13">
        <v>21.0</v>
      </c>
      <c r="B312" s="63"/>
      <c r="C312" s="17"/>
      <c r="D312" s="17"/>
      <c r="E312" s="62"/>
      <c r="F312" s="63"/>
      <c r="G312" s="17"/>
      <c r="H312" s="17"/>
      <c r="I312" s="62"/>
      <c r="J312" s="63"/>
      <c r="K312" s="17"/>
      <c r="L312" s="17"/>
      <c r="M312" s="17"/>
      <c r="N312" s="63"/>
      <c r="O312" s="17"/>
      <c r="P312" s="17"/>
      <c r="Q312" s="62"/>
      <c r="R312" s="63"/>
      <c r="S312" s="17"/>
      <c r="T312" s="17"/>
      <c r="U312" s="62"/>
      <c r="V312" s="63"/>
      <c r="W312" s="17"/>
      <c r="X312" s="17"/>
      <c r="Y312" s="62"/>
      <c r="Z312" s="63"/>
      <c r="AA312" s="17"/>
      <c r="AB312" s="17"/>
      <c r="AC312" s="62"/>
      <c r="AD312" s="63"/>
      <c r="AE312" s="17"/>
      <c r="AF312" s="17"/>
      <c r="AG312" s="62"/>
      <c r="AH312" s="63"/>
      <c r="AI312" s="17"/>
      <c r="AJ312" s="17"/>
      <c r="AK312" s="62"/>
      <c r="AL312" s="63"/>
      <c r="AM312" s="17"/>
      <c r="AN312" s="17"/>
      <c r="AO312" s="62"/>
      <c r="AP312" s="63"/>
      <c r="AQ312" s="17"/>
      <c r="AR312" s="17"/>
      <c r="AS312" s="62"/>
      <c r="AT312" s="63"/>
      <c r="AU312" s="17"/>
      <c r="AV312" s="17"/>
      <c r="AW312" s="62"/>
      <c r="AX312" s="63"/>
      <c r="AY312" s="17"/>
      <c r="AZ312" s="17"/>
      <c r="BA312" s="62"/>
      <c r="BB312" s="63"/>
      <c r="BC312" s="17"/>
      <c r="BD312" s="17"/>
      <c r="BE312" s="62"/>
      <c r="BF312" s="63"/>
      <c r="BG312" s="17"/>
      <c r="BH312" s="17"/>
      <c r="BI312" s="22"/>
      <c r="BJ312" s="63"/>
      <c r="BK312" s="17"/>
      <c r="BL312" s="17"/>
      <c r="BM312" s="22"/>
      <c r="BN312" s="63"/>
      <c r="BO312" s="17"/>
      <c r="BP312" s="17"/>
      <c r="BQ312" s="22"/>
      <c r="BR312" s="63"/>
      <c r="BS312" s="17"/>
      <c r="BT312" s="17"/>
      <c r="BU312" s="22"/>
      <c r="BV312" s="63"/>
      <c r="BW312" s="17"/>
      <c r="BX312" s="17"/>
      <c r="BY312" s="22"/>
      <c r="BZ312" s="63"/>
      <c r="CA312" s="17"/>
      <c r="CB312" s="17"/>
      <c r="CC312" s="22"/>
      <c r="CF312" s="63"/>
      <c r="CG312" s="17"/>
      <c r="CH312" s="62"/>
      <c r="CI312" s="63"/>
      <c r="CJ312" s="17"/>
      <c r="CK312" s="62"/>
      <c r="CL312" s="63"/>
      <c r="CM312" s="17"/>
      <c r="CN312" s="62"/>
      <c r="CO312" s="63"/>
      <c r="CP312" s="17"/>
      <c r="CQ312" s="62"/>
    </row>
    <row r="313">
      <c r="A313" s="13">
        <v>22.0</v>
      </c>
      <c r="B313" s="63"/>
      <c r="C313" s="17"/>
      <c r="D313" s="17"/>
      <c r="E313" s="62"/>
      <c r="F313" s="63"/>
      <c r="G313" s="17"/>
      <c r="H313" s="17"/>
      <c r="I313" s="62"/>
      <c r="J313" s="63"/>
      <c r="K313" s="17"/>
      <c r="L313" s="17"/>
      <c r="M313" s="17"/>
      <c r="N313" s="63"/>
      <c r="O313" s="17"/>
      <c r="P313" s="17"/>
      <c r="Q313" s="62"/>
      <c r="R313" s="63"/>
      <c r="S313" s="17"/>
      <c r="T313" s="17"/>
      <c r="U313" s="62"/>
      <c r="V313" s="63"/>
      <c r="W313" s="17"/>
      <c r="X313" s="17"/>
      <c r="Y313" s="62"/>
      <c r="Z313" s="63"/>
      <c r="AA313" s="17"/>
      <c r="AB313" s="17"/>
      <c r="AC313" s="62"/>
      <c r="AD313" s="63"/>
      <c r="AE313" s="17"/>
      <c r="AF313" s="17"/>
      <c r="AG313" s="62"/>
      <c r="AH313" s="63"/>
      <c r="AI313" s="17"/>
      <c r="AJ313" s="17"/>
      <c r="AK313" s="62"/>
      <c r="AL313" s="63"/>
      <c r="AM313" s="17"/>
      <c r="AN313" s="17"/>
      <c r="AO313" s="62"/>
      <c r="AP313" s="63"/>
      <c r="AQ313" s="17"/>
      <c r="AR313" s="17"/>
      <c r="AS313" s="62"/>
      <c r="AT313" s="63"/>
      <c r="AU313" s="17"/>
      <c r="AV313" s="17"/>
      <c r="AW313" s="62"/>
      <c r="AX313" s="63"/>
      <c r="AY313" s="17"/>
      <c r="AZ313" s="17"/>
      <c r="BA313" s="62"/>
      <c r="BB313" s="63"/>
      <c r="BC313" s="17"/>
      <c r="BD313" s="17"/>
      <c r="BE313" s="62"/>
      <c r="BF313" s="63"/>
      <c r="BG313" s="17"/>
      <c r="BH313" s="17"/>
      <c r="BI313" s="22"/>
      <c r="BJ313" s="63"/>
      <c r="BK313" s="17"/>
      <c r="BL313" s="17"/>
      <c r="BM313" s="22"/>
      <c r="BN313" s="63"/>
      <c r="BO313" s="17"/>
      <c r="BP313" s="17"/>
      <c r="BQ313" s="22"/>
      <c r="BR313" s="63"/>
      <c r="BS313" s="17"/>
      <c r="BT313" s="17"/>
      <c r="BU313" s="22"/>
      <c r="BV313" s="63"/>
      <c r="BW313" s="17"/>
      <c r="BX313" s="17"/>
      <c r="BY313" s="22"/>
      <c r="BZ313" s="63"/>
      <c r="CA313" s="17"/>
      <c r="CB313" s="17"/>
      <c r="CC313" s="22"/>
      <c r="CF313" s="63"/>
      <c r="CG313" s="17"/>
      <c r="CH313" s="62"/>
      <c r="CI313" s="63"/>
      <c r="CJ313" s="17"/>
      <c r="CK313" s="62"/>
      <c r="CL313" s="63"/>
      <c r="CM313" s="17"/>
      <c r="CN313" s="62"/>
      <c r="CO313" s="63"/>
      <c r="CP313" s="17"/>
      <c r="CQ313" s="62"/>
    </row>
    <row r="314">
      <c r="A314" s="13">
        <v>23.0</v>
      </c>
      <c r="B314" s="63"/>
      <c r="C314" s="17"/>
      <c r="D314" s="17"/>
      <c r="E314" s="62"/>
      <c r="F314" s="63"/>
      <c r="G314" s="17"/>
      <c r="H314" s="17"/>
      <c r="I314" s="62"/>
      <c r="J314" s="63"/>
      <c r="K314" s="17"/>
      <c r="L314" s="17"/>
      <c r="M314" s="17"/>
      <c r="N314" s="63"/>
      <c r="O314" s="17"/>
      <c r="P314" s="17"/>
      <c r="Q314" s="62"/>
      <c r="R314" s="63"/>
      <c r="S314" s="17"/>
      <c r="T314" s="17"/>
      <c r="U314" s="62"/>
      <c r="V314" s="63"/>
      <c r="W314" s="17"/>
      <c r="X314" s="17"/>
      <c r="Y314" s="62"/>
      <c r="Z314" s="63"/>
      <c r="AA314" s="17"/>
      <c r="AB314" s="17"/>
      <c r="AC314" s="62"/>
      <c r="AD314" s="63"/>
      <c r="AE314" s="17"/>
      <c r="AF314" s="17"/>
      <c r="AG314" s="62"/>
      <c r="AH314" s="63"/>
      <c r="AI314" s="17"/>
      <c r="AJ314" s="17"/>
      <c r="AK314" s="62"/>
      <c r="AL314" s="63"/>
      <c r="AM314" s="17"/>
      <c r="AN314" s="17"/>
      <c r="AO314" s="62"/>
      <c r="AP314" s="63"/>
      <c r="AQ314" s="17"/>
      <c r="AR314" s="17"/>
      <c r="AS314" s="62"/>
      <c r="AT314" s="63"/>
      <c r="AU314" s="17"/>
      <c r="AV314" s="17"/>
      <c r="AW314" s="62"/>
      <c r="AX314" s="63"/>
      <c r="AY314" s="17"/>
      <c r="AZ314" s="17"/>
      <c r="BA314" s="62"/>
      <c r="BB314" s="63"/>
      <c r="BC314" s="17"/>
      <c r="BD314" s="17"/>
      <c r="BE314" s="62"/>
      <c r="BF314" s="63"/>
      <c r="BG314" s="17"/>
      <c r="BH314" s="17"/>
      <c r="BI314" s="22"/>
      <c r="BJ314" s="63"/>
      <c r="BK314" s="17"/>
      <c r="BL314" s="17"/>
      <c r="BM314" s="22"/>
      <c r="BN314" s="63"/>
      <c r="BO314" s="17"/>
      <c r="BP314" s="17"/>
      <c r="BQ314" s="22"/>
      <c r="BR314" s="63"/>
      <c r="BS314" s="17"/>
      <c r="BT314" s="17"/>
      <c r="BU314" s="22"/>
      <c r="BV314" s="63"/>
      <c r="BW314" s="17"/>
      <c r="BX314" s="17"/>
      <c r="BY314" s="22"/>
      <c r="BZ314" s="63"/>
      <c r="CA314" s="17"/>
      <c r="CB314" s="17"/>
      <c r="CC314" s="22"/>
      <c r="CF314" s="63"/>
      <c r="CG314" s="17"/>
      <c r="CH314" s="62"/>
      <c r="CI314" s="63"/>
      <c r="CJ314" s="17"/>
      <c r="CK314" s="62"/>
      <c r="CL314" s="63"/>
      <c r="CM314" s="17"/>
      <c r="CN314" s="62"/>
      <c r="CO314" s="63"/>
      <c r="CP314" s="17"/>
      <c r="CQ314" s="62"/>
    </row>
    <row r="315">
      <c r="A315" s="13">
        <v>24.0</v>
      </c>
      <c r="B315" s="63"/>
      <c r="C315" s="17"/>
      <c r="D315" s="17"/>
      <c r="E315" s="62"/>
      <c r="F315" s="63"/>
      <c r="G315" s="17"/>
      <c r="H315" s="17"/>
      <c r="I315" s="62"/>
      <c r="J315" s="63"/>
      <c r="K315" s="17"/>
      <c r="L315" s="17"/>
      <c r="M315" s="17"/>
      <c r="N315" s="63"/>
      <c r="O315" s="17"/>
      <c r="P315" s="17"/>
      <c r="Q315" s="62"/>
      <c r="R315" s="63"/>
      <c r="S315" s="17"/>
      <c r="T315" s="17"/>
      <c r="U315" s="62"/>
      <c r="V315" s="63"/>
      <c r="W315" s="17"/>
      <c r="X315" s="17"/>
      <c r="Y315" s="62"/>
      <c r="Z315" s="63"/>
      <c r="AA315" s="17"/>
      <c r="AB315" s="17"/>
      <c r="AC315" s="62"/>
      <c r="AD315" s="63"/>
      <c r="AE315" s="17"/>
      <c r="AF315" s="17"/>
      <c r="AG315" s="62"/>
      <c r="AH315" s="63"/>
      <c r="AI315" s="17"/>
      <c r="AJ315" s="17"/>
      <c r="AK315" s="62"/>
      <c r="AL315" s="63"/>
      <c r="AM315" s="17"/>
      <c r="AN315" s="17"/>
      <c r="AO315" s="62"/>
      <c r="AP315" s="63"/>
      <c r="AQ315" s="17"/>
      <c r="AR315" s="17"/>
      <c r="AS315" s="62"/>
      <c r="AT315" s="63"/>
      <c r="AU315" s="17"/>
      <c r="AV315" s="17"/>
      <c r="AW315" s="62"/>
      <c r="AX315" s="63"/>
      <c r="AY315" s="17"/>
      <c r="AZ315" s="17"/>
      <c r="BA315" s="62"/>
      <c r="BB315" s="63"/>
      <c r="BC315" s="17"/>
      <c r="BD315" s="17"/>
      <c r="BE315" s="62"/>
      <c r="BF315" s="63"/>
      <c r="BG315" s="17"/>
      <c r="BH315" s="17"/>
      <c r="BI315" s="22"/>
      <c r="BJ315" s="63"/>
      <c r="BK315" s="17"/>
      <c r="BL315" s="17"/>
      <c r="BM315" s="22"/>
      <c r="BN315" s="63"/>
      <c r="BO315" s="17"/>
      <c r="BP315" s="17"/>
      <c r="BQ315" s="22"/>
      <c r="BR315" s="63"/>
      <c r="BS315" s="17"/>
      <c r="BT315" s="17"/>
      <c r="BU315" s="22"/>
      <c r="BV315" s="63"/>
      <c r="BW315" s="17"/>
      <c r="BX315" s="17"/>
      <c r="BY315" s="22"/>
      <c r="BZ315" s="63"/>
      <c r="CA315" s="17"/>
      <c r="CB315" s="17"/>
      <c r="CC315" s="22"/>
      <c r="CF315" s="63"/>
      <c r="CG315" s="17"/>
      <c r="CH315" s="62"/>
      <c r="CI315" s="63"/>
      <c r="CJ315" s="17"/>
      <c r="CK315" s="62"/>
      <c r="CL315" s="63"/>
      <c r="CM315" s="17"/>
      <c r="CN315" s="62"/>
      <c r="CO315" s="63"/>
      <c r="CP315" s="17"/>
      <c r="CQ315" s="62"/>
    </row>
    <row r="316">
      <c r="A316" s="13">
        <v>25.0</v>
      </c>
      <c r="B316" s="63"/>
      <c r="C316" s="17"/>
      <c r="D316" s="17"/>
      <c r="E316" s="62"/>
      <c r="F316" s="63"/>
      <c r="G316" s="17"/>
      <c r="H316" s="17"/>
      <c r="I316" s="62"/>
      <c r="J316" s="63"/>
      <c r="K316" s="17"/>
      <c r="L316" s="17"/>
      <c r="M316" s="17"/>
      <c r="N316" s="63"/>
      <c r="O316" s="17"/>
      <c r="P316" s="17"/>
      <c r="Q316" s="62"/>
      <c r="R316" s="63"/>
      <c r="S316" s="17"/>
      <c r="T316" s="17"/>
      <c r="U316" s="62"/>
      <c r="V316" s="63"/>
      <c r="W316" s="17"/>
      <c r="X316" s="17"/>
      <c r="Y316" s="62"/>
      <c r="Z316" s="63"/>
      <c r="AA316" s="17"/>
      <c r="AB316" s="17"/>
      <c r="AC316" s="62"/>
      <c r="AD316" s="63"/>
      <c r="AE316" s="17"/>
      <c r="AF316" s="17"/>
      <c r="AG316" s="62"/>
      <c r="AH316" s="63"/>
      <c r="AI316" s="17"/>
      <c r="AJ316" s="17"/>
      <c r="AK316" s="62"/>
      <c r="AL316" s="63"/>
      <c r="AM316" s="17"/>
      <c r="AN316" s="17"/>
      <c r="AO316" s="62"/>
      <c r="AP316" s="63"/>
      <c r="AQ316" s="17"/>
      <c r="AR316" s="17"/>
      <c r="AS316" s="62"/>
      <c r="AT316" s="63"/>
      <c r="AU316" s="17"/>
      <c r="AV316" s="17"/>
      <c r="AW316" s="62"/>
      <c r="AX316" s="63"/>
      <c r="AY316" s="17"/>
      <c r="AZ316" s="17"/>
      <c r="BA316" s="62"/>
      <c r="BB316" s="63"/>
      <c r="BC316" s="17"/>
      <c r="BD316" s="17"/>
      <c r="BE316" s="62"/>
      <c r="BF316" s="63"/>
      <c r="BG316" s="17"/>
      <c r="BH316" s="17"/>
      <c r="BI316" s="22"/>
      <c r="BJ316" s="63"/>
      <c r="BK316" s="17"/>
      <c r="BL316" s="17"/>
      <c r="BM316" s="22"/>
      <c r="BN316" s="63"/>
      <c r="BO316" s="17"/>
      <c r="BP316" s="17"/>
      <c r="BQ316" s="22"/>
      <c r="BR316" s="63"/>
      <c r="BS316" s="17"/>
      <c r="BT316" s="17"/>
      <c r="BU316" s="22"/>
      <c r="BV316" s="63"/>
      <c r="BW316" s="17"/>
      <c r="BX316" s="17"/>
      <c r="BY316" s="22"/>
      <c r="BZ316" s="63"/>
      <c r="CA316" s="17"/>
      <c r="CB316" s="17"/>
      <c r="CC316" s="22"/>
      <c r="CF316" s="63"/>
      <c r="CG316" s="17"/>
      <c r="CH316" s="62"/>
      <c r="CI316" s="63"/>
      <c r="CJ316" s="17"/>
      <c r="CK316" s="62"/>
      <c r="CL316" s="63"/>
      <c r="CM316" s="17"/>
      <c r="CN316" s="62"/>
      <c r="CO316" s="63"/>
      <c r="CP316" s="17"/>
      <c r="CQ316" s="62"/>
    </row>
    <row r="317">
      <c r="A317" s="13">
        <v>26.0</v>
      </c>
      <c r="B317" s="63"/>
      <c r="C317" s="17"/>
      <c r="D317" s="17"/>
      <c r="E317" s="62"/>
      <c r="F317" s="63"/>
      <c r="G317" s="17"/>
      <c r="H317" s="17"/>
      <c r="I317" s="62"/>
      <c r="J317" s="63"/>
      <c r="K317" s="17"/>
      <c r="L317" s="17"/>
      <c r="M317" s="17"/>
      <c r="N317" s="63"/>
      <c r="O317" s="17"/>
      <c r="P317" s="17"/>
      <c r="Q317" s="62"/>
      <c r="R317" s="63"/>
      <c r="S317" s="17"/>
      <c r="T317" s="17"/>
      <c r="U317" s="62"/>
      <c r="V317" s="63"/>
      <c r="W317" s="17"/>
      <c r="X317" s="17"/>
      <c r="Y317" s="62"/>
      <c r="Z317" s="63"/>
      <c r="AA317" s="17"/>
      <c r="AB317" s="17"/>
      <c r="AC317" s="62"/>
      <c r="AD317" s="63"/>
      <c r="AE317" s="17"/>
      <c r="AF317" s="17"/>
      <c r="AG317" s="62"/>
      <c r="AH317" s="63"/>
      <c r="AI317" s="17"/>
      <c r="AJ317" s="17"/>
      <c r="AK317" s="62"/>
      <c r="AL317" s="63"/>
      <c r="AM317" s="17"/>
      <c r="AN317" s="17"/>
      <c r="AO317" s="62"/>
      <c r="AP317" s="63"/>
      <c r="AQ317" s="17"/>
      <c r="AR317" s="17"/>
      <c r="AS317" s="62"/>
      <c r="AT317" s="63"/>
      <c r="AU317" s="17"/>
      <c r="AV317" s="17"/>
      <c r="AW317" s="62"/>
      <c r="AX317" s="63"/>
      <c r="AY317" s="17"/>
      <c r="AZ317" s="17"/>
      <c r="BA317" s="62"/>
      <c r="BB317" s="63"/>
      <c r="BC317" s="17"/>
      <c r="BD317" s="17"/>
      <c r="BE317" s="62"/>
      <c r="BF317" s="63"/>
      <c r="BG317" s="17"/>
      <c r="BH317" s="17"/>
      <c r="BI317" s="22"/>
      <c r="BJ317" s="63"/>
      <c r="BK317" s="17"/>
      <c r="BL317" s="17"/>
      <c r="BM317" s="22"/>
      <c r="BN317" s="63"/>
      <c r="BO317" s="17"/>
      <c r="BP317" s="17"/>
      <c r="BQ317" s="22"/>
      <c r="BR317" s="63"/>
      <c r="BS317" s="17"/>
      <c r="BT317" s="17"/>
      <c r="BU317" s="22"/>
      <c r="BV317" s="63"/>
      <c r="BW317" s="17"/>
      <c r="BX317" s="17"/>
      <c r="BY317" s="22"/>
      <c r="BZ317" s="63"/>
      <c r="CA317" s="17"/>
      <c r="CB317" s="17"/>
      <c r="CC317" s="22"/>
      <c r="CF317" s="63"/>
      <c r="CG317" s="17"/>
      <c r="CH317" s="62"/>
      <c r="CI317" s="63"/>
      <c r="CJ317" s="17"/>
      <c r="CK317" s="62"/>
      <c r="CL317" s="63"/>
      <c r="CM317" s="17"/>
      <c r="CN317" s="62"/>
      <c r="CO317" s="63"/>
      <c r="CP317" s="17"/>
      <c r="CQ317" s="62"/>
    </row>
    <row r="318">
      <c r="A318" s="13">
        <v>27.0</v>
      </c>
      <c r="B318" s="63"/>
      <c r="C318" s="17"/>
      <c r="D318" s="17"/>
      <c r="E318" s="62"/>
      <c r="F318" s="63"/>
      <c r="G318" s="17"/>
      <c r="H318" s="17"/>
      <c r="I318" s="62"/>
      <c r="J318" s="63"/>
      <c r="K318" s="17"/>
      <c r="L318" s="17"/>
      <c r="M318" s="17"/>
      <c r="N318" s="63"/>
      <c r="O318" s="17"/>
      <c r="P318" s="17"/>
      <c r="Q318" s="62"/>
      <c r="R318" s="63"/>
      <c r="S318" s="17"/>
      <c r="T318" s="17"/>
      <c r="U318" s="62"/>
      <c r="V318" s="63"/>
      <c r="W318" s="17"/>
      <c r="X318" s="17"/>
      <c r="Y318" s="62"/>
      <c r="Z318" s="63"/>
      <c r="AA318" s="17"/>
      <c r="AB318" s="17"/>
      <c r="AC318" s="62"/>
      <c r="AD318" s="63"/>
      <c r="AE318" s="17"/>
      <c r="AF318" s="17"/>
      <c r="AG318" s="62"/>
      <c r="AH318" s="63"/>
      <c r="AI318" s="17"/>
      <c r="AJ318" s="17"/>
      <c r="AK318" s="62"/>
      <c r="AL318" s="63"/>
      <c r="AM318" s="17"/>
      <c r="AN318" s="17"/>
      <c r="AO318" s="62"/>
      <c r="AP318" s="63"/>
      <c r="AQ318" s="17"/>
      <c r="AR318" s="17"/>
      <c r="AS318" s="62"/>
      <c r="AT318" s="63"/>
      <c r="AU318" s="17"/>
      <c r="AV318" s="17"/>
      <c r="AW318" s="62"/>
      <c r="AX318" s="63"/>
      <c r="AY318" s="17"/>
      <c r="AZ318" s="17"/>
      <c r="BA318" s="62"/>
      <c r="BB318" s="63"/>
      <c r="BC318" s="17"/>
      <c r="BD318" s="17"/>
      <c r="BE318" s="62"/>
      <c r="BF318" s="63"/>
      <c r="BG318" s="17"/>
      <c r="BH318" s="17"/>
      <c r="BI318" s="22"/>
      <c r="BJ318" s="63"/>
      <c r="BK318" s="17"/>
      <c r="BL318" s="17"/>
      <c r="BM318" s="22"/>
      <c r="BN318" s="63"/>
      <c r="BO318" s="17"/>
      <c r="BP318" s="17"/>
      <c r="BQ318" s="22"/>
      <c r="BR318" s="63"/>
      <c r="BS318" s="17"/>
      <c r="BT318" s="17"/>
      <c r="BU318" s="22"/>
      <c r="BV318" s="63"/>
      <c r="BW318" s="17"/>
      <c r="BX318" s="17"/>
      <c r="BY318" s="22"/>
      <c r="BZ318" s="63"/>
      <c r="CA318" s="17"/>
      <c r="CB318" s="17"/>
      <c r="CC318" s="22"/>
      <c r="CF318" s="63"/>
      <c r="CG318" s="17"/>
      <c r="CH318" s="62"/>
      <c r="CI318" s="63"/>
      <c r="CJ318" s="17"/>
      <c r="CK318" s="62"/>
      <c r="CL318" s="63"/>
      <c r="CM318" s="17"/>
      <c r="CN318" s="62"/>
      <c r="CO318" s="63"/>
      <c r="CP318" s="17"/>
      <c r="CQ318" s="62"/>
    </row>
    <row r="319">
      <c r="A319" s="13">
        <v>28.0</v>
      </c>
      <c r="B319" s="63"/>
      <c r="C319" s="17"/>
      <c r="D319" s="17"/>
      <c r="E319" s="62"/>
      <c r="F319" s="63"/>
      <c r="G319" s="17"/>
      <c r="H319" s="17"/>
      <c r="I319" s="62"/>
      <c r="J319" s="63"/>
      <c r="K319" s="17"/>
      <c r="L319" s="17"/>
      <c r="M319" s="17"/>
      <c r="N319" s="63"/>
      <c r="O319" s="17"/>
      <c r="P319" s="17"/>
      <c r="Q319" s="62"/>
      <c r="R319" s="63"/>
      <c r="S319" s="17"/>
      <c r="T319" s="17"/>
      <c r="U319" s="62"/>
      <c r="V319" s="63"/>
      <c r="W319" s="17"/>
      <c r="X319" s="17"/>
      <c r="Y319" s="62"/>
      <c r="Z319" s="63"/>
      <c r="AA319" s="17"/>
      <c r="AB319" s="17"/>
      <c r="AC319" s="62"/>
      <c r="AD319" s="63"/>
      <c r="AE319" s="17"/>
      <c r="AF319" s="17"/>
      <c r="AG319" s="62"/>
      <c r="AH319" s="63"/>
      <c r="AI319" s="17"/>
      <c r="AJ319" s="17"/>
      <c r="AK319" s="62"/>
      <c r="AL319" s="63"/>
      <c r="AM319" s="17"/>
      <c r="AN319" s="17"/>
      <c r="AO319" s="62"/>
      <c r="AP319" s="63"/>
      <c r="AQ319" s="17"/>
      <c r="AR319" s="17"/>
      <c r="AS319" s="62"/>
      <c r="AT319" s="63"/>
      <c r="AU319" s="17"/>
      <c r="AV319" s="17"/>
      <c r="AW319" s="62"/>
      <c r="AX319" s="63"/>
      <c r="AY319" s="17"/>
      <c r="AZ319" s="17"/>
      <c r="BA319" s="62"/>
      <c r="BB319" s="63"/>
      <c r="BC319" s="17"/>
      <c r="BD319" s="17"/>
      <c r="BE319" s="62"/>
      <c r="BF319" s="63"/>
      <c r="BG319" s="17"/>
      <c r="BH319" s="17"/>
      <c r="BI319" s="22"/>
      <c r="BJ319" s="63"/>
      <c r="BK319" s="17"/>
      <c r="BL319" s="17"/>
      <c r="BM319" s="22"/>
      <c r="BN319" s="63"/>
      <c r="BO319" s="17"/>
      <c r="BP319" s="17"/>
      <c r="BQ319" s="22"/>
      <c r="BR319" s="63"/>
      <c r="BS319" s="17"/>
      <c r="BT319" s="17"/>
      <c r="BU319" s="22"/>
      <c r="BV319" s="63"/>
      <c r="BW319" s="17"/>
      <c r="BX319" s="17"/>
      <c r="BY319" s="22"/>
      <c r="BZ319" s="63"/>
      <c r="CA319" s="17"/>
      <c r="CB319" s="17"/>
      <c r="CC319" s="22"/>
      <c r="CF319" s="63"/>
      <c r="CG319" s="17"/>
      <c r="CH319" s="62"/>
      <c r="CI319" s="63"/>
      <c r="CJ319" s="17"/>
      <c r="CK319" s="62"/>
      <c r="CL319" s="63"/>
      <c r="CM319" s="17"/>
      <c r="CN319" s="62"/>
      <c r="CO319" s="63"/>
      <c r="CP319" s="17"/>
      <c r="CQ319" s="62"/>
    </row>
    <row r="320">
      <c r="A320" s="13">
        <v>29.0</v>
      </c>
      <c r="B320" s="63"/>
      <c r="C320" s="17"/>
      <c r="D320" s="17"/>
      <c r="E320" s="62"/>
      <c r="F320" s="63"/>
      <c r="G320" s="17"/>
      <c r="H320" s="17"/>
      <c r="I320" s="62"/>
      <c r="J320" s="63"/>
      <c r="K320" s="17"/>
      <c r="L320" s="17"/>
      <c r="M320" s="17"/>
      <c r="N320" s="63"/>
      <c r="O320" s="17"/>
      <c r="P320" s="17"/>
      <c r="Q320" s="62"/>
      <c r="R320" s="63"/>
      <c r="S320" s="17"/>
      <c r="T320" s="17"/>
      <c r="U320" s="62"/>
      <c r="V320" s="63"/>
      <c r="W320" s="17"/>
      <c r="X320" s="17"/>
      <c r="Y320" s="62"/>
      <c r="Z320" s="63"/>
      <c r="AA320" s="17"/>
      <c r="AB320" s="17"/>
      <c r="AC320" s="62"/>
      <c r="AD320" s="63"/>
      <c r="AE320" s="17"/>
      <c r="AF320" s="17"/>
      <c r="AG320" s="62"/>
      <c r="AH320" s="63"/>
      <c r="AI320" s="17"/>
      <c r="AJ320" s="17"/>
      <c r="AK320" s="62"/>
      <c r="AL320" s="63"/>
      <c r="AM320" s="17"/>
      <c r="AN320" s="17"/>
      <c r="AO320" s="62"/>
      <c r="AP320" s="63"/>
      <c r="AQ320" s="17"/>
      <c r="AR320" s="17"/>
      <c r="AS320" s="62"/>
      <c r="AT320" s="63"/>
      <c r="AU320" s="17"/>
      <c r="AV320" s="17"/>
      <c r="AW320" s="62"/>
      <c r="AX320" s="63"/>
      <c r="AY320" s="17"/>
      <c r="AZ320" s="17"/>
      <c r="BA320" s="62"/>
      <c r="BB320" s="63"/>
      <c r="BC320" s="17"/>
      <c r="BD320" s="17"/>
      <c r="BE320" s="62"/>
      <c r="BF320" s="63"/>
      <c r="BG320" s="17"/>
      <c r="BH320" s="17"/>
      <c r="BI320" s="22"/>
      <c r="BJ320" s="63"/>
      <c r="BK320" s="17"/>
      <c r="BL320" s="17"/>
      <c r="BM320" s="22"/>
      <c r="BN320" s="63"/>
      <c r="BO320" s="17"/>
      <c r="BP320" s="17"/>
      <c r="BQ320" s="22"/>
      <c r="BR320" s="63"/>
      <c r="BS320" s="17"/>
      <c r="BT320" s="17"/>
      <c r="BU320" s="22"/>
      <c r="BV320" s="63"/>
      <c r="BW320" s="17"/>
      <c r="BX320" s="17"/>
      <c r="BY320" s="22"/>
      <c r="BZ320" s="63"/>
      <c r="CA320" s="17"/>
      <c r="CB320" s="17"/>
      <c r="CC320" s="22"/>
      <c r="CF320" s="63"/>
      <c r="CG320" s="17"/>
      <c r="CH320" s="62"/>
      <c r="CI320" s="63"/>
      <c r="CJ320" s="17"/>
      <c r="CK320" s="62"/>
      <c r="CL320" s="63"/>
      <c r="CM320" s="17"/>
      <c r="CN320" s="62"/>
      <c r="CO320" s="63"/>
      <c r="CP320" s="17"/>
      <c r="CQ320" s="62"/>
    </row>
    <row r="321">
      <c r="A321" s="13">
        <v>30.0</v>
      </c>
      <c r="B321" s="63"/>
      <c r="C321" s="17"/>
      <c r="D321" s="17"/>
      <c r="E321" s="62"/>
      <c r="F321" s="63"/>
      <c r="G321" s="17"/>
      <c r="H321" s="17"/>
      <c r="I321" s="62"/>
      <c r="J321" s="63"/>
      <c r="K321" s="17"/>
      <c r="L321" s="17"/>
      <c r="M321" s="17"/>
      <c r="N321" s="63"/>
      <c r="O321" s="17"/>
      <c r="P321" s="17"/>
      <c r="Q321" s="62"/>
      <c r="R321" s="63"/>
      <c r="S321" s="17"/>
      <c r="T321" s="17"/>
      <c r="U321" s="62"/>
      <c r="V321" s="63"/>
      <c r="W321" s="17"/>
      <c r="X321" s="17"/>
      <c r="Y321" s="62"/>
      <c r="Z321" s="63"/>
      <c r="AA321" s="17"/>
      <c r="AB321" s="17"/>
      <c r="AC321" s="62"/>
      <c r="AD321" s="63"/>
      <c r="AE321" s="17"/>
      <c r="AF321" s="17"/>
      <c r="AG321" s="62"/>
      <c r="AH321" s="63"/>
      <c r="AI321" s="17"/>
      <c r="AJ321" s="17"/>
      <c r="AK321" s="62"/>
      <c r="AL321" s="63"/>
      <c r="AM321" s="17"/>
      <c r="AN321" s="17"/>
      <c r="AO321" s="62"/>
      <c r="AP321" s="63"/>
      <c r="AQ321" s="17"/>
      <c r="AR321" s="17"/>
      <c r="AS321" s="62"/>
      <c r="AT321" s="63"/>
      <c r="AU321" s="17"/>
      <c r="AV321" s="17"/>
      <c r="AW321" s="62"/>
      <c r="AX321" s="63"/>
      <c r="AY321" s="17"/>
      <c r="AZ321" s="17"/>
      <c r="BA321" s="62"/>
      <c r="BB321" s="63"/>
      <c r="BC321" s="17"/>
      <c r="BD321" s="17"/>
      <c r="BE321" s="62"/>
      <c r="BF321" s="63"/>
      <c r="BG321" s="17"/>
      <c r="BH321" s="17"/>
      <c r="BI321" s="22"/>
      <c r="BJ321" s="63"/>
      <c r="BK321" s="17"/>
      <c r="BL321" s="17"/>
      <c r="BM321" s="22"/>
      <c r="BN321" s="63"/>
      <c r="BO321" s="17"/>
      <c r="BP321" s="17"/>
      <c r="BQ321" s="22"/>
      <c r="BR321" s="63"/>
      <c r="BS321" s="17"/>
      <c r="BT321" s="17"/>
      <c r="BU321" s="22"/>
      <c r="BV321" s="63"/>
      <c r="BW321" s="17"/>
      <c r="BX321" s="17"/>
      <c r="BY321" s="22"/>
      <c r="BZ321" s="63"/>
      <c r="CA321" s="17"/>
      <c r="CB321" s="17"/>
      <c r="CC321" s="22"/>
      <c r="CF321" s="63"/>
      <c r="CG321" s="17"/>
      <c r="CH321" s="62"/>
      <c r="CI321" s="63"/>
      <c r="CJ321" s="17"/>
      <c r="CK321" s="62"/>
      <c r="CL321" s="63"/>
      <c r="CM321" s="17"/>
      <c r="CN321" s="62"/>
      <c r="CO321" s="63"/>
      <c r="CP321" s="17"/>
      <c r="CQ321" s="62"/>
    </row>
    <row r="322">
      <c r="A322" s="13">
        <v>31.0</v>
      </c>
      <c r="B322" s="63"/>
      <c r="C322" s="17"/>
      <c r="D322" s="17"/>
      <c r="E322" s="62"/>
      <c r="F322" s="63"/>
      <c r="G322" s="17"/>
      <c r="H322" s="17"/>
      <c r="I322" s="62"/>
      <c r="J322" s="63"/>
      <c r="K322" s="17"/>
      <c r="L322" s="17"/>
      <c r="M322" s="17"/>
      <c r="N322" s="63"/>
      <c r="O322" s="17"/>
      <c r="P322" s="17"/>
      <c r="Q322" s="62"/>
      <c r="R322" s="63"/>
      <c r="S322" s="17"/>
      <c r="T322" s="17"/>
      <c r="U322" s="62"/>
      <c r="V322" s="63"/>
      <c r="W322" s="17"/>
      <c r="X322" s="17"/>
      <c r="Y322" s="62"/>
      <c r="Z322" s="63"/>
      <c r="AA322" s="17"/>
      <c r="AB322" s="17"/>
      <c r="AC322" s="62"/>
      <c r="AD322" s="63"/>
      <c r="AE322" s="17"/>
      <c r="AF322" s="17"/>
      <c r="AG322" s="62"/>
      <c r="AH322" s="63"/>
      <c r="AI322" s="17"/>
      <c r="AJ322" s="17"/>
      <c r="AK322" s="62"/>
      <c r="AL322" s="63"/>
      <c r="AM322" s="17"/>
      <c r="AN322" s="17"/>
      <c r="AO322" s="62"/>
      <c r="AP322" s="63"/>
      <c r="AQ322" s="17"/>
      <c r="AR322" s="17"/>
      <c r="AS322" s="62"/>
      <c r="AT322" s="63"/>
      <c r="AU322" s="17"/>
      <c r="AV322" s="17"/>
      <c r="AW322" s="62"/>
      <c r="AX322" s="63"/>
      <c r="AY322" s="17"/>
      <c r="AZ322" s="17"/>
      <c r="BA322" s="62"/>
      <c r="BB322" s="63"/>
      <c r="BC322" s="17"/>
      <c r="BD322" s="17"/>
      <c r="BE322" s="62"/>
      <c r="BF322" s="63"/>
      <c r="BG322" s="17"/>
      <c r="BH322" s="17"/>
      <c r="BI322" s="22"/>
      <c r="BJ322" s="63"/>
      <c r="BK322" s="17"/>
      <c r="BL322" s="17"/>
      <c r="BM322" s="22"/>
      <c r="BN322" s="63"/>
      <c r="BO322" s="17"/>
      <c r="BP322" s="17"/>
      <c r="BQ322" s="22"/>
      <c r="BR322" s="63"/>
      <c r="BS322" s="17"/>
      <c r="BT322" s="17"/>
      <c r="BU322" s="22"/>
      <c r="BV322" s="63"/>
      <c r="BW322" s="17"/>
      <c r="BX322" s="17"/>
      <c r="BY322" s="22"/>
      <c r="BZ322" s="63"/>
      <c r="CA322" s="17"/>
      <c r="CB322" s="17"/>
      <c r="CC322" s="22"/>
      <c r="CF322" s="63"/>
      <c r="CG322" s="17"/>
      <c r="CH322" s="62"/>
      <c r="CI322" s="63"/>
      <c r="CJ322" s="17"/>
      <c r="CK322" s="62"/>
      <c r="CL322" s="63"/>
      <c r="CM322" s="17"/>
      <c r="CN322" s="62"/>
      <c r="CO322" s="63"/>
      <c r="CP322" s="17"/>
      <c r="CQ322" s="62"/>
    </row>
    <row r="323">
      <c r="A323" s="13">
        <v>32.0</v>
      </c>
      <c r="B323" s="63"/>
      <c r="C323" s="17"/>
      <c r="D323" s="17"/>
      <c r="E323" s="62"/>
      <c r="F323" s="63"/>
      <c r="G323" s="17"/>
      <c r="H323" s="17"/>
      <c r="I323" s="62"/>
      <c r="J323" s="63"/>
      <c r="K323" s="17"/>
      <c r="L323" s="17"/>
      <c r="M323" s="17"/>
      <c r="N323" s="63"/>
      <c r="O323" s="17"/>
      <c r="P323" s="17"/>
      <c r="Q323" s="62"/>
      <c r="R323" s="63"/>
      <c r="S323" s="17"/>
      <c r="T323" s="17"/>
      <c r="U323" s="62"/>
      <c r="V323" s="63"/>
      <c r="W323" s="17"/>
      <c r="X323" s="17"/>
      <c r="Y323" s="62"/>
      <c r="Z323" s="63"/>
      <c r="AA323" s="17"/>
      <c r="AB323" s="17"/>
      <c r="AC323" s="62"/>
      <c r="AD323" s="63"/>
      <c r="AE323" s="17"/>
      <c r="AF323" s="17"/>
      <c r="AG323" s="62"/>
      <c r="AH323" s="63"/>
      <c r="AI323" s="17"/>
      <c r="AJ323" s="17"/>
      <c r="AK323" s="62"/>
      <c r="AL323" s="63"/>
      <c r="AM323" s="17"/>
      <c r="AN323" s="17"/>
      <c r="AO323" s="62"/>
      <c r="AP323" s="63"/>
      <c r="AQ323" s="17"/>
      <c r="AR323" s="17"/>
      <c r="AS323" s="62"/>
      <c r="AT323" s="63"/>
      <c r="AU323" s="17"/>
      <c r="AV323" s="17"/>
      <c r="AW323" s="62"/>
      <c r="AX323" s="63"/>
      <c r="AY323" s="17"/>
      <c r="AZ323" s="17"/>
      <c r="BA323" s="62"/>
      <c r="BB323" s="63"/>
      <c r="BC323" s="17"/>
      <c r="BD323" s="17"/>
      <c r="BE323" s="62"/>
      <c r="BF323" s="63"/>
      <c r="BG323" s="17"/>
      <c r="BH323" s="17"/>
      <c r="BI323" s="22"/>
      <c r="BJ323" s="63"/>
      <c r="BK323" s="17"/>
      <c r="BL323" s="17"/>
      <c r="BM323" s="22"/>
      <c r="BN323" s="63"/>
      <c r="BO323" s="17"/>
      <c r="BP323" s="17"/>
      <c r="BQ323" s="22"/>
      <c r="BR323" s="63"/>
      <c r="BS323" s="17"/>
      <c r="BT323" s="17"/>
      <c r="BU323" s="22"/>
      <c r="BV323" s="63"/>
      <c r="BW323" s="17"/>
      <c r="BX323" s="17"/>
      <c r="BY323" s="22"/>
      <c r="BZ323" s="63"/>
      <c r="CA323" s="17"/>
      <c r="CB323" s="17"/>
      <c r="CC323" s="22"/>
      <c r="CF323" s="63"/>
      <c r="CG323" s="17"/>
      <c r="CH323" s="62"/>
      <c r="CI323" s="63"/>
      <c r="CJ323" s="17"/>
      <c r="CK323" s="62"/>
      <c r="CL323" s="63"/>
      <c r="CM323" s="17"/>
      <c r="CN323" s="62"/>
      <c r="CO323" s="63"/>
      <c r="CP323" s="17"/>
      <c r="CQ323" s="62"/>
    </row>
    <row r="324">
      <c r="A324" s="13">
        <v>33.0</v>
      </c>
      <c r="B324" s="63"/>
      <c r="C324" s="17"/>
      <c r="D324" s="17"/>
      <c r="E324" s="62"/>
      <c r="F324" s="63"/>
      <c r="G324" s="17"/>
      <c r="H324" s="17"/>
      <c r="I324" s="62"/>
      <c r="J324" s="63"/>
      <c r="K324" s="17"/>
      <c r="L324" s="17"/>
      <c r="M324" s="17"/>
      <c r="N324" s="63"/>
      <c r="O324" s="17"/>
      <c r="P324" s="17"/>
      <c r="Q324" s="62"/>
      <c r="R324" s="63"/>
      <c r="S324" s="17"/>
      <c r="T324" s="17"/>
      <c r="U324" s="62"/>
      <c r="V324" s="63"/>
      <c r="W324" s="17"/>
      <c r="X324" s="17"/>
      <c r="Y324" s="62"/>
      <c r="Z324" s="63"/>
      <c r="AA324" s="17"/>
      <c r="AB324" s="17"/>
      <c r="AC324" s="62"/>
      <c r="AD324" s="63"/>
      <c r="AE324" s="17"/>
      <c r="AF324" s="17"/>
      <c r="AG324" s="62"/>
      <c r="AH324" s="63"/>
      <c r="AI324" s="17"/>
      <c r="AJ324" s="17"/>
      <c r="AK324" s="62"/>
      <c r="AL324" s="63"/>
      <c r="AM324" s="17"/>
      <c r="AN324" s="17"/>
      <c r="AO324" s="62"/>
      <c r="AP324" s="63"/>
      <c r="AQ324" s="17"/>
      <c r="AR324" s="17"/>
      <c r="AS324" s="62"/>
      <c r="AT324" s="63"/>
      <c r="AU324" s="17"/>
      <c r="AV324" s="17"/>
      <c r="AW324" s="62"/>
      <c r="AX324" s="63"/>
      <c r="AY324" s="17"/>
      <c r="AZ324" s="17"/>
      <c r="BA324" s="62"/>
      <c r="BB324" s="63"/>
      <c r="BC324" s="17"/>
      <c r="BD324" s="17"/>
      <c r="BE324" s="62"/>
      <c r="BF324" s="63"/>
      <c r="BG324" s="17"/>
      <c r="BH324" s="17"/>
      <c r="BI324" s="22"/>
      <c r="BJ324" s="63"/>
      <c r="BK324" s="17"/>
      <c r="BL324" s="17"/>
      <c r="BM324" s="22"/>
      <c r="BN324" s="63"/>
      <c r="BO324" s="17"/>
      <c r="BP324" s="17"/>
      <c r="BQ324" s="22"/>
      <c r="BR324" s="63"/>
      <c r="BS324" s="17"/>
      <c r="BT324" s="17"/>
      <c r="BU324" s="22"/>
      <c r="BV324" s="63"/>
      <c r="BW324" s="17"/>
      <c r="BX324" s="17"/>
      <c r="BY324" s="22"/>
      <c r="BZ324" s="63"/>
      <c r="CA324" s="17"/>
      <c r="CB324" s="17"/>
      <c r="CC324" s="22"/>
      <c r="CF324" s="63"/>
      <c r="CG324" s="17"/>
      <c r="CH324" s="62"/>
      <c r="CI324" s="63"/>
      <c r="CJ324" s="17"/>
      <c r="CK324" s="62"/>
      <c r="CL324" s="63"/>
      <c r="CM324" s="17"/>
      <c r="CN324" s="62"/>
      <c r="CO324" s="63"/>
      <c r="CP324" s="17"/>
      <c r="CQ324" s="62"/>
    </row>
    <row r="325">
      <c r="A325" s="13">
        <v>34.0</v>
      </c>
      <c r="B325" s="63"/>
      <c r="C325" s="17"/>
      <c r="D325" s="17"/>
      <c r="E325" s="62"/>
      <c r="F325" s="63"/>
      <c r="G325" s="17"/>
      <c r="H325" s="17"/>
      <c r="I325" s="62"/>
      <c r="J325" s="63"/>
      <c r="K325" s="17"/>
      <c r="L325" s="17"/>
      <c r="M325" s="17"/>
      <c r="N325" s="63"/>
      <c r="O325" s="17"/>
      <c r="P325" s="17"/>
      <c r="Q325" s="62"/>
      <c r="R325" s="63"/>
      <c r="S325" s="17"/>
      <c r="T325" s="17"/>
      <c r="U325" s="62"/>
      <c r="V325" s="63"/>
      <c r="W325" s="17"/>
      <c r="X325" s="17"/>
      <c r="Y325" s="62"/>
      <c r="Z325" s="63"/>
      <c r="AA325" s="17"/>
      <c r="AB325" s="17"/>
      <c r="AC325" s="62"/>
      <c r="AD325" s="63"/>
      <c r="AE325" s="17"/>
      <c r="AF325" s="17"/>
      <c r="AG325" s="62"/>
      <c r="AH325" s="63"/>
      <c r="AI325" s="17"/>
      <c r="AJ325" s="17"/>
      <c r="AK325" s="62"/>
      <c r="AL325" s="63"/>
      <c r="AM325" s="17"/>
      <c r="AN325" s="17"/>
      <c r="AO325" s="62"/>
      <c r="AP325" s="63"/>
      <c r="AQ325" s="17"/>
      <c r="AR325" s="17"/>
      <c r="AS325" s="62"/>
      <c r="AT325" s="63"/>
      <c r="AU325" s="17"/>
      <c r="AV325" s="17"/>
      <c r="AW325" s="62"/>
      <c r="AX325" s="63"/>
      <c r="AY325" s="17"/>
      <c r="AZ325" s="17"/>
      <c r="BA325" s="62"/>
      <c r="BB325" s="63"/>
      <c r="BC325" s="17"/>
      <c r="BD325" s="17"/>
      <c r="BE325" s="62"/>
      <c r="BF325" s="63"/>
      <c r="BG325" s="17"/>
      <c r="BH325" s="17"/>
      <c r="BI325" s="22"/>
      <c r="BJ325" s="63"/>
      <c r="BK325" s="17"/>
      <c r="BL325" s="17"/>
      <c r="BM325" s="22"/>
      <c r="BN325" s="63"/>
      <c r="BO325" s="17"/>
      <c r="BP325" s="17"/>
      <c r="BQ325" s="22"/>
      <c r="BR325" s="63"/>
      <c r="BS325" s="17"/>
      <c r="BT325" s="17"/>
      <c r="BU325" s="22"/>
      <c r="BV325" s="63"/>
      <c r="BW325" s="17"/>
      <c r="BX325" s="17"/>
      <c r="BY325" s="22"/>
      <c r="BZ325" s="63"/>
      <c r="CA325" s="17"/>
      <c r="CB325" s="17"/>
      <c r="CC325" s="22"/>
      <c r="CF325" s="63"/>
      <c r="CG325" s="17"/>
      <c r="CH325" s="62"/>
      <c r="CI325" s="63"/>
      <c r="CJ325" s="17"/>
      <c r="CK325" s="62"/>
      <c r="CL325" s="63"/>
      <c r="CM325" s="17"/>
      <c r="CN325" s="62"/>
      <c r="CO325" s="63"/>
      <c r="CP325" s="17"/>
      <c r="CQ325" s="62"/>
    </row>
    <row r="326">
      <c r="A326" s="13">
        <v>35.0</v>
      </c>
      <c r="B326" s="63"/>
      <c r="C326" s="17"/>
      <c r="D326" s="17"/>
      <c r="E326" s="62"/>
      <c r="F326" s="63"/>
      <c r="G326" s="17"/>
      <c r="H326" s="17"/>
      <c r="I326" s="62"/>
      <c r="J326" s="63"/>
      <c r="K326" s="17"/>
      <c r="L326" s="17"/>
      <c r="M326" s="17"/>
      <c r="N326" s="63"/>
      <c r="O326" s="17"/>
      <c r="P326" s="17"/>
      <c r="Q326" s="62"/>
      <c r="R326" s="63"/>
      <c r="S326" s="17"/>
      <c r="T326" s="17"/>
      <c r="U326" s="62"/>
      <c r="V326" s="63"/>
      <c r="W326" s="17"/>
      <c r="X326" s="17"/>
      <c r="Y326" s="62"/>
      <c r="Z326" s="63"/>
      <c r="AA326" s="17"/>
      <c r="AB326" s="17"/>
      <c r="AC326" s="62"/>
      <c r="AD326" s="63"/>
      <c r="AE326" s="17"/>
      <c r="AF326" s="17"/>
      <c r="AG326" s="62"/>
      <c r="AH326" s="63"/>
      <c r="AI326" s="17"/>
      <c r="AJ326" s="17"/>
      <c r="AK326" s="62"/>
      <c r="AL326" s="63"/>
      <c r="AM326" s="17"/>
      <c r="AN326" s="17"/>
      <c r="AO326" s="62"/>
      <c r="AP326" s="63"/>
      <c r="AQ326" s="17"/>
      <c r="AR326" s="17"/>
      <c r="AS326" s="62"/>
      <c r="AT326" s="63"/>
      <c r="AU326" s="17"/>
      <c r="AV326" s="17"/>
      <c r="AW326" s="62"/>
      <c r="AX326" s="63"/>
      <c r="AY326" s="17"/>
      <c r="AZ326" s="17"/>
      <c r="BA326" s="62"/>
      <c r="BB326" s="63"/>
      <c r="BC326" s="17"/>
      <c r="BD326" s="17"/>
      <c r="BE326" s="62"/>
      <c r="BF326" s="63"/>
      <c r="BG326" s="17"/>
      <c r="BH326" s="17"/>
      <c r="BI326" s="22"/>
      <c r="BJ326" s="63"/>
      <c r="BK326" s="17"/>
      <c r="BL326" s="17"/>
      <c r="BM326" s="22"/>
      <c r="BN326" s="63"/>
      <c r="BO326" s="17"/>
      <c r="BP326" s="17"/>
      <c r="BQ326" s="22"/>
      <c r="BR326" s="63"/>
      <c r="BS326" s="17"/>
      <c r="BT326" s="17"/>
      <c r="BU326" s="22"/>
      <c r="BV326" s="63"/>
      <c r="BW326" s="17"/>
      <c r="BX326" s="17"/>
      <c r="BY326" s="22"/>
      <c r="BZ326" s="63"/>
      <c r="CA326" s="17"/>
      <c r="CB326" s="17"/>
      <c r="CC326" s="22"/>
      <c r="CF326" s="63"/>
      <c r="CG326" s="17"/>
      <c r="CH326" s="62"/>
      <c r="CI326" s="63"/>
      <c r="CJ326" s="17"/>
      <c r="CK326" s="62"/>
      <c r="CL326" s="63"/>
      <c r="CM326" s="17"/>
      <c r="CN326" s="62"/>
      <c r="CO326" s="63"/>
      <c r="CP326" s="17"/>
      <c r="CQ326" s="62"/>
    </row>
    <row r="327">
      <c r="A327" s="13">
        <v>36.0</v>
      </c>
      <c r="B327" s="63"/>
      <c r="C327" s="17"/>
      <c r="D327" s="17"/>
      <c r="E327" s="62"/>
      <c r="F327" s="63"/>
      <c r="G327" s="17"/>
      <c r="H327" s="17"/>
      <c r="I327" s="62"/>
      <c r="J327" s="63"/>
      <c r="K327" s="17"/>
      <c r="L327" s="17"/>
      <c r="M327" s="17"/>
      <c r="N327" s="63"/>
      <c r="O327" s="17"/>
      <c r="P327" s="17"/>
      <c r="Q327" s="62"/>
      <c r="R327" s="63"/>
      <c r="S327" s="17"/>
      <c r="T327" s="17"/>
      <c r="U327" s="62"/>
      <c r="V327" s="63"/>
      <c r="W327" s="17"/>
      <c r="X327" s="17"/>
      <c r="Y327" s="62"/>
      <c r="Z327" s="63"/>
      <c r="AA327" s="17"/>
      <c r="AB327" s="17"/>
      <c r="AC327" s="62"/>
      <c r="AD327" s="63"/>
      <c r="AE327" s="17"/>
      <c r="AF327" s="17"/>
      <c r="AG327" s="62"/>
      <c r="AH327" s="63"/>
      <c r="AI327" s="17"/>
      <c r="AJ327" s="17"/>
      <c r="AK327" s="62"/>
      <c r="AL327" s="63"/>
      <c r="AM327" s="17"/>
      <c r="AN327" s="17"/>
      <c r="AO327" s="62"/>
      <c r="AP327" s="63"/>
      <c r="AQ327" s="17"/>
      <c r="AR327" s="17"/>
      <c r="AS327" s="62"/>
      <c r="AT327" s="63"/>
      <c r="AU327" s="17"/>
      <c r="AV327" s="17"/>
      <c r="AW327" s="62"/>
      <c r="AX327" s="63"/>
      <c r="AY327" s="17"/>
      <c r="AZ327" s="17"/>
      <c r="BA327" s="62"/>
      <c r="BB327" s="63"/>
      <c r="BC327" s="17"/>
      <c r="BD327" s="17"/>
      <c r="BE327" s="62"/>
      <c r="BF327" s="63"/>
      <c r="BG327" s="17"/>
      <c r="BH327" s="17"/>
      <c r="BI327" s="22"/>
      <c r="BJ327" s="63"/>
      <c r="BK327" s="17"/>
      <c r="BL327" s="17"/>
      <c r="BM327" s="22"/>
      <c r="BN327" s="63"/>
      <c r="BO327" s="17"/>
      <c r="BP327" s="17"/>
      <c r="BQ327" s="22"/>
      <c r="BR327" s="63"/>
      <c r="BS327" s="17"/>
      <c r="BT327" s="17"/>
      <c r="BU327" s="22"/>
      <c r="BV327" s="63"/>
      <c r="BW327" s="17"/>
      <c r="BX327" s="17"/>
      <c r="BY327" s="22"/>
      <c r="BZ327" s="63"/>
      <c r="CA327" s="17"/>
      <c r="CB327" s="17"/>
      <c r="CC327" s="22"/>
      <c r="CF327" s="63"/>
      <c r="CG327" s="17"/>
      <c r="CH327" s="62"/>
      <c r="CI327" s="63"/>
      <c r="CJ327" s="17"/>
      <c r="CK327" s="62"/>
      <c r="CL327" s="63"/>
      <c r="CM327" s="17"/>
      <c r="CN327" s="62"/>
      <c r="CO327" s="63"/>
      <c r="CP327" s="17"/>
      <c r="CQ327" s="62"/>
    </row>
    <row r="328">
      <c r="A328" s="13">
        <v>37.0</v>
      </c>
      <c r="B328" s="63"/>
      <c r="C328" s="17"/>
      <c r="D328" s="17"/>
      <c r="E328" s="62"/>
      <c r="F328" s="63"/>
      <c r="G328" s="17"/>
      <c r="H328" s="17"/>
      <c r="I328" s="62"/>
      <c r="J328" s="63"/>
      <c r="K328" s="17"/>
      <c r="L328" s="17"/>
      <c r="M328" s="17"/>
      <c r="N328" s="63"/>
      <c r="O328" s="17"/>
      <c r="P328" s="17"/>
      <c r="Q328" s="62"/>
      <c r="R328" s="63"/>
      <c r="S328" s="17"/>
      <c r="T328" s="17"/>
      <c r="U328" s="62"/>
      <c r="V328" s="63"/>
      <c r="W328" s="17"/>
      <c r="X328" s="17"/>
      <c r="Y328" s="62"/>
      <c r="Z328" s="63"/>
      <c r="AA328" s="17"/>
      <c r="AB328" s="17"/>
      <c r="AC328" s="62"/>
      <c r="AD328" s="63"/>
      <c r="AE328" s="17"/>
      <c r="AF328" s="17"/>
      <c r="AG328" s="62"/>
      <c r="AH328" s="63"/>
      <c r="AI328" s="17"/>
      <c r="AJ328" s="17"/>
      <c r="AK328" s="62"/>
      <c r="AL328" s="63"/>
      <c r="AM328" s="17"/>
      <c r="AN328" s="17"/>
      <c r="AO328" s="62"/>
      <c r="AP328" s="63"/>
      <c r="AQ328" s="17"/>
      <c r="AR328" s="17"/>
      <c r="AS328" s="62"/>
      <c r="AT328" s="63"/>
      <c r="AU328" s="17"/>
      <c r="AV328" s="17"/>
      <c r="AW328" s="62"/>
      <c r="AX328" s="63"/>
      <c r="AY328" s="17"/>
      <c r="AZ328" s="17"/>
      <c r="BA328" s="62"/>
      <c r="BB328" s="63"/>
      <c r="BC328" s="17"/>
      <c r="BD328" s="17"/>
      <c r="BE328" s="62"/>
      <c r="BF328" s="63"/>
      <c r="BG328" s="17"/>
      <c r="BH328" s="17"/>
      <c r="BI328" s="22"/>
      <c r="BJ328" s="63"/>
      <c r="BK328" s="17"/>
      <c r="BL328" s="17"/>
      <c r="BM328" s="22"/>
      <c r="BN328" s="63"/>
      <c r="BO328" s="17"/>
      <c r="BP328" s="17"/>
      <c r="BQ328" s="22"/>
      <c r="BR328" s="63"/>
      <c r="BS328" s="17"/>
      <c r="BT328" s="17"/>
      <c r="BU328" s="22"/>
      <c r="BV328" s="63"/>
      <c r="BW328" s="17"/>
      <c r="BX328" s="17"/>
      <c r="BY328" s="22"/>
      <c r="BZ328" s="63"/>
      <c r="CA328" s="17"/>
      <c r="CB328" s="17"/>
      <c r="CC328" s="22"/>
      <c r="CF328" s="63"/>
      <c r="CG328" s="17"/>
      <c r="CH328" s="62"/>
      <c r="CI328" s="63"/>
      <c r="CJ328" s="17"/>
      <c r="CK328" s="62"/>
      <c r="CL328" s="63"/>
      <c r="CM328" s="17"/>
      <c r="CN328" s="62"/>
      <c r="CO328" s="63"/>
      <c r="CP328" s="17"/>
      <c r="CQ328" s="62"/>
    </row>
    <row r="329">
      <c r="A329" s="13">
        <v>38.0</v>
      </c>
      <c r="B329" s="63"/>
      <c r="C329" s="17"/>
      <c r="D329" s="17"/>
      <c r="E329" s="62"/>
      <c r="F329" s="63"/>
      <c r="G329" s="17"/>
      <c r="H329" s="17"/>
      <c r="I329" s="62"/>
      <c r="J329" s="63"/>
      <c r="K329" s="17"/>
      <c r="L329" s="17"/>
      <c r="M329" s="17"/>
      <c r="N329" s="63"/>
      <c r="O329" s="17"/>
      <c r="P329" s="17"/>
      <c r="Q329" s="62"/>
      <c r="R329" s="63"/>
      <c r="S329" s="17"/>
      <c r="T329" s="17"/>
      <c r="U329" s="62"/>
      <c r="V329" s="63"/>
      <c r="W329" s="17"/>
      <c r="X329" s="17"/>
      <c r="Y329" s="62"/>
      <c r="Z329" s="63"/>
      <c r="AA329" s="17"/>
      <c r="AB329" s="17"/>
      <c r="AC329" s="62"/>
      <c r="AD329" s="63"/>
      <c r="AE329" s="17"/>
      <c r="AF329" s="17"/>
      <c r="AG329" s="62"/>
      <c r="AH329" s="63"/>
      <c r="AI329" s="17"/>
      <c r="AJ329" s="17"/>
      <c r="AK329" s="62"/>
      <c r="AL329" s="63"/>
      <c r="AM329" s="17"/>
      <c r="AN329" s="17"/>
      <c r="AO329" s="62"/>
      <c r="AP329" s="63"/>
      <c r="AQ329" s="17"/>
      <c r="AR329" s="17"/>
      <c r="AS329" s="62"/>
      <c r="AT329" s="63"/>
      <c r="AU329" s="17"/>
      <c r="AV329" s="17"/>
      <c r="AW329" s="62"/>
      <c r="AX329" s="63"/>
      <c r="AY329" s="17"/>
      <c r="AZ329" s="17"/>
      <c r="BA329" s="62"/>
      <c r="BB329" s="63"/>
      <c r="BC329" s="17"/>
      <c r="BD329" s="17"/>
      <c r="BE329" s="62"/>
      <c r="BF329" s="63"/>
      <c r="BG329" s="17"/>
      <c r="BH329" s="17"/>
      <c r="BI329" s="22"/>
      <c r="BJ329" s="63"/>
      <c r="BK329" s="17"/>
      <c r="BL329" s="17"/>
      <c r="BM329" s="22"/>
      <c r="BN329" s="63"/>
      <c r="BO329" s="17"/>
      <c r="BP329" s="17"/>
      <c r="BQ329" s="22"/>
      <c r="BR329" s="63"/>
      <c r="BS329" s="17"/>
      <c r="BT329" s="17"/>
      <c r="BU329" s="22"/>
      <c r="BV329" s="63"/>
      <c r="BW329" s="17"/>
      <c r="BX329" s="17"/>
      <c r="BY329" s="22"/>
      <c r="BZ329" s="63"/>
      <c r="CA329" s="17"/>
      <c r="CB329" s="17"/>
      <c r="CC329" s="22"/>
      <c r="CF329" s="63"/>
      <c r="CG329" s="17"/>
      <c r="CH329" s="62"/>
      <c r="CI329" s="63"/>
      <c r="CJ329" s="17"/>
      <c r="CK329" s="62"/>
      <c r="CL329" s="63"/>
      <c r="CM329" s="17"/>
      <c r="CN329" s="62"/>
      <c r="CO329" s="63"/>
      <c r="CP329" s="17"/>
      <c r="CQ329" s="62"/>
    </row>
    <row r="330">
      <c r="A330" s="13">
        <v>39.0</v>
      </c>
      <c r="B330" s="63"/>
      <c r="C330" s="17"/>
      <c r="D330" s="17"/>
      <c r="E330" s="62"/>
      <c r="F330" s="63"/>
      <c r="G330" s="17"/>
      <c r="H330" s="17"/>
      <c r="I330" s="62"/>
      <c r="J330" s="63"/>
      <c r="K330" s="17"/>
      <c r="L330" s="17"/>
      <c r="M330" s="17"/>
      <c r="N330" s="63"/>
      <c r="O330" s="17"/>
      <c r="P330" s="17"/>
      <c r="Q330" s="62"/>
      <c r="R330" s="63"/>
      <c r="S330" s="17"/>
      <c r="T330" s="17"/>
      <c r="U330" s="62"/>
      <c r="V330" s="63"/>
      <c r="W330" s="17"/>
      <c r="X330" s="17"/>
      <c r="Y330" s="62"/>
      <c r="Z330" s="63"/>
      <c r="AA330" s="17"/>
      <c r="AB330" s="17"/>
      <c r="AC330" s="62"/>
      <c r="AD330" s="63"/>
      <c r="AE330" s="17"/>
      <c r="AF330" s="17"/>
      <c r="AG330" s="62"/>
      <c r="AH330" s="63"/>
      <c r="AI330" s="17"/>
      <c r="AJ330" s="17"/>
      <c r="AK330" s="62"/>
      <c r="AL330" s="63"/>
      <c r="AM330" s="17"/>
      <c r="AN330" s="17"/>
      <c r="AO330" s="62"/>
      <c r="AP330" s="63"/>
      <c r="AQ330" s="17"/>
      <c r="AR330" s="17"/>
      <c r="AS330" s="62"/>
      <c r="AT330" s="63"/>
      <c r="AU330" s="17"/>
      <c r="AV330" s="17"/>
      <c r="AW330" s="62"/>
      <c r="AX330" s="63"/>
      <c r="AY330" s="17"/>
      <c r="AZ330" s="17"/>
      <c r="BA330" s="62"/>
      <c r="BB330" s="63"/>
      <c r="BC330" s="17"/>
      <c r="BD330" s="17"/>
      <c r="BE330" s="62"/>
      <c r="BF330" s="63"/>
      <c r="BG330" s="17"/>
      <c r="BH330" s="17"/>
      <c r="BI330" s="22"/>
      <c r="BJ330" s="63"/>
      <c r="BK330" s="17"/>
      <c r="BL330" s="17"/>
      <c r="BM330" s="22"/>
      <c r="BN330" s="63"/>
      <c r="BO330" s="17"/>
      <c r="BP330" s="17"/>
      <c r="BQ330" s="22"/>
      <c r="BR330" s="63"/>
      <c r="BS330" s="17"/>
      <c r="BT330" s="17"/>
      <c r="BU330" s="22"/>
      <c r="BV330" s="63"/>
      <c r="BW330" s="17"/>
      <c r="BX330" s="17"/>
      <c r="BY330" s="22"/>
      <c r="BZ330" s="63"/>
      <c r="CA330" s="17"/>
      <c r="CB330" s="17"/>
      <c r="CC330" s="22"/>
      <c r="CF330" s="63"/>
      <c r="CG330" s="17"/>
      <c r="CH330" s="62"/>
      <c r="CI330" s="63"/>
      <c r="CJ330" s="17"/>
      <c r="CK330" s="62"/>
      <c r="CL330" s="63"/>
      <c r="CM330" s="17"/>
      <c r="CN330" s="62"/>
      <c r="CO330" s="63"/>
      <c r="CP330" s="17"/>
      <c r="CQ330" s="62"/>
    </row>
    <row r="331">
      <c r="A331" s="13">
        <v>40.0</v>
      </c>
      <c r="B331" s="63"/>
      <c r="C331" s="17"/>
      <c r="D331" s="17"/>
      <c r="E331" s="62"/>
      <c r="F331" s="63"/>
      <c r="G331" s="17"/>
      <c r="H331" s="17"/>
      <c r="I331" s="62"/>
      <c r="J331" s="63"/>
      <c r="K331" s="17"/>
      <c r="L331" s="17"/>
      <c r="M331" s="17"/>
      <c r="N331" s="63"/>
      <c r="O331" s="17"/>
      <c r="P331" s="17"/>
      <c r="Q331" s="62"/>
      <c r="R331" s="63"/>
      <c r="S331" s="17"/>
      <c r="T331" s="17"/>
      <c r="U331" s="62"/>
      <c r="V331" s="63"/>
      <c r="W331" s="17"/>
      <c r="X331" s="17"/>
      <c r="Y331" s="62"/>
      <c r="Z331" s="63"/>
      <c r="AA331" s="17"/>
      <c r="AB331" s="17"/>
      <c r="AC331" s="62"/>
      <c r="AD331" s="63"/>
      <c r="AE331" s="17"/>
      <c r="AF331" s="17"/>
      <c r="AG331" s="62"/>
      <c r="AH331" s="63"/>
      <c r="AI331" s="17"/>
      <c r="AJ331" s="17"/>
      <c r="AK331" s="62"/>
      <c r="AL331" s="63"/>
      <c r="AM331" s="17"/>
      <c r="AN331" s="17"/>
      <c r="AO331" s="62"/>
      <c r="AP331" s="63"/>
      <c r="AQ331" s="17"/>
      <c r="AR331" s="17"/>
      <c r="AS331" s="62"/>
      <c r="AT331" s="63"/>
      <c r="AU331" s="17"/>
      <c r="AV331" s="17"/>
      <c r="AW331" s="62"/>
      <c r="AX331" s="63"/>
      <c r="AY331" s="17"/>
      <c r="AZ331" s="17"/>
      <c r="BA331" s="62"/>
      <c r="BB331" s="63"/>
      <c r="BC331" s="17"/>
      <c r="BD331" s="17"/>
      <c r="BE331" s="62"/>
      <c r="BF331" s="63"/>
      <c r="BG331" s="17"/>
      <c r="BH331" s="17"/>
      <c r="BI331" s="22"/>
      <c r="BJ331" s="63"/>
      <c r="BK331" s="17"/>
      <c r="BL331" s="17"/>
      <c r="BM331" s="22"/>
      <c r="BN331" s="63"/>
      <c r="BO331" s="17"/>
      <c r="BP331" s="17"/>
      <c r="BQ331" s="22"/>
      <c r="BR331" s="63"/>
      <c r="BS331" s="17"/>
      <c r="BT331" s="17"/>
      <c r="BU331" s="22"/>
      <c r="BV331" s="63"/>
      <c r="BW331" s="17"/>
      <c r="BX331" s="17"/>
      <c r="BY331" s="22"/>
      <c r="BZ331" s="63"/>
      <c r="CA331" s="17"/>
      <c r="CB331" s="17"/>
      <c r="CC331" s="22"/>
      <c r="CF331" s="63"/>
      <c r="CG331" s="17"/>
      <c r="CH331" s="62"/>
      <c r="CI331" s="63"/>
      <c r="CJ331" s="17"/>
      <c r="CK331" s="62"/>
      <c r="CL331" s="63"/>
      <c r="CM331" s="17"/>
      <c r="CN331" s="62"/>
      <c r="CO331" s="63"/>
      <c r="CP331" s="17"/>
      <c r="CQ331" s="62"/>
    </row>
    <row r="332">
      <c r="A332" s="13">
        <v>41.0</v>
      </c>
      <c r="B332" s="63"/>
      <c r="C332" s="17"/>
      <c r="D332" s="17"/>
      <c r="E332" s="62"/>
      <c r="F332" s="63"/>
      <c r="G332" s="17"/>
      <c r="H332" s="17"/>
      <c r="I332" s="62"/>
      <c r="J332" s="63"/>
      <c r="K332" s="17"/>
      <c r="L332" s="17"/>
      <c r="M332" s="17"/>
      <c r="N332" s="63"/>
      <c r="O332" s="17"/>
      <c r="P332" s="17"/>
      <c r="Q332" s="62"/>
      <c r="R332" s="63"/>
      <c r="S332" s="17"/>
      <c r="T332" s="17"/>
      <c r="U332" s="62"/>
      <c r="V332" s="63"/>
      <c r="W332" s="17"/>
      <c r="X332" s="17"/>
      <c r="Y332" s="62"/>
      <c r="Z332" s="63"/>
      <c r="AA332" s="17"/>
      <c r="AB332" s="17"/>
      <c r="AC332" s="62"/>
      <c r="AD332" s="63"/>
      <c r="AE332" s="17"/>
      <c r="AF332" s="17"/>
      <c r="AG332" s="62"/>
      <c r="AH332" s="63"/>
      <c r="AI332" s="17"/>
      <c r="AJ332" s="17"/>
      <c r="AK332" s="62"/>
      <c r="AL332" s="63"/>
      <c r="AM332" s="17"/>
      <c r="AN332" s="17"/>
      <c r="AO332" s="62"/>
      <c r="AP332" s="63"/>
      <c r="AQ332" s="17"/>
      <c r="AR332" s="17"/>
      <c r="AS332" s="62"/>
      <c r="AT332" s="63"/>
      <c r="AU332" s="17"/>
      <c r="AV332" s="17"/>
      <c r="AW332" s="62"/>
      <c r="AX332" s="63"/>
      <c r="AY332" s="17"/>
      <c r="AZ332" s="17"/>
      <c r="BA332" s="62"/>
      <c r="BB332" s="63"/>
      <c r="BC332" s="17"/>
      <c r="BD332" s="17"/>
      <c r="BE332" s="62"/>
      <c r="BF332" s="63"/>
      <c r="BG332" s="17"/>
      <c r="BH332" s="17"/>
      <c r="BI332" s="22"/>
      <c r="BJ332" s="63"/>
      <c r="BK332" s="17"/>
      <c r="BL332" s="17"/>
      <c r="BM332" s="22"/>
      <c r="BN332" s="63"/>
      <c r="BO332" s="17"/>
      <c r="BP332" s="17"/>
      <c r="BQ332" s="22"/>
      <c r="BR332" s="63"/>
      <c r="BS332" s="17"/>
      <c r="BT332" s="17"/>
      <c r="BU332" s="22"/>
      <c r="BV332" s="63"/>
      <c r="BW332" s="17"/>
      <c r="BX332" s="17"/>
      <c r="BY332" s="22"/>
      <c r="BZ332" s="63"/>
      <c r="CA332" s="17"/>
      <c r="CB332" s="17"/>
      <c r="CC332" s="22"/>
      <c r="CF332" s="63"/>
      <c r="CG332" s="17"/>
      <c r="CH332" s="62"/>
      <c r="CI332" s="63"/>
      <c r="CJ332" s="17"/>
      <c r="CK332" s="62"/>
      <c r="CL332" s="63"/>
      <c r="CM332" s="17"/>
      <c r="CN332" s="62"/>
      <c r="CO332" s="63"/>
      <c r="CP332" s="17"/>
      <c r="CQ332" s="62"/>
    </row>
    <row r="333">
      <c r="A333" s="13">
        <v>42.0</v>
      </c>
      <c r="B333" s="63"/>
      <c r="C333" s="17"/>
      <c r="D333" s="17"/>
      <c r="E333" s="62"/>
      <c r="F333" s="63"/>
      <c r="G333" s="17"/>
      <c r="H333" s="17"/>
      <c r="I333" s="62"/>
      <c r="J333" s="63"/>
      <c r="K333" s="17"/>
      <c r="L333" s="17"/>
      <c r="M333" s="17"/>
      <c r="N333" s="63"/>
      <c r="O333" s="17"/>
      <c r="P333" s="17"/>
      <c r="Q333" s="62"/>
      <c r="R333" s="63"/>
      <c r="S333" s="17"/>
      <c r="T333" s="17"/>
      <c r="U333" s="62"/>
      <c r="V333" s="63"/>
      <c r="W333" s="17"/>
      <c r="X333" s="17"/>
      <c r="Y333" s="62"/>
      <c r="Z333" s="63"/>
      <c r="AA333" s="17"/>
      <c r="AB333" s="17"/>
      <c r="AC333" s="62"/>
      <c r="AD333" s="63"/>
      <c r="AE333" s="17"/>
      <c r="AF333" s="17"/>
      <c r="AG333" s="62"/>
      <c r="AH333" s="63"/>
      <c r="AI333" s="17"/>
      <c r="AJ333" s="17"/>
      <c r="AK333" s="62"/>
      <c r="AL333" s="63"/>
      <c r="AM333" s="17"/>
      <c r="AN333" s="17"/>
      <c r="AO333" s="62"/>
      <c r="AP333" s="63"/>
      <c r="AQ333" s="17"/>
      <c r="AR333" s="17"/>
      <c r="AS333" s="62"/>
      <c r="AT333" s="63"/>
      <c r="AU333" s="17"/>
      <c r="AV333" s="17"/>
      <c r="AW333" s="62"/>
      <c r="AX333" s="63"/>
      <c r="AY333" s="17"/>
      <c r="AZ333" s="17"/>
      <c r="BA333" s="62"/>
      <c r="BB333" s="63"/>
      <c r="BC333" s="17"/>
      <c r="BD333" s="17"/>
      <c r="BE333" s="62"/>
      <c r="BF333" s="63"/>
      <c r="BG333" s="17"/>
      <c r="BH333" s="17"/>
      <c r="BI333" s="22"/>
      <c r="BJ333" s="63"/>
      <c r="BK333" s="17"/>
      <c r="BL333" s="17"/>
      <c r="BM333" s="22"/>
      <c r="BN333" s="63"/>
      <c r="BO333" s="17"/>
      <c r="BP333" s="17"/>
      <c r="BQ333" s="22"/>
      <c r="BR333" s="63"/>
      <c r="BS333" s="17"/>
      <c r="BT333" s="17"/>
      <c r="BU333" s="22"/>
      <c r="BV333" s="63"/>
      <c r="BW333" s="17"/>
      <c r="BX333" s="17"/>
      <c r="BY333" s="22"/>
      <c r="BZ333" s="63"/>
      <c r="CA333" s="17"/>
      <c r="CB333" s="17"/>
      <c r="CC333" s="22"/>
      <c r="CF333" s="63"/>
      <c r="CG333" s="17"/>
      <c r="CH333" s="62"/>
      <c r="CI333" s="63"/>
      <c r="CJ333" s="17"/>
      <c r="CK333" s="62"/>
      <c r="CL333" s="63"/>
      <c r="CM333" s="17"/>
      <c r="CN333" s="62"/>
      <c r="CO333" s="63"/>
      <c r="CP333" s="17"/>
      <c r="CQ333" s="62"/>
    </row>
    <row r="334">
      <c r="A334" s="13">
        <v>43.0</v>
      </c>
      <c r="B334" s="63"/>
      <c r="C334" s="17"/>
      <c r="D334" s="17"/>
      <c r="E334" s="62"/>
      <c r="F334" s="63"/>
      <c r="G334" s="17"/>
      <c r="H334" s="17"/>
      <c r="I334" s="62"/>
      <c r="J334" s="63"/>
      <c r="K334" s="17"/>
      <c r="L334" s="17"/>
      <c r="M334" s="17"/>
      <c r="N334" s="63"/>
      <c r="O334" s="17"/>
      <c r="P334" s="17"/>
      <c r="Q334" s="62"/>
      <c r="R334" s="63"/>
      <c r="S334" s="17"/>
      <c r="T334" s="17"/>
      <c r="U334" s="62"/>
      <c r="V334" s="63"/>
      <c r="W334" s="17"/>
      <c r="X334" s="17"/>
      <c r="Y334" s="62"/>
      <c r="Z334" s="63"/>
      <c r="AA334" s="17"/>
      <c r="AB334" s="17"/>
      <c r="AC334" s="62"/>
      <c r="AD334" s="63"/>
      <c r="AE334" s="17"/>
      <c r="AF334" s="17"/>
      <c r="AG334" s="62"/>
      <c r="AH334" s="63"/>
      <c r="AI334" s="17"/>
      <c r="AJ334" s="17"/>
      <c r="AK334" s="62"/>
      <c r="AL334" s="63"/>
      <c r="AM334" s="17"/>
      <c r="AN334" s="17"/>
      <c r="AO334" s="62"/>
      <c r="AP334" s="63"/>
      <c r="AQ334" s="17"/>
      <c r="AR334" s="17"/>
      <c r="AS334" s="62"/>
      <c r="AT334" s="63"/>
      <c r="AU334" s="17"/>
      <c r="AV334" s="17"/>
      <c r="AW334" s="62"/>
      <c r="AX334" s="63"/>
      <c r="AY334" s="17"/>
      <c r="AZ334" s="17"/>
      <c r="BA334" s="62"/>
      <c r="BB334" s="63"/>
      <c r="BC334" s="17"/>
      <c r="BD334" s="17"/>
      <c r="BE334" s="62"/>
      <c r="BF334" s="63"/>
      <c r="BG334" s="17"/>
      <c r="BH334" s="17"/>
      <c r="BI334" s="22"/>
      <c r="BJ334" s="63"/>
      <c r="BK334" s="17"/>
      <c r="BL334" s="17"/>
      <c r="BM334" s="22"/>
      <c r="BN334" s="63"/>
      <c r="BO334" s="17"/>
      <c r="BP334" s="17"/>
      <c r="BQ334" s="22"/>
      <c r="BR334" s="63"/>
      <c r="BS334" s="17"/>
      <c r="BT334" s="17"/>
      <c r="BU334" s="22"/>
      <c r="BV334" s="63"/>
      <c r="BW334" s="17"/>
      <c r="BX334" s="17"/>
      <c r="BY334" s="22"/>
      <c r="BZ334" s="63"/>
      <c r="CA334" s="17"/>
      <c r="CB334" s="17"/>
      <c r="CC334" s="22"/>
      <c r="CF334" s="63"/>
      <c r="CG334" s="17"/>
      <c r="CH334" s="62"/>
      <c r="CI334" s="63"/>
      <c r="CJ334" s="17"/>
      <c r="CK334" s="62"/>
      <c r="CL334" s="63"/>
      <c r="CM334" s="17"/>
      <c r="CN334" s="62"/>
      <c r="CO334" s="63"/>
      <c r="CP334" s="17"/>
      <c r="CQ334" s="62"/>
    </row>
    <row r="335">
      <c r="A335" s="13">
        <v>44.0</v>
      </c>
      <c r="B335" s="63"/>
      <c r="C335" s="17"/>
      <c r="D335" s="17"/>
      <c r="E335" s="62"/>
      <c r="F335" s="63"/>
      <c r="G335" s="17"/>
      <c r="H335" s="17"/>
      <c r="I335" s="62"/>
      <c r="J335" s="63"/>
      <c r="K335" s="17"/>
      <c r="L335" s="17"/>
      <c r="M335" s="17"/>
      <c r="N335" s="63"/>
      <c r="O335" s="17"/>
      <c r="P335" s="17"/>
      <c r="Q335" s="62"/>
      <c r="R335" s="63"/>
      <c r="S335" s="17"/>
      <c r="T335" s="17"/>
      <c r="U335" s="62"/>
      <c r="V335" s="63"/>
      <c r="W335" s="17"/>
      <c r="X335" s="17"/>
      <c r="Y335" s="62"/>
      <c r="Z335" s="63"/>
      <c r="AA335" s="17"/>
      <c r="AB335" s="17"/>
      <c r="AC335" s="62"/>
      <c r="AD335" s="63"/>
      <c r="AE335" s="17"/>
      <c r="AF335" s="17"/>
      <c r="AG335" s="62"/>
      <c r="AH335" s="63"/>
      <c r="AI335" s="17"/>
      <c r="AJ335" s="17"/>
      <c r="AK335" s="62"/>
      <c r="AL335" s="63"/>
      <c r="AM335" s="17"/>
      <c r="AN335" s="17"/>
      <c r="AO335" s="62"/>
      <c r="AP335" s="63"/>
      <c r="AQ335" s="17"/>
      <c r="AR335" s="17"/>
      <c r="AS335" s="62"/>
      <c r="AT335" s="63"/>
      <c r="AU335" s="17"/>
      <c r="AV335" s="17"/>
      <c r="AW335" s="62"/>
      <c r="AX335" s="63"/>
      <c r="AY335" s="17"/>
      <c r="AZ335" s="17"/>
      <c r="BA335" s="62"/>
      <c r="BB335" s="63"/>
      <c r="BC335" s="17"/>
      <c r="BD335" s="17"/>
      <c r="BE335" s="62"/>
      <c r="BF335" s="63"/>
      <c r="BG335" s="17"/>
      <c r="BH335" s="17"/>
      <c r="BI335" s="22"/>
      <c r="BJ335" s="63"/>
      <c r="BK335" s="17"/>
      <c r="BL335" s="17"/>
      <c r="BM335" s="22"/>
      <c r="BN335" s="63"/>
      <c r="BO335" s="17"/>
      <c r="BP335" s="17"/>
      <c r="BQ335" s="22"/>
      <c r="BR335" s="63"/>
      <c r="BS335" s="17"/>
      <c r="BT335" s="17"/>
      <c r="BU335" s="22"/>
      <c r="BV335" s="63"/>
      <c r="BW335" s="17"/>
      <c r="BX335" s="17"/>
      <c r="BY335" s="22"/>
      <c r="BZ335" s="63"/>
      <c r="CA335" s="17"/>
      <c r="CB335" s="17"/>
      <c r="CC335" s="22"/>
      <c r="CF335" s="63"/>
      <c r="CG335" s="17"/>
      <c r="CH335" s="62"/>
      <c r="CI335" s="63"/>
      <c r="CJ335" s="17"/>
      <c r="CK335" s="62"/>
      <c r="CL335" s="63"/>
      <c r="CM335" s="17"/>
      <c r="CN335" s="62"/>
      <c r="CO335" s="63"/>
      <c r="CP335" s="17"/>
      <c r="CQ335" s="62"/>
    </row>
    <row r="336">
      <c r="A336" s="13">
        <v>45.0</v>
      </c>
      <c r="B336" s="63"/>
      <c r="C336" s="17"/>
      <c r="D336" s="17"/>
      <c r="E336" s="62"/>
      <c r="F336" s="63"/>
      <c r="G336" s="17"/>
      <c r="H336" s="17"/>
      <c r="I336" s="62"/>
      <c r="J336" s="63"/>
      <c r="K336" s="17"/>
      <c r="L336" s="17"/>
      <c r="M336" s="17"/>
      <c r="N336" s="63"/>
      <c r="O336" s="17"/>
      <c r="P336" s="17"/>
      <c r="Q336" s="62"/>
      <c r="R336" s="63"/>
      <c r="S336" s="17"/>
      <c r="T336" s="17"/>
      <c r="U336" s="62"/>
      <c r="V336" s="63"/>
      <c r="W336" s="17"/>
      <c r="X336" s="17"/>
      <c r="Y336" s="62"/>
      <c r="Z336" s="63"/>
      <c r="AA336" s="17"/>
      <c r="AB336" s="17"/>
      <c r="AC336" s="62"/>
      <c r="AD336" s="63"/>
      <c r="AE336" s="17"/>
      <c r="AF336" s="17"/>
      <c r="AG336" s="62"/>
      <c r="AH336" s="63"/>
      <c r="AI336" s="17"/>
      <c r="AJ336" s="17"/>
      <c r="AK336" s="62"/>
      <c r="AL336" s="63"/>
      <c r="AM336" s="17"/>
      <c r="AN336" s="17"/>
      <c r="AO336" s="62"/>
      <c r="AP336" s="63"/>
      <c r="AQ336" s="17"/>
      <c r="AR336" s="17"/>
      <c r="AS336" s="62"/>
      <c r="AT336" s="63"/>
      <c r="AU336" s="17"/>
      <c r="AV336" s="17"/>
      <c r="AW336" s="62"/>
      <c r="AX336" s="63"/>
      <c r="AY336" s="17"/>
      <c r="AZ336" s="17"/>
      <c r="BA336" s="62"/>
      <c r="BB336" s="63"/>
      <c r="BC336" s="17"/>
      <c r="BD336" s="17"/>
      <c r="BE336" s="62"/>
      <c r="BF336" s="63"/>
      <c r="BG336" s="17"/>
      <c r="BH336" s="17"/>
      <c r="BI336" s="22"/>
      <c r="BJ336" s="63"/>
      <c r="BK336" s="17"/>
      <c r="BL336" s="17"/>
      <c r="BM336" s="22"/>
      <c r="BN336" s="63"/>
      <c r="BO336" s="17"/>
      <c r="BP336" s="17"/>
      <c r="BQ336" s="22"/>
      <c r="BR336" s="63"/>
      <c r="BS336" s="17"/>
      <c r="BT336" s="17"/>
      <c r="BU336" s="22"/>
      <c r="BV336" s="63"/>
      <c r="BW336" s="17"/>
      <c r="BX336" s="17"/>
      <c r="BY336" s="22"/>
      <c r="BZ336" s="63"/>
      <c r="CA336" s="17"/>
      <c r="CB336" s="17"/>
      <c r="CC336" s="22"/>
      <c r="CF336" s="63"/>
      <c r="CG336" s="17"/>
      <c r="CH336" s="62"/>
      <c r="CI336" s="63"/>
      <c r="CJ336" s="17"/>
      <c r="CK336" s="62"/>
      <c r="CL336" s="63"/>
      <c r="CM336" s="17"/>
      <c r="CN336" s="62"/>
      <c r="CO336" s="63"/>
      <c r="CP336" s="17"/>
      <c r="CQ336" s="62"/>
    </row>
    <row r="337">
      <c r="A337" s="13">
        <v>46.0</v>
      </c>
      <c r="B337" s="63"/>
      <c r="C337" s="17"/>
      <c r="D337" s="17"/>
      <c r="E337" s="62"/>
      <c r="F337" s="63"/>
      <c r="G337" s="17"/>
      <c r="H337" s="17"/>
      <c r="I337" s="62"/>
      <c r="J337" s="63"/>
      <c r="K337" s="17"/>
      <c r="L337" s="17"/>
      <c r="M337" s="17"/>
      <c r="N337" s="63"/>
      <c r="O337" s="17"/>
      <c r="P337" s="17"/>
      <c r="Q337" s="62"/>
      <c r="R337" s="63"/>
      <c r="S337" s="17"/>
      <c r="T337" s="17"/>
      <c r="U337" s="62"/>
      <c r="V337" s="63"/>
      <c r="W337" s="17"/>
      <c r="X337" s="17"/>
      <c r="Y337" s="62"/>
      <c r="Z337" s="63"/>
      <c r="AA337" s="17"/>
      <c r="AB337" s="17"/>
      <c r="AC337" s="62"/>
      <c r="AD337" s="63"/>
      <c r="AE337" s="17"/>
      <c r="AF337" s="17"/>
      <c r="AG337" s="62"/>
      <c r="AH337" s="63"/>
      <c r="AI337" s="17"/>
      <c r="AJ337" s="17"/>
      <c r="AK337" s="62"/>
      <c r="AL337" s="63"/>
      <c r="AM337" s="17"/>
      <c r="AN337" s="17"/>
      <c r="AO337" s="62"/>
      <c r="AP337" s="63"/>
      <c r="AQ337" s="17"/>
      <c r="AR337" s="17"/>
      <c r="AS337" s="62"/>
      <c r="AT337" s="63"/>
      <c r="AU337" s="17"/>
      <c r="AV337" s="17"/>
      <c r="AW337" s="62"/>
      <c r="AX337" s="63"/>
      <c r="AY337" s="17"/>
      <c r="AZ337" s="17"/>
      <c r="BA337" s="62"/>
      <c r="BB337" s="63"/>
      <c r="BC337" s="17"/>
      <c r="BD337" s="17"/>
      <c r="BE337" s="62"/>
      <c r="BF337" s="63"/>
      <c r="BG337" s="17"/>
      <c r="BH337" s="17"/>
      <c r="BI337" s="22"/>
      <c r="BJ337" s="63"/>
      <c r="BK337" s="17"/>
      <c r="BL337" s="17"/>
      <c r="BM337" s="22"/>
      <c r="BN337" s="63"/>
      <c r="BO337" s="17"/>
      <c r="BP337" s="17"/>
      <c r="BQ337" s="22"/>
      <c r="BR337" s="63"/>
      <c r="BS337" s="17"/>
      <c r="BT337" s="17"/>
      <c r="BU337" s="22"/>
      <c r="BV337" s="63"/>
      <c r="BW337" s="17"/>
      <c r="BX337" s="17"/>
      <c r="BY337" s="22"/>
      <c r="BZ337" s="63"/>
      <c r="CA337" s="17"/>
      <c r="CB337" s="17"/>
      <c r="CC337" s="22"/>
      <c r="CF337" s="63"/>
      <c r="CG337" s="17"/>
      <c r="CH337" s="62"/>
      <c r="CI337" s="63"/>
      <c r="CJ337" s="17"/>
      <c r="CK337" s="62"/>
      <c r="CL337" s="63"/>
      <c r="CM337" s="17"/>
      <c r="CN337" s="62"/>
      <c r="CO337" s="63"/>
      <c r="CP337" s="17"/>
      <c r="CQ337" s="62"/>
    </row>
    <row r="338">
      <c r="A338" s="13">
        <v>47.0</v>
      </c>
      <c r="B338" s="63"/>
      <c r="C338" s="17"/>
      <c r="D338" s="17"/>
      <c r="E338" s="62"/>
      <c r="F338" s="63"/>
      <c r="G338" s="17"/>
      <c r="H338" s="17"/>
      <c r="I338" s="62"/>
      <c r="J338" s="63"/>
      <c r="K338" s="17"/>
      <c r="L338" s="17"/>
      <c r="M338" s="17"/>
      <c r="N338" s="63"/>
      <c r="O338" s="17"/>
      <c r="P338" s="17"/>
      <c r="Q338" s="62"/>
      <c r="R338" s="63"/>
      <c r="S338" s="17"/>
      <c r="T338" s="17"/>
      <c r="U338" s="62"/>
      <c r="V338" s="63"/>
      <c r="W338" s="17"/>
      <c r="X338" s="17"/>
      <c r="Y338" s="62"/>
      <c r="Z338" s="63"/>
      <c r="AA338" s="17"/>
      <c r="AB338" s="17"/>
      <c r="AC338" s="62"/>
      <c r="AD338" s="63"/>
      <c r="AE338" s="17"/>
      <c r="AF338" s="17"/>
      <c r="AG338" s="62"/>
      <c r="AH338" s="63"/>
      <c r="AI338" s="17"/>
      <c r="AJ338" s="17"/>
      <c r="AK338" s="62"/>
      <c r="AL338" s="63"/>
      <c r="AM338" s="17"/>
      <c r="AN338" s="17"/>
      <c r="AO338" s="62"/>
      <c r="AP338" s="63"/>
      <c r="AQ338" s="17"/>
      <c r="AR338" s="17"/>
      <c r="AS338" s="62"/>
      <c r="AT338" s="63"/>
      <c r="AU338" s="17"/>
      <c r="AV338" s="17"/>
      <c r="AW338" s="62"/>
      <c r="AX338" s="63"/>
      <c r="AY338" s="17"/>
      <c r="AZ338" s="17"/>
      <c r="BA338" s="62"/>
      <c r="BB338" s="63"/>
      <c r="BC338" s="17"/>
      <c r="BD338" s="17"/>
      <c r="BE338" s="62"/>
      <c r="BF338" s="63"/>
      <c r="BG338" s="17"/>
      <c r="BH338" s="17"/>
      <c r="BI338" s="22"/>
      <c r="BJ338" s="63"/>
      <c r="BK338" s="17"/>
      <c r="BL338" s="17"/>
      <c r="BM338" s="22"/>
      <c r="BN338" s="63"/>
      <c r="BO338" s="17"/>
      <c r="BP338" s="17"/>
      <c r="BQ338" s="22"/>
      <c r="BR338" s="63"/>
      <c r="BS338" s="17"/>
      <c r="BT338" s="17"/>
      <c r="BU338" s="22"/>
      <c r="BV338" s="63"/>
      <c r="BW338" s="17"/>
      <c r="BX338" s="17"/>
      <c r="BY338" s="22"/>
      <c r="BZ338" s="63"/>
      <c r="CA338" s="17"/>
      <c r="CB338" s="17"/>
      <c r="CC338" s="22"/>
      <c r="CF338" s="63"/>
      <c r="CG338" s="17"/>
      <c r="CH338" s="62"/>
      <c r="CI338" s="63"/>
      <c r="CJ338" s="17"/>
      <c r="CK338" s="62"/>
      <c r="CL338" s="63"/>
      <c r="CM338" s="17"/>
      <c r="CN338" s="62"/>
      <c r="CO338" s="63"/>
      <c r="CP338" s="17"/>
      <c r="CQ338" s="62"/>
    </row>
    <row r="339">
      <c r="A339" s="13">
        <v>48.0</v>
      </c>
      <c r="B339" s="63"/>
      <c r="C339" s="17"/>
      <c r="D339" s="17"/>
      <c r="E339" s="62"/>
      <c r="F339" s="63"/>
      <c r="G339" s="17"/>
      <c r="H339" s="17"/>
      <c r="I339" s="62"/>
      <c r="J339" s="63"/>
      <c r="K339" s="17"/>
      <c r="L339" s="17"/>
      <c r="M339" s="17"/>
      <c r="N339" s="63"/>
      <c r="O339" s="17"/>
      <c r="P339" s="17"/>
      <c r="Q339" s="62"/>
      <c r="R339" s="63"/>
      <c r="S339" s="17"/>
      <c r="T339" s="17"/>
      <c r="U339" s="62"/>
      <c r="V339" s="63"/>
      <c r="W339" s="17"/>
      <c r="X339" s="17"/>
      <c r="Y339" s="62"/>
      <c r="Z339" s="63"/>
      <c r="AA339" s="17"/>
      <c r="AB339" s="17"/>
      <c r="AC339" s="62"/>
      <c r="AD339" s="63"/>
      <c r="AE339" s="17"/>
      <c r="AF339" s="17"/>
      <c r="AG339" s="62"/>
      <c r="AH339" s="63"/>
      <c r="AI339" s="17"/>
      <c r="AJ339" s="17"/>
      <c r="AK339" s="62"/>
      <c r="AL339" s="63"/>
      <c r="AM339" s="17"/>
      <c r="AN339" s="17"/>
      <c r="AO339" s="62"/>
      <c r="AP339" s="63"/>
      <c r="AQ339" s="17"/>
      <c r="AR339" s="17"/>
      <c r="AS339" s="62"/>
      <c r="AT339" s="63"/>
      <c r="AU339" s="17"/>
      <c r="AV339" s="17"/>
      <c r="AW339" s="62"/>
      <c r="AX339" s="63"/>
      <c r="AY339" s="17"/>
      <c r="AZ339" s="17"/>
      <c r="BA339" s="62"/>
      <c r="BB339" s="63"/>
      <c r="BC339" s="17"/>
      <c r="BD339" s="17"/>
      <c r="BE339" s="62"/>
      <c r="BF339" s="63"/>
      <c r="BG339" s="17"/>
      <c r="BH339" s="17"/>
      <c r="BI339" s="22"/>
      <c r="BJ339" s="63"/>
      <c r="BK339" s="17"/>
      <c r="BL339" s="17"/>
      <c r="BM339" s="22"/>
      <c r="BN339" s="63"/>
      <c r="BO339" s="17"/>
      <c r="BP339" s="17"/>
      <c r="BQ339" s="22"/>
      <c r="BR339" s="63"/>
      <c r="BS339" s="17"/>
      <c r="BT339" s="17"/>
      <c r="BU339" s="22"/>
      <c r="BV339" s="63"/>
      <c r="BW339" s="17"/>
      <c r="BX339" s="17"/>
      <c r="BY339" s="22"/>
      <c r="BZ339" s="63"/>
      <c r="CA339" s="17"/>
      <c r="CB339" s="17"/>
      <c r="CC339" s="22"/>
      <c r="CF339" s="63"/>
      <c r="CG339" s="17"/>
      <c r="CH339" s="62"/>
      <c r="CI339" s="63"/>
      <c r="CJ339" s="17"/>
      <c r="CK339" s="62"/>
      <c r="CL339" s="63"/>
      <c r="CM339" s="17"/>
      <c r="CN339" s="62"/>
      <c r="CO339" s="63"/>
      <c r="CP339" s="17"/>
      <c r="CQ339" s="62"/>
    </row>
    <row r="340">
      <c r="A340" s="13">
        <v>49.0</v>
      </c>
      <c r="B340" s="63"/>
      <c r="C340" s="17"/>
      <c r="D340" s="17"/>
      <c r="E340" s="62"/>
      <c r="F340" s="63"/>
      <c r="G340" s="17"/>
      <c r="H340" s="17"/>
      <c r="I340" s="62"/>
      <c r="J340" s="63"/>
      <c r="K340" s="17"/>
      <c r="L340" s="17"/>
      <c r="M340" s="17"/>
      <c r="N340" s="63"/>
      <c r="O340" s="17"/>
      <c r="P340" s="17"/>
      <c r="Q340" s="62"/>
      <c r="R340" s="63"/>
      <c r="S340" s="17"/>
      <c r="T340" s="17"/>
      <c r="U340" s="62"/>
      <c r="V340" s="63"/>
      <c r="W340" s="17"/>
      <c r="X340" s="17"/>
      <c r="Y340" s="62"/>
      <c r="Z340" s="63"/>
      <c r="AA340" s="17"/>
      <c r="AB340" s="17"/>
      <c r="AC340" s="62"/>
      <c r="AD340" s="63"/>
      <c r="AE340" s="17"/>
      <c r="AF340" s="17"/>
      <c r="AG340" s="62"/>
      <c r="AH340" s="63"/>
      <c r="AI340" s="17"/>
      <c r="AJ340" s="17"/>
      <c r="AK340" s="62"/>
      <c r="AL340" s="63"/>
      <c r="AM340" s="17"/>
      <c r="AN340" s="17"/>
      <c r="AO340" s="62"/>
      <c r="AP340" s="63"/>
      <c r="AQ340" s="17"/>
      <c r="AR340" s="17"/>
      <c r="AS340" s="62"/>
      <c r="AT340" s="63"/>
      <c r="AU340" s="17"/>
      <c r="AV340" s="17"/>
      <c r="AW340" s="62"/>
      <c r="AX340" s="63"/>
      <c r="AY340" s="17"/>
      <c r="AZ340" s="17"/>
      <c r="BA340" s="62"/>
      <c r="BB340" s="63"/>
      <c r="BC340" s="17"/>
      <c r="BD340" s="17"/>
      <c r="BE340" s="62"/>
      <c r="BF340" s="63"/>
      <c r="BG340" s="17"/>
      <c r="BH340" s="17"/>
      <c r="BI340" s="22"/>
      <c r="BJ340" s="63"/>
      <c r="BK340" s="17"/>
      <c r="BL340" s="17"/>
      <c r="BM340" s="22"/>
      <c r="BN340" s="63"/>
      <c r="BO340" s="17"/>
      <c r="BP340" s="17"/>
      <c r="BQ340" s="22"/>
      <c r="BR340" s="63"/>
      <c r="BS340" s="17"/>
      <c r="BT340" s="17"/>
      <c r="BU340" s="22"/>
      <c r="BV340" s="63"/>
      <c r="BW340" s="17"/>
      <c r="BX340" s="17"/>
      <c r="BY340" s="22"/>
      <c r="BZ340" s="63"/>
      <c r="CA340" s="17"/>
      <c r="CB340" s="17"/>
      <c r="CC340" s="22"/>
      <c r="CF340" s="63"/>
      <c r="CG340" s="17"/>
      <c r="CH340" s="62"/>
      <c r="CI340" s="63"/>
      <c r="CJ340" s="17"/>
      <c r="CK340" s="62"/>
      <c r="CL340" s="63"/>
      <c r="CM340" s="17"/>
      <c r="CN340" s="62"/>
      <c r="CO340" s="63"/>
      <c r="CP340" s="17"/>
      <c r="CQ340" s="62"/>
    </row>
    <row r="341">
      <c r="A341" s="13">
        <v>50.0</v>
      </c>
      <c r="B341" s="63"/>
      <c r="C341" s="17"/>
      <c r="D341" s="17"/>
      <c r="E341" s="62"/>
      <c r="F341" s="63"/>
      <c r="G341" s="17"/>
      <c r="H341" s="17"/>
      <c r="I341" s="62"/>
      <c r="J341" s="63"/>
      <c r="K341" s="17"/>
      <c r="L341" s="17"/>
      <c r="M341" s="17"/>
      <c r="N341" s="63"/>
      <c r="O341" s="17"/>
      <c r="P341" s="17"/>
      <c r="Q341" s="62"/>
      <c r="R341" s="63"/>
      <c r="S341" s="17"/>
      <c r="T341" s="17"/>
      <c r="U341" s="62"/>
      <c r="V341" s="63"/>
      <c r="W341" s="17"/>
      <c r="X341" s="17"/>
      <c r="Y341" s="62"/>
      <c r="Z341" s="63"/>
      <c r="AA341" s="17"/>
      <c r="AB341" s="17"/>
      <c r="AC341" s="62"/>
      <c r="AD341" s="63"/>
      <c r="AE341" s="17"/>
      <c r="AF341" s="17"/>
      <c r="AG341" s="62"/>
      <c r="AH341" s="63"/>
      <c r="AI341" s="17"/>
      <c r="AJ341" s="17"/>
      <c r="AK341" s="62"/>
      <c r="AL341" s="63"/>
      <c r="AM341" s="17"/>
      <c r="AN341" s="17"/>
      <c r="AO341" s="62"/>
      <c r="AP341" s="63"/>
      <c r="AQ341" s="17"/>
      <c r="AR341" s="17"/>
      <c r="AS341" s="62"/>
      <c r="AT341" s="63"/>
      <c r="AU341" s="17"/>
      <c r="AV341" s="17"/>
      <c r="AW341" s="62"/>
      <c r="AX341" s="63"/>
      <c r="AY341" s="17"/>
      <c r="AZ341" s="17"/>
      <c r="BA341" s="62"/>
      <c r="BB341" s="63"/>
      <c r="BC341" s="17"/>
      <c r="BD341" s="17"/>
      <c r="BE341" s="62"/>
      <c r="BF341" s="63"/>
      <c r="BG341" s="17"/>
      <c r="BH341" s="17"/>
      <c r="BI341" s="22"/>
      <c r="BJ341" s="63"/>
      <c r="BK341" s="17"/>
      <c r="BL341" s="17"/>
      <c r="BM341" s="22"/>
      <c r="BN341" s="63"/>
      <c r="BO341" s="17"/>
      <c r="BP341" s="17"/>
      <c r="BQ341" s="22"/>
      <c r="BR341" s="63"/>
      <c r="BS341" s="17"/>
      <c r="BT341" s="17"/>
      <c r="BU341" s="22"/>
      <c r="BV341" s="63"/>
      <c r="BW341" s="17"/>
      <c r="BX341" s="17"/>
      <c r="BY341" s="22"/>
      <c r="BZ341" s="63"/>
      <c r="CA341" s="17"/>
      <c r="CB341" s="17"/>
      <c r="CC341" s="22"/>
      <c r="CF341" s="63"/>
      <c r="CG341" s="17"/>
      <c r="CH341" s="62"/>
      <c r="CI341" s="63"/>
      <c r="CJ341" s="17"/>
      <c r="CK341" s="62"/>
      <c r="CL341" s="63"/>
      <c r="CM341" s="17"/>
      <c r="CN341" s="62"/>
      <c r="CO341" s="63"/>
      <c r="CP341" s="17"/>
      <c r="CQ341" s="62"/>
    </row>
    <row r="342">
      <c r="A342" s="49">
        <v>51.0</v>
      </c>
      <c r="B342" s="75"/>
      <c r="C342" s="51"/>
      <c r="D342" s="51"/>
      <c r="E342" s="76"/>
      <c r="F342" s="75"/>
      <c r="G342" s="51"/>
      <c r="H342" s="51"/>
      <c r="I342" s="76"/>
      <c r="J342" s="75"/>
      <c r="K342" s="51"/>
      <c r="L342" s="51"/>
      <c r="M342" s="51"/>
      <c r="N342" s="75"/>
      <c r="O342" s="51"/>
      <c r="P342" s="51"/>
      <c r="Q342" s="76"/>
      <c r="R342" s="75"/>
      <c r="S342" s="51"/>
      <c r="T342" s="51"/>
      <c r="U342" s="76"/>
      <c r="V342" s="75"/>
      <c r="W342" s="51"/>
      <c r="X342" s="51"/>
      <c r="Y342" s="76"/>
      <c r="Z342" s="75"/>
      <c r="AA342" s="51"/>
      <c r="AB342" s="51"/>
      <c r="AC342" s="76"/>
      <c r="AD342" s="75"/>
      <c r="AE342" s="51"/>
      <c r="AF342" s="51"/>
      <c r="AG342" s="76"/>
      <c r="AH342" s="75"/>
      <c r="AI342" s="51"/>
      <c r="AJ342" s="51"/>
      <c r="AK342" s="76"/>
      <c r="AL342" s="75"/>
      <c r="AM342" s="51"/>
      <c r="AN342" s="51"/>
      <c r="AO342" s="76"/>
      <c r="AP342" s="75"/>
      <c r="AQ342" s="51"/>
      <c r="AR342" s="51"/>
      <c r="AS342" s="76"/>
      <c r="AT342" s="75"/>
      <c r="AU342" s="51"/>
      <c r="AV342" s="51"/>
      <c r="AW342" s="76"/>
      <c r="AX342" s="75"/>
      <c r="AY342" s="51"/>
      <c r="AZ342" s="51"/>
      <c r="BA342" s="76"/>
      <c r="BB342" s="75"/>
      <c r="BC342" s="51"/>
      <c r="BD342" s="51"/>
      <c r="BE342" s="76"/>
      <c r="BF342" s="75"/>
      <c r="BG342" s="51"/>
      <c r="BH342" s="51"/>
      <c r="BI342" s="53"/>
      <c r="BJ342" s="75"/>
      <c r="BK342" s="51"/>
      <c r="BL342" s="51"/>
      <c r="BM342" s="53"/>
      <c r="BN342" s="75"/>
      <c r="BO342" s="51"/>
      <c r="BP342" s="51"/>
      <c r="BQ342" s="53"/>
      <c r="BR342" s="75"/>
      <c r="BS342" s="51"/>
      <c r="BT342" s="51"/>
      <c r="BU342" s="53"/>
      <c r="BV342" s="75"/>
      <c r="BW342" s="51"/>
      <c r="BX342" s="51"/>
      <c r="BY342" s="53"/>
      <c r="BZ342" s="72"/>
      <c r="CA342" s="73"/>
      <c r="CB342" s="73"/>
      <c r="CC342" s="77"/>
      <c r="CF342" s="78"/>
      <c r="CG342" s="79"/>
      <c r="CH342" s="80"/>
      <c r="CI342" s="78"/>
      <c r="CJ342" s="79"/>
      <c r="CK342" s="80"/>
      <c r="CL342" s="78"/>
      <c r="CM342" s="79"/>
      <c r="CN342" s="80"/>
      <c r="CO342" s="78"/>
      <c r="CP342" s="79"/>
      <c r="CQ342" s="80"/>
    </row>
    <row r="343"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</row>
    <row r="344"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/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</row>
    <row r="34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4"/>
      <c r="AP345" s="34"/>
      <c r="AQ345" s="34"/>
      <c r="AR345" s="34"/>
      <c r="AS345" s="34"/>
      <c r="AT345" s="34"/>
      <c r="AU345" s="34"/>
      <c r="AV345" s="34"/>
      <c r="AW345" s="34"/>
      <c r="AX345" s="34"/>
      <c r="AY345" s="34"/>
      <c r="AZ345" s="34"/>
      <c r="BA345" s="34"/>
      <c r="BB345" s="34"/>
      <c r="BC345" s="34"/>
      <c r="BD345" s="34"/>
      <c r="BE345" s="34"/>
      <c r="BF345" s="34"/>
      <c r="BG345" s="34"/>
      <c r="BH345" s="34"/>
      <c r="BI345" s="34"/>
      <c r="BJ345" s="34"/>
      <c r="BK345" s="34"/>
      <c r="BL345" s="34"/>
      <c r="BM345" s="34"/>
      <c r="BN345" s="34"/>
      <c r="BO345" s="34"/>
      <c r="BP345" s="34"/>
      <c r="BQ345" s="34"/>
      <c r="BR345" s="34"/>
      <c r="BS345" s="34"/>
      <c r="BT345" s="34"/>
      <c r="BU345" s="34"/>
      <c r="BV345" s="34"/>
      <c r="BW345" s="34"/>
      <c r="BX345" s="34"/>
      <c r="BY345" s="34"/>
      <c r="BZ345" s="34"/>
      <c r="CA345" s="34"/>
      <c r="CB345" s="34"/>
      <c r="CC345" s="34"/>
      <c r="CD345" s="34"/>
      <c r="CE345" s="34"/>
      <c r="CF345" s="34"/>
      <c r="CG345" s="35"/>
      <c r="CH345" s="35"/>
      <c r="CI345" s="35"/>
      <c r="CJ345" s="35"/>
      <c r="CK345" s="35"/>
      <c r="CL345" s="35"/>
      <c r="CM345" s="35"/>
      <c r="CN345" s="35"/>
      <c r="CO345" s="35"/>
      <c r="CP345" s="35"/>
      <c r="CQ345" s="35"/>
    </row>
    <row r="346"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</row>
    <row r="347"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/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</row>
    <row r="348">
      <c r="A348" s="36" t="s">
        <v>56</v>
      </c>
      <c r="B348" s="37" t="s">
        <v>18</v>
      </c>
      <c r="C348" s="38"/>
      <c r="D348" s="38"/>
      <c r="E348" s="39"/>
      <c r="F348" s="37" t="s">
        <v>19</v>
      </c>
      <c r="G348" s="38"/>
      <c r="H348" s="38"/>
      <c r="I348" s="39"/>
      <c r="J348" s="40" t="s">
        <v>20</v>
      </c>
      <c r="K348" s="41"/>
      <c r="L348" s="41"/>
      <c r="M348" s="42"/>
      <c r="N348" s="40" t="s">
        <v>21</v>
      </c>
      <c r="O348" s="41"/>
      <c r="P348" s="41"/>
      <c r="Q348" s="43"/>
      <c r="R348" s="40" t="s">
        <v>22</v>
      </c>
      <c r="S348" s="41"/>
      <c r="T348" s="41"/>
      <c r="U348" s="43"/>
      <c r="V348" s="40" t="s">
        <v>23</v>
      </c>
      <c r="W348" s="41"/>
      <c r="X348" s="41"/>
      <c r="Y348" s="43"/>
      <c r="Z348" s="40" t="s">
        <v>24</v>
      </c>
      <c r="AA348" s="41"/>
      <c r="AB348" s="41"/>
      <c r="AC348" s="43"/>
      <c r="AD348" s="40" t="s">
        <v>26</v>
      </c>
      <c r="AE348" s="41"/>
      <c r="AF348" s="41"/>
      <c r="AG348" s="43"/>
      <c r="AH348" s="37" t="s">
        <v>27</v>
      </c>
      <c r="AI348" s="38"/>
      <c r="AJ348" s="38"/>
      <c r="AK348" s="39"/>
      <c r="AL348" s="40" t="s">
        <v>28</v>
      </c>
      <c r="AM348" s="41"/>
      <c r="AN348" s="41"/>
      <c r="AO348" s="43"/>
      <c r="AP348" s="40" t="s">
        <v>29</v>
      </c>
      <c r="AQ348" s="41"/>
      <c r="AR348" s="41"/>
      <c r="AS348" s="43"/>
      <c r="AT348" s="40" t="s">
        <v>30</v>
      </c>
      <c r="AU348" s="41"/>
      <c r="AV348" s="41"/>
      <c r="AW348" s="43"/>
      <c r="AX348" s="40" t="s">
        <v>31</v>
      </c>
      <c r="AY348" s="41"/>
      <c r="AZ348" s="41"/>
      <c r="BA348" s="43"/>
      <c r="BB348" s="40" t="s">
        <v>32</v>
      </c>
      <c r="BC348" s="41"/>
      <c r="BD348" s="41"/>
      <c r="BE348" s="43"/>
      <c r="BF348" s="40" t="s">
        <v>33</v>
      </c>
      <c r="BG348" s="41"/>
      <c r="BH348" s="41"/>
      <c r="BI348" s="44"/>
      <c r="BJ348" s="40" t="s">
        <v>34</v>
      </c>
      <c r="BK348" s="41"/>
      <c r="BL348" s="41"/>
      <c r="BM348" s="44"/>
      <c r="BN348" s="40" t="s">
        <v>35</v>
      </c>
      <c r="BO348" s="41"/>
      <c r="BP348" s="41"/>
      <c r="BQ348" s="44"/>
      <c r="BR348" s="40" t="s">
        <v>36</v>
      </c>
      <c r="BS348" s="41"/>
      <c r="BT348" s="41"/>
      <c r="BU348" s="44"/>
      <c r="BV348" s="40" t="s">
        <v>37</v>
      </c>
      <c r="BW348" s="41"/>
      <c r="BX348" s="41"/>
      <c r="BY348" s="44"/>
      <c r="BZ348" s="40" t="s">
        <v>38</v>
      </c>
      <c r="CA348" s="41"/>
      <c r="CB348" s="41"/>
      <c r="CC348" s="44"/>
      <c r="CF348" s="45" t="s">
        <v>39</v>
      </c>
      <c r="CG348" s="46"/>
      <c r="CH348" s="47"/>
      <c r="CI348" s="45" t="s">
        <v>40</v>
      </c>
      <c r="CJ348" s="46"/>
      <c r="CK348" s="47"/>
      <c r="CL348" s="45" t="s">
        <v>41</v>
      </c>
      <c r="CM348" s="46"/>
      <c r="CN348" s="47"/>
      <c r="CO348" s="45" t="s">
        <v>42</v>
      </c>
      <c r="CP348" s="46"/>
      <c r="CQ348" s="46"/>
    </row>
    <row r="349">
      <c r="A349" s="9" t="s">
        <v>9</v>
      </c>
      <c r="B349" s="48" t="s">
        <v>39</v>
      </c>
      <c r="C349" s="2" t="s">
        <v>40</v>
      </c>
      <c r="D349" s="2" t="s">
        <v>41</v>
      </c>
      <c r="E349" s="50" t="s">
        <v>42</v>
      </c>
      <c r="F349" s="48" t="s">
        <v>39</v>
      </c>
      <c r="G349" s="2" t="s">
        <v>40</v>
      </c>
      <c r="H349" s="2" t="s">
        <v>41</v>
      </c>
      <c r="I349" s="50" t="s">
        <v>42</v>
      </c>
      <c r="J349" s="48" t="s">
        <v>39</v>
      </c>
      <c r="K349" s="2" t="s">
        <v>40</v>
      </c>
      <c r="L349" s="2" t="s">
        <v>41</v>
      </c>
      <c r="M349" s="2" t="s">
        <v>42</v>
      </c>
      <c r="N349" s="48" t="s">
        <v>39</v>
      </c>
      <c r="O349" s="2" t="s">
        <v>40</v>
      </c>
      <c r="P349" s="2" t="s">
        <v>41</v>
      </c>
      <c r="Q349" s="50" t="s">
        <v>42</v>
      </c>
      <c r="R349" s="48" t="s">
        <v>39</v>
      </c>
      <c r="S349" s="2" t="s">
        <v>40</v>
      </c>
      <c r="T349" s="2" t="s">
        <v>41</v>
      </c>
      <c r="U349" s="50" t="s">
        <v>42</v>
      </c>
      <c r="V349" s="48" t="s">
        <v>39</v>
      </c>
      <c r="W349" s="2" t="s">
        <v>40</v>
      </c>
      <c r="X349" s="2" t="s">
        <v>41</v>
      </c>
      <c r="Y349" s="50" t="s">
        <v>42</v>
      </c>
      <c r="Z349" s="48" t="s">
        <v>39</v>
      </c>
      <c r="AA349" s="2" t="s">
        <v>40</v>
      </c>
      <c r="AB349" s="2" t="s">
        <v>41</v>
      </c>
      <c r="AC349" s="50" t="s">
        <v>42</v>
      </c>
      <c r="AD349" s="48" t="s">
        <v>39</v>
      </c>
      <c r="AE349" s="2" t="s">
        <v>40</v>
      </c>
      <c r="AF349" s="2" t="s">
        <v>41</v>
      </c>
      <c r="AG349" s="50" t="s">
        <v>42</v>
      </c>
      <c r="AH349" s="48" t="s">
        <v>39</v>
      </c>
      <c r="AI349" s="2" t="s">
        <v>40</v>
      </c>
      <c r="AJ349" s="2" t="s">
        <v>41</v>
      </c>
      <c r="AK349" s="50" t="s">
        <v>42</v>
      </c>
      <c r="AL349" s="48" t="s">
        <v>39</v>
      </c>
      <c r="AM349" s="2" t="s">
        <v>40</v>
      </c>
      <c r="AN349" s="2" t="s">
        <v>41</v>
      </c>
      <c r="AO349" s="50" t="s">
        <v>42</v>
      </c>
      <c r="AP349" s="48" t="s">
        <v>39</v>
      </c>
      <c r="AQ349" s="2" t="s">
        <v>40</v>
      </c>
      <c r="AR349" s="2" t="s">
        <v>41</v>
      </c>
      <c r="AS349" s="50" t="s">
        <v>42</v>
      </c>
      <c r="AT349" s="48" t="s">
        <v>39</v>
      </c>
      <c r="AU349" s="2" t="s">
        <v>40</v>
      </c>
      <c r="AV349" s="2" t="s">
        <v>41</v>
      </c>
      <c r="AW349" s="50" t="s">
        <v>42</v>
      </c>
      <c r="AX349" s="48" t="s">
        <v>39</v>
      </c>
      <c r="AY349" s="2" t="s">
        <v>40</v>
      </c>
      <c r="AZ349" s="2" t="s">
        <v>41</v>
      </c>
      <c r="BA349" s="50" t="s">
        <v>42</v>
      </c>
      <c r="BB349" s="48" t="s">
        <v>39</v>
      </c>
      <c r="BC349" s="2" t="s">
        <v>40</v>
      </c>
      <c r="BD349" s="2" t="s">
        <v>41</v>
      </c>
      <c r="BE349" s="50" t="s">
        <v>42</v>
      </c>
      <c r="BF349" s="48" t="s">
        <v>39</v>
      </c>
      <c r="BG349" s="2" t="s">
        <v>40</v>
      </c>
      <c r="BH349" s="2" t="s">
        <v>41</v>
      </c>
      <c r="BI349" s="11" t="s">
        <v>42</v>
      </c>
      <c r="BJ349" s="48" t="s">
        <v>39</v>
      </c>
      <c r="BK349" s="2" t="s">
        <v>40</v>
      </c>
      <c r="BL349" s="2" t="s">
        <v>41</v>
      </c>
      <c r="BM349" s="11" t="s">
        <v>42</v>
      </c>
      <c r="BN349" s="48" t="s">
        <v>39</v>
      </c>
      <c r="BO349" s="2" t="s">
        <v>40</v>
      </c>
      <c r="BP349" s="2" t="s">
        <v>41</v>
      </c>
      <c r="BQ349" s="11" t="s">
        <v>42</v>
      </c>
      <c r="BR349" s="48" t="s">
        <v>39</v>
      </c>
      <c r="BS349" s="2" t="s">
        <v>40</v>
      </c>
      <c r="BT349" s="2" t="s">
        <v>41</v>
      </c>
      <c r="BU349" s="11" t="s">
        <v>42</v>
      </c>
      <c r="BV349" s="48" t="s">
        <v>39</v>
      </c>
      <c r="BW349" s="2" t="s">
        <v>40</v>
      </c>
      <c r="BX349" s="2" t="s">
        <v>41</v>
      </c>
      <c r="BY349" s="11" t="s">
        <v>42</v>
      </c>
      <c r="BZ349" s="48" t="s">
        <v>39</v>
      </c>
      <c r="CA349" s="2" t="s">
        <v>40</v>
      </c>
      <c r="CB349" s="2" t="s">
        <v>41</v>
      </c>
      <c r="CC349" s="11" t="s">
        <v>42</v>
      </c>
      <c r="CF349" s="52" t="s">
        <v>40</v>
      </c>
      <c r="CG349" s="54" t="s">
        <v>41</v>
      </c>
      <c r="CH349" s="55" t="s">
        <v>42</v>
      </c>
      <c r="CI349" s="52" t="s">
        <v>39</v>
      </c>
      <c r="CJ349" s="54" t="s">
        <v>41</v>
      </c>
      <c r="CK349" s="55" t="s">
        <v>42</v>
      </c>
      <c r="CL349" s="52" t="s">
        <v>39</v>
      </c>
      <c r="CM349" s="54" t="s">
        <v>40</v>
      </c>
      <c r="CN349" s="55" t="s">
        <v>42</v>
      </c>
      <c r="CO349" s="52" t="s">
        <v>39</v>
      </c>
      <c r="CP349" s="54" t="s">
        <v>41</v>
      </c>
      <c r="CQ349" s="55" t="s">
        <v>40</v>
      </c>
    </row>
    <row r="350">
      <c r="A350" s="13">
        <v>1.0</v>
      </c>
      <c r="B350" s="63"/>
      <c r="C350" s="17"/>
      <c r="D350" s="17"/>
      <c r="E350" s="62"/>
      <c r="F350" s="63"/>
      <c r="G350" s="17"/>
      <c r="H350" s="17"/>
      <c r="I350" s="62"/>
      <c r="J350" s="63"/>
      <c r="K350" s="17"/>
      <c r="L350" s="17"/>
      <c r="M350" s="17"/>
      <c r="N350" s="63"/>
      <c r="O350" s="17"/>
      <c r="P350" s="17"/>
      <c r="Q350" s="62"/>
      <c r="R350" s="63"/>
      <c r="S350" s="17"/>
      <c r="T350" s="17"/>
      <c r="U350" s="62"/>
      <c r="V350" s="63"/>
      <c r="W350" s="17"/>
      <c r="X350" s="17"/>
      <c r="Y350" s="62"/>
      <c r="Z350" s="63"/>
      <c r="AA350" s="17"/>
      <c r="AB350" s="17"/>
      <c r="AC350" s="62"/>
      <c r="AD350" s="63"/>
      <c r="AE350" s="17"/>
      <c r="AF350" s="17"/>
      <c r="AG350" s="62"/>
      <c r="AH350" s="63"/>
      <c r="AI350" s="17"/>
      <c r="AJ350" s="17"/>
      <c r="AK350" s="62"/>
      <c r="AL350" s="63"/>
      <c r="AM350" s="17"/>
      <c r="AN350" s="17"/>
      <c r="AO350" s="62"/>
      <c r="AP350" s="63"/>
      <c r="AQ350" s="17"/>
      <c r="AR350" s="17"/>
      <c r="AS350" s="62"/>
      <c r="AT350" s="63"/>
      <c r="AU350" s="17"/>
      <c r="AV350" s="17"/>
      <c r="AW350" s="62"/>
      <c r="AX350" s="63"/>
      <c r="AY350" s="17"/>
      <c r="AZ350" s="17"/>
      <c r="BA350" s="62"/>
      <c r="BB350" s="63"/>
      <c r="BC350" s="17"/>
      <c r="BD350" s="17"/>
      <c r="BE350" s="62"/>
      <c r="BF350" s="63"/>
      <c r="BG350" s="17"/>
      <c r="BH350" s="17"/>
      <c r="BI350" s="22"/>
      <c r="BJ350" s="63"/>
      <c r="BK350" s="17"/>
      <c r="BL350" s="17"/>
      <c r="BM350" s="22"/>
      <c r="BN350" s="63"/>
      <c r="BO350" s="17"/>
      <c r="BP350" s="17"/>
      <c r="BQ350" s="22"/>
      <c r="BR350" s="63"/>
      <c r="BS350" s="17"/>
      <c r="BT350" s="17"/>
      <c r="BU350" s="22"/>
      <c r="BV350" s="63"/>
      <c r="BW350" s="17"/>
      <c r="BX350" s="17"/>
      <c r="BY350" s="22"/>
      <c r="BZ350" s="63"/>
      <c r="CA350" s="17"/>
      <c r="CB350" s="17"/>
      <c r="CC350" s="22"/>
      <c r="CF350" s="63"/>
      <c r="CG350" s="17"/>
      <c r="CH350" s="62"/>
      <c r="CI350" s="63"/>
      <c r="CJ350" s="17"/>
      <c r="CK350" s="62"/>
      <c r="CL350" s="63"/>
      <c r="CM350" s="17"/>
      <c r="CN350" s="62"/>
      <c r="CO350" s="63"/>
      <c r="CP350" s="17"/>
      <c r="CQ350" s="62"/>
    </row>
    <row r="351">
      <c r="A351" s="13">
        <v>2.0</v>
      </c>
      <c r="B351" s="63"/>
      <c r="C351" s="17"/>
      <c r="D351" s="17"/>
      <c r="E351" s="62"/>
      <c r="F351" s="63"/>
      <c r="G351" s="17"/>
      <c r="H351" s="17"/>
      <c r="I351" s="62"/>
      <c r="J351" s="63"/>
      <c r="K351" s="17"/>
      <c r="L351" s="17"/>
      <c r="M351" s="17"/>
      <c r="N351" s="63"/>
      <c r="O351" s="17"/>
      <c r="P351" s="17"/>
      <c r="Q351" s="62"/>
      <c r="R351" s="63"/>
      <c r="S351" s="17"/>
      <c r="T351" s="17"/>
      <c r="U351" s="62"/>
      <c r="V351" s="63"/>
      <c r="W351" s="17"/>
      <c r="X351" s="17"/>
      <c r="Y351" s="62"/>
      <c r="Z351" s="63"/>
      <c r="AA351" s="17"/>
      <c r="AB351" s="17"/>
      <c r="AC351" s="62"/>
      <c r="AD351" s="63"/>
      <c r="AE351" s="17"/>
      <c r="AF351" s="17"/>
      <c r="AG351" s="62"/>
      <c r="AH351" s="63"/>
      <c r="AI351" s="17"/>
      <c r="AJ351" s="17"/>
      <c r="AK351" s="62"/>
      <c r="AL351" s="63"/>
      <c r="AM351" s="17"/>
      <c r="AN351" s="17"/>
      <c r="AO351" s="62"/>
      <c r="AP351" s="63"/>
      <c r="AQ351" s="17"/>
      <c r="AR351" s="17"/>
      <c r="AS351" s="62"/>
      <c r="AT351" s="63"/>
      <c r="AU351" s="17"/>
      <c r="AV351" s="17"/>
      <c r="AW351" s="62"/>
      <c r="AX351" s="63"/>
      <c r="AY351" s="17"/>
      <c r="AZ351" s="17"/>
      <c r="BA351" s="62"/>
      <c r="BB351" s="63"/>
      <c r="BC351" s="17"/>
      <c r="BD351" s="17"/>
      <c r="BE351" s="62"/>
      <c r="BF351" s="63"/>
      <c r="BG351" s="17"/>
      <c r="BH351" s="17"/>
      <c r="BI351" s="22"/>
      <c r="BJ351" s="63"/>
      <c r="BK351" s="17"/>
      <c r="BL351" s="17"/>
      <c r="BM351" s="22"/>
      <c r="BN351" s="63"/>
      <c r="BO351" s="17"/>
      <c r="BP351" s="17"/>
      <c r="BQ351" s="22"/>
      <c r="BR351" s="63"/>
      <c r="BS351" s="17"/>
      <c r="BT351" s="17"/>
      <c r="BU351" s="22"/>
      <c r="BV351" s="63"/>
      <c r="BW351" s="17"/>
      <c r="BX351" s="17"/>
      <c r="BY351" s="22"/>
      <c r="BZ351" s="63"/>
      <c r="CA351" s="17"/>
      <c r="CB351" s="17"/>
      <c r="CC351" s="22"/>
      <c r="CF351" s="63"/>
      <c r="CG351" s="17"/>
      <c r="CH351" s="62"/>
      <c r="CI351" s="63"/>
      <c r="CJ351" s="17"/>
      <c r="CK351" s="62"/>
      <c r="CL351" s="63"/>
      <c r="CM351" s="17"/>
      <c r="CN351" s="62"/>
      <c r="CO351" s="63"/>
      <c r="CP351" s="17"/>
      <c r="CQ351" s="62"/>
    </row>
    <row r="352">
      <c r="A352" s="13">
        <v>3.0</v>
      </c>
      <c r="B352" s="63"/>
      <c r="C352" s="17"/>
      <c r="D352" s="17"/>
      <c r="E352" s="62"/>
      <c r="F352" s="63"/>
      <c r="G352" s="17"/>
      <c r="H352" s="17"/>
      <c r="I352" s="62"/>
      <c r="J352" s="63"/>
      <c r="K352" s="17"/>
      <c r="L352" s="17"/>
      <c r="M352" s="17"/>
      <c r="N352" s="63"/>
      <c r="O352" s="17"/>
      <c r="P352" s="17"/>
      <c r="Q352" s="62"/>
      <c r="R352" s="63"/>
      <c r="S352" s="17"/>
      <c r="T352" s="17"/>
      <c r="U352" s="62"/>
      <c r="V352" s="63"/>
      <c r="W352" s="17"/>
      <c r="X352" s="17"/>
      <c r="Y352" s="62"/>
      <c r="Z352" s="63"/>
      <c r="AA352" s="17"/>
      <c r="AB352" s="17"/>
      <c r="AC352" s="62"/>
      <c r="AD352" s="63"/>
      <c r="AE352" s="17"/>
      <c r="AF352" s="17"/>
      <c r="AG352" s="62"/>
      <c r="AH352" s="63"/>
      <c r="AI352" s="17"/>
      <c r="AJ352" s="17"/>
      <c r="AK352" s="62"/>
      <c r="AL352" s="63"/>
      <c r="AM352" s="17"/>
      <c r="AN352" s="17"/>
      <c r="AO352" s="62"/>
      <c r="AP352" s="63"/>
      <c r="AQ352" s="17"/>
      <c r="AR352" s="17"/>
      <c r="AS352" s="62"/>
      <c r="AT352" s="63"/>
      <c r="AU352" s="17"/>
      <c r="AV352" s="17"/>
      <c r="AW352" s="62"/>
      <c r="AX352" s="63"/>
      <c r="AY352" s="17"/>
      <c r="AZ352" s="17"/>
      <c r="BA352" s="62"/>
      <c r="BB352" s="63"/>
      <c r="BC352" s="17"/>
      <c r="BD352" s="17"/>
      <c r="BE352" s="62"/>
      <c r="BF352" s="63"/>
      <c r="BG352" s="17"/>
      <c r="BH352" s="17"/>
      <c r="BI352" s="22"/>
      <c r="BJ352" s="63"/>
      <c r="BK352" s="17"/>
      <c r="BL352" s="17"/>
      <c r="BM352" s="22"/>
      <c r="BN352" s="63"/>
      <c r="BO352" s="17"/>
      <c r="BP352" s="17"/>
      <c r="BQ352" s="22"/>
      <c r="BR352" s="63"/>
      <c r="BS352" s="17"/>
      <c r="BT352" s="17"/>
      <c r="BU352" s="22"/>
      <c r="BV352" s="63"/>
      <c r="BW352" s="17"/>
      <c r="BX352" s="17"/>
      <c r="BY352" s="22"/>
      <c r="BZ352" s="63"/>
      <c r="CA352" s="17"/>
      <c r="CB352" s="17"/>
      <c r="CC352" s="22"/>
      <c r="CF352" s="63"/>
      <c r="CG352" s="17"/>
      <c r="CH352" s="62"/>
      <c r="CI352" s="63"/>
      <c r="CJ352" s="17"/>
      <c r="CK352" s="62"/>
      <c r="CL352" s="63"/>
      <c r="CM352" s="17"/>
      <c r="CN352" s="62"/>
      <c r="CO352" s="63"/>
      <c r="CP352" s="17"/>
      <c r="CQ352" s="62"/>
    </row>
    <row r="353">
      <c r="A353" s="13">
        <v>4.0</v>
      </c>
      <c r="B353" s="63"/>
      <c r="C353" s="17"/>
      <c r="D353" s="17"/>
      <c r="E353" s="62"/>
      <c r="F353" s="63"/>
      <c r="G353" s="17"/>
      <c r="H353" s="17"/>
      <c r="I353" s="62"/>
      <c r="J353" s="63"/>
      <c r="K353" s="17"/>
      <c r="L353" s="17"/>
      <c r="M353" s="17"/>
      <c r="N353" s="63"/>
      <c r="O353" s="17"/>
      <c r="P353" s="17"/>
      <c r="Q353" s="62"/>
      <c r="R353" s="63"/>
      <c r="S353" s="17"/>
      <c r="T353" s="17"/>
      <c r="U353" s="62"/>
      <c r="V353" s="63"/>
      <c r="W353" s="17"/>
      <c r="X353" s="17"/>
      <c r="Y353" s="62"/>
      <c r="Z353" s="63"/>
      <c r="AA353" s="17"/>
      <c r="AB353" s="17"/>
      <c r="AC353" s="62"/>
      <c r="AD353" s="63"/>
      <c r="AE353" s="17"/>
      <c r="AF353" s="17"/>
      <c r="AG353" s="62"/>
      <c r="AH353" s="63"/>
      <c r="AI353" s="17"/>
      <c r="AJ353" s="17"/>
      <c r="AK353" s="62"/>
      <c r="AL353" s="63"/>
      <c r="AM353" s="17"/>
      <c r="AN353" s="17"/>
      <c r="AO353" s="62"/>
      <c r="AP353" s="63"/>
      <c r="AQ353" s="17"/>
      <c r="AR353" s="17"/>
      <c r="AS353" s="62"/>
      <c r="AT353" s="63"/>
      <c r="AU353" s="17"/>
      <c r="AV353" s="17"/>
      <c r="AW353" s="62"/>
      <c r="AX353" s="63"/>
      <c r="AY353" s="17"/>
      <c r="AZ353" s="17"/>
      <c r="BA353" s="62"/>
      <c r="BB353" s="63"/>
      <c r="BC353" s="17"/>
      <c r="BD353" s="17"/>
      <c r="BE353" s="62"/>
      <c r="BF353" s="63"/>
      <c r="BG353" s="17"/>
      <c r="BH353" s="17"/>
      <c r="BI353" s="22"/>
      <c r="BJ353" s="63"/>
      <c r="BK353" s="17"/>
      <c r="BL353" s="17"/>
      <c r="BM353" s="22"/>
      <c r="BN353" s="63"/>
      <c r="BO353" s="17"/>
      <c r="BP353" s="17"/>
      <c r="BQ353" s="22"/>
      <c r="BR353" s="63"/>
      <c r="BS353" s="17"/>
      <c r="BT353" s="17"/>
      <c r="BU353" s="22"/>
      <c r="BV353" s="63"/>
      <c r="BW353" s="17"/>
      <c r="BX353" s="17"/>
      <c r="BY353" s="22"/>
      <c r="BZ353" s="63"/>
      <c r="CA353" s="17"/>
      <c r="CB353" s="17"/>
      <c r="CC353" s="22"/>
      <c r="CF353" s="63"/>
      <c r="CG353" s="17"/>
      <c r="CH353" s="62"/>
      <c r="CI353" s="63"/>
      <c r="CJ353" s="17"/>
      <c r="CK353" s="62"/>
      <c r="CL353" s="63"/>
      <c r="CM353" s="17"/>
      <c r="CN353" s="62"/>
      <c r="CO353" s="63"/>
      <c r="CP353" s="17"/>
      <c r="CQ353" s="62"/>
    </row>
    <row r="354">
      <c r="A354" s="13">
        <v>5.0</v>
      </c>
      <c r="B354" s="63"/>
      <c r="C354" s="17"/>
      <c r="D354" s="17"/>
      <c r="E354" s="62"/>
      <c r="F354" s="63"/>
      <c r="G354" s="17"/>
      <c r="H354" s="17"/>
      <c r="I354" s="62"/>
      <c r="J354" s="63"/>
      <c r="K354" s="17"/>
      <c r="L354" s="17"/>
      <c r="M354" s="17"/>
      <c r="N354" s="63"/>
      <c r="O354" s="17"/>
      <c r="P354" s="17"/>
      <c r="Q354" s="62"/>
      <c r="R354" s="63"/>
      <c r="S354" s="17"/>
      <c r="T354" s="17"/>
      <c r="U354" s="62"/>
      <c r="V354" s="63"/>
      <c r="W354" s="17"/>
      <c r="X354" s="17"/>
      <c r="Y354" s="62"/>
      <c r="Z354" s="63"/>
      <c r="AA354" s="17"/>
      <c r="AB354" s="17"/>
      <c r="AC354" s="62"/>
      <c r="AD354" s="63"/>
      <c r="AE354" s="17"/>
      <c r="AF354" s="17"/>
      <c r="AG354" s="62"/>
      <c r="AH354" s="63"/>
      <c r="AI354" s="17"/>
      <c r="AJ354" s="17"/>
      <c r="AK354" s="62"/>
      <c r="AL354" s="63"/>
      <c r="AM354" s="17"/>
      <c r="AN354" s="17"/>
      <c r="AO354" s="62"/>
      <c r="AP354" s="63"/>
      <c r="AQ354" s="17"/>
      <c r="AR354" s="17"/>
      <c r="AS354" s="62"/>
      <c r="AT354" s="63"/>
      <c r="AU354" s="17"/>
      <c r="AV354" s="17"/>
      <c r="AW354" s="62"/>
      <c r="AX354" s="63"/>
      <c r="AY354" s="17"/>
      <c r="AZ354" s="17"/>
      <c r="BA354" s="62"/>
      <c r="BB354" s="63"/>
      <c r="BC354" s="17"/>
      <c r="BD354" s="17"/>
      <c r="BE354" s="62"/>
      <c r="BF354" s="63"/>
      <c r="BG354" s="17"/>
      <c r="BH354" s="17"/>
      <c r="BI354" s="22"/>
      <c r="BJ354" s="63"/>
      <c r="BK354" s="17"/>
      <c r="BL354" s="17"/>
      <c r="BM354" s="22"/>
      <c r="BN354" s="63"/>
      <c r="BO354" s="17"/>
      <c r="BP354" s="17"/>
      <c r="BQ354" s="22"/>
      <c r="BR354" s="63"/>
      <c r="BS354" s="17"/>
      <c r="BT354" s="17"/>
      <c r="BU354" s="22"/>
      <c r="BV354" s="63"/>
      <c r="BW354" s="17"/>
      <c r="BX354" s="17"/>
      <c r="BY354" s="22"/>
      <c r="BZ354" s="63"/>
      <c r="CA354" s="17"/>
      <c r="CB354" s="17"/>
      <c r="CC354" s="22"/>
      <c r="CF354" s="63"/>
      <c r="CG354" s="17"/>
      <c r="CH354" s="62"/>
      <c r="CI354" s="63"/>
      <c r="CJ354" s="17"/>
      <c r="CK354" s="62"/>
      <c r="CL354" s="63"/>
      <c r="CM354" s="17"/>
      <c r="CN354" s="62"/>
      <c r="CO354" s="63"/>
      <c r="CP354" s="17"/>
      <c r="CQ354" s="62"/>
    </row>
    <row r="355">
      <c r="A355" s="13">
        <v>6.0</v>
      </c>
      <c r="B355" s="63"/>
      <c r="C355" s="17"/>
      <c r="D355" s="17"/>
      <c r="E355" s="62"/>
      <c r="F355" s="63"/>
      <c r="G355" s="17"/>
      <c r="H355" s="17"/>
      <c r="I355" s="62"/>
      <c r="J355" s="63"/>
      <c r="K355" s="17"/>
      <c r="L355" s="17"/>
      <c r="M355" s="17"/>
      <c r="N355" s="63"/>
      <c r="O355" s="17"/>
      <c r="P355" s="17"/>
      <c r="Q355" s="62"/>
      <c r="R355" s="63"/>
      <c r="S355" s="17"/>
      <c r="T355" s="17"/>
      <c r="U355" s="62"/>
      <c r="V355" s="63"/>
      <c r="W355" s="17"/>
      <c r="X355" s="17"/>
      <c r="Y355" s="62"/>
      <c r="Z355" s="63"/>
      <c r="AA355" s="17"/>
      <c r="AB355" s="17"/>
      <c r="AC355" s="62"/>
      <c r="AD355" s="63"/>
      <c r="AE355" s="17"/>
      <c r="AF355" s="17"/>
      <c r="AG355" s="62"/>
      <c r="AH355" s="63"/>
      <c r="AI355" s="17"/>
      <c r="AJ355" s="17"/>
      <c r="AK355" s="62"/>
      <c r="AL355" s="63"/>
      <c r="AM355" s="17"/>
      <c r="AN355" s="17"/>
      <c r="AO355" s="62"/>
      <c r="AP355" s="63"/>
      <c r="AQ355" s="17"/>
      <c r="AR355" s="17"/>
      <c r="AS355" s="62"/>
      <c r="AT355" s="63"/>
      <c r="AU355" s="17"/>
      <c r="AV355" s="17"/>
      <c r="AW355" s="62"/>
      <c r="AX355" s="63"/>
      <c r="AY355" s="17"/>
      <c r="AZ355" s="17"/>
      <c r="BA355" s="62"/>
      <c r="BB355" s="63"/>
      <c r="BC355" s="17"/>
      <c r="BD355" s="17"/>
      <c r="BE355" s="62"/>
      <c r="BF355" s="63"/>
      <c r="BG355" s="17"/>
      <c r="BH355" s="17"/>
      <c r="BI355" s="22"/>
      <c r="BJ355" s="63"/>
      <c r="BK355" s="17"/>
      <c r="BL355" s="17"/>
      <c r="BM355" s="22"/>
      <c r="BN355" s="63"/>
      <c r="BO355" s="17"/>
      <c r="BP355" s="17"/>
      <c r="BQ355" s="22"/>
      <c r="BR355" s="63"/>
      <c r="BS355" s="17"/>
      <c r="BT355" s="17"/>
      <c r="BU355" s="22"/>
      <c r="BV355" s="63"/>
      <c r="BW355" s="17"/>
      <c r="BX355" s="17"/>
      <c r="BY355" s="22"/>
      <c r="BZ355" s="63"/>
      <c r="CA355" s="17"/>
      <c r="CB355" s="17"/>
      <c r="CC355" s="22"/>
      <c r="CF355" s="63"/>
      <c r="CG355" s="17"/>
      <c r="CH355" s="62"/>
      <c r="CI355" s="63"/>
      <c r="CJ355" s="17"/>
      <c r="CK355" s="62"/>
      <c r="CL355" s="63"/>
      <c r="CM355" s="17"/>
      <c r="CN355" s="62"/>
      <c r="CO355" s="63"/>
      <c r="CP355" s="17"/>
      <c r="CQ355" s="62"/>
    </row>
    <row r="356">
      <c r="A356" s="13">
        <v>7.0</v>
      </c>
      <c r="B356" s="63"/>
      <c r="C356" s="17"/>
      <c r="D356" s="17"/>
      <c r="E356" s="62"/>
      <c r="F356" s="63"/>
      <c r="G356" s="17"/>
      <c r="H356" s="17"/>
      <c r="I356" s="62"/>
      <c r="J356" s="63"/>
      <c r="K356" s="17"/>
      <c r="L356" s="17"/>
      <c r="M356" s="17"/>
      <c r="N356" s="63"/>
      <c r="O356" s="17"/>
      <c r="P356" s="17"/>
      <c r="Q356" s="62"/>
      <c r="R356" s="63"/>
      <c r="S356" s="17"/>
      <c r="T356" s="17"/>
      <c r="U356" s="62"/>
      <c r="V356" s="63"/>
      <c r="W356" s="17"/>
      <c r="X356" s="17"/>
      <c r="Y356" s="62"/>
      <c r="Z356" s="63"/>
      <c r="AA356" s="17"/>
      <c r="AB356" s="17"/>
      <c r="AC356" s="62"/>
      <c r="AD356" s="63"/>
      <c r="AE356" s="17"/>
      <c r="AF356" s="17"/>
      <c r="AG356" s="62"/>
      <c r="AH356" s="63"/>
      <c r="AI356" s="17"/>
      <c r="AJ356" s="17"/>
      <c r="AK356" s="62"/>
      <c r="AL356" s="63"/>
      <c r="AM356" s="17"/>
      <c r="AN356" s="17"/>
      <c r="AO356" s="62"/>
      <c r="AP356" s="63"/>
      <c r="AQ356" s="17"/>
      <c r="AR356" s="17"/>
      <c r="AS356" s="62"/>
      <c r="AT356" s="63"/>
      <c r="AU356" s="17"/>
      <c r="AV356" s="17"/>
      <c r="AW356" s="62"/>
      <c r="AX356" s="63"/>
      <c r="AY356" s="17"/>
      <c r="AZ356" s="17"/>
      <c r="BA356" s="62"/>
      <c r="BB356" s="63"/>
      <c r="BC356" s="17"/>
      <c r="BD356" s="17"/>
      <c r="BE356" s="62"/>
      <c r="BF356" s="63"/>
      <c r="BG356" s="17"/>
      <c r="BH356" s="17"/>
      <c r="BI356" s="22"/>
      <c r="BJ356" s="63"/>
      <c r="BK356" s="17"/>
      <c r="BL356" s="17"/>
      <c r="BM356" s="22"/>
      <c r="BN356" s="63"/>
      <c r="BO356" s="17"/>
      <c r="BP356" s="17"/>
      <c r="BQ356" s="22"/>
      <c r="BR356" s="63"/>
      <c r="BS356" s="17"/>
      <c r="BT356" s="17"/>
      <c r="BU356" s="22"/>
      <c r="BV356" s="63"/>
      <c r="BW356" s="17"/>
      <c r="BX356" s="17"/>
      <c r="BY356" s="22"/>
      <c r="BZ356" s="63"/>
      <c r="CA356" s="17"/>
      <c r="CB356" s="17"/>
      <c r="CC356" s="22"/>
      <c r="CF356" s="63"/>
      <c r="CG356" s="17"/>
      <c r="CH356" s="62"/>
      <c r="CI356" s="63"/>
      <c r="CJ356" s="17"/>
      <c r="CK356" s="62"/>
      <c r="CL356" s="63"/>
      <c r="CM356" s="17"/>
      <c r="CN356" s="62"/>
      <c r="CO356" s="63"/>
      <c r="CP356" s="17"/>
      <c r="CQ356" s="62"/>
    </row>
    <row r="357">
      <c r="A357" s="13">
        <v>8.0</v>
      </c>
      <c r="B357" s="63"/>
      <c r="C357" s="17"/>
      <c r="D357" s="17"/>
      <c r="E357" s="62"/>
      <c r="F357" s="63"/>
      <c r="G357" s="17"/>
      <c r="H357" s="17"/>
      <c r="I357" s="62"/>
      <c r="J357" s="63"/>
      <c r="K357" s="17"/>
      <c r="L357" s="17"/>
      <c r="M357" s="17"/>
      <c r="N357" s="63"/>
      <c r="O357" s="17"/>
      <c r="P357" s="17"/>
      <c r="Q357" s="62"/>
      <c r="R357" s="63"/>
      <c r="S357" s="17"/>
      <c r="T357" s="17"/>
      <c r="U357" s="62"/>
      <c r="V357" s="63"/>
      <c r="W357" s="17"/>
      <c r="X357" s="17"/>
      <c r="Y357" s="62"/>
      <c r="Z357" s="63"/>
      <c r="AA357" s="17"/>
      <c r="AB357" s="17"/>
      <c r="AC357" s="62"/>
      <c r="AD357" s="63"/>
      <c r="AE357" s="17"/>
      <c r="AF357" s="17"/>
      <c r="AG357" s="62"/>
      <c r="AH357" s="63"/>
      <c r="AI357" s="17"/>
      <c r="AJ357" s="17"/>
      <c r="AK357" s="62"/>
      <c r="AL357" s="63"/>
      <c r="AM357" s="17"/>
      <c r="AN357" s="17"/>
      <c r="AO357" s="62"/>
      <c r="AP357" s="63"/>
      <c r="AQ357" s="17"/>
      <c r="AR357" s="17"/>
      <c r="AS357" s="62"/>
      <c r="AT357" s="63"/>
      <c r="AU357" s="17"/>
      <c r="AV357" s="17"/>
      <c r="AW357" s="62"/>
      <c r="AX357" s="63"/>
      <c r="AY357" s="17"/>
      <c r="AZ357" s="17"/>
      <c r="BA357" s="62"/>
      <c r="BB357" s="63"/>
      <c r="BC357" s="17"/>
      <c r="BD357" s="17"/>
      <c r="BE357" s="62"/>
      <c r="BF357" s="63"/>
      <c r="BG357" s="17"/>
      <c r="BH357" s="17"/>
      <c r="BI357" s="22"/>
      <c r="BJ357" s="63"/>
      <c r="BK357" s="17"/>
      <c r="BL357" s="17"/>
      <c r="BM357" s="22"/>
      <c r="BN357" s="63"/>
      <c r="BO357" s="17"/>
      <c r="BP357" s="17"/>
      <c r="BQ357" s="22"/>
      <c r="BR357" s="63"/>
      <c r="BS357" s="17"/>
      <c r="BT357" s="17"/>
      <c r="BU357" s="22"/>
      <c r="BV357" s="63"/>
      <c r="BW357" s="17"/>
      <c r="BX357" s="17"/>
      <c r="BY357" s="22"/>
      <c r="BZ357" s="63"/>
      <c r="CA357" s="17"/>
      <c r="CB357" s="17"/>
      <c r="CC357" s="22"/>
      <c r="CF357" s="63"/>
      <c r="CG357" s="17"/>
      <c r="CH357" s="62"/>
      <c r="CI357" s="63"/>
      <c r="CJ357" s="17"/>
      <c r="CK357" s="62"/>
      <c r="CL357" s="63"/>
      <c r="CM357" s="17"/>
      <c r="CN357" s="62"/>
      <c r="CO357" s="63"/>
      <c r="CP357" s="17"/>
      <c r="CQ357" s="62"/>
    </row>
    <row r="358">
      <c r="A358" s="13">
        <v>9.0</v>
      </c>
      <c r="B358" s="63"/>
      <c r="C358" s="17"/>
      <c r="D358" s="17"/>
      <c r="E358" s="62"/>
      <c r="F358" s="63"/>
      <c r="G358" s="17"/>
      <c r="H358" s="17"/>
      <c r="I358" s="62"/>
      <c r="J358" s="63"/>
      <c r="K358" s="17"/>
      <c r="L358" s="17"/>
      <c r="M358" s="17"/>
      <c r="N358" s="63"/>
      <c r="O358" s="17"/>
      <c r="P358" s="17"/>
      <c r="Q358" s="62"/>
      <c r="R358" s="63"/>
      <c r="S358" s="17"/>
      <c r="T358" s="17"/>
      <c r="U358" s="62"/>
      <c r="V358" s="63"/>
      <c r="W358" s="17"/>
      <c r="X358" s="17"/>
      <c r="Y358" s="62"/>
      <c r="Z358" s="63"/>
      <c r="AA358" s="17"/>
      <c r="AB358" s="17"/>
      <c r="AC358" s="62"/>
      <c r="AD358" s="63"/>
      <c r="AE358" s="17"/>
      <c r="AF358" s="17"/>
      <c r="AG358" s="62"/>
      <c r="AH358" s="63"/>
      <c r="AI358" s="17"/>
      <c r="AJ358" s="17"/>
      <c r="AK358" s="62"/>
      <c r="AL358" s="63"/>
      <c r="AM358" s="17"/>
      <c r="AN358" s="17"/>
      <c r="AO358" s="62"/>
      <c r="AP358" s="63"/>
      <c r="AQ358" s="17"/>
      <c r="AR358" s="17"/>
      <c r="AS358" s="62"/>
      <c r="AT358" s="63"/>
      <c r="AU358" s="17"/>
      <c r="AV358" s="17"/>
      <c r="AW358" s="62"/>
      <c r="AX358" s="63"/>
      <c r="AY358" s="17"/>
      <c r="AZ358" s="17"/>
      <c r="BA358" s="62"/>
      <c r="BB358" s="63"/>
      <c r="BC358" s="17"/>
      <c r="BD358" s="17"/>
      <c r="BE358" s="62"/>
      <c r="BF358" s="63"/>
      <c r="BG358" s="17"/>
      <c r="BH358" s="17"/>
      <c r="BI358" s="22"/>
      <c r="BJ358" s="63"/>
      <c r="BK358" s="17"/>
      <c r="BL358" s="17"/>
      <c r="BM358" s="22"/>
      <c r="BN358" s="63"/>
      <c r="BO358" s="17"/>
      <c r="BP358" s="17"/>
      <c r="BQ358" s="22"/>
      <c r="BR358" s="63"/>
      <c r="BS358" s="17"/>
      <c r="BT358" s="17"/>
      <c r="BU358" s="22"/>
      <c r="BV358" s="63"/>
      <c r="BW358" s="17"/>
      <c r="BX358" s="17"/>
      <c r="BY358" s="22"/>
      <c r="BZ358" s="63"/>
      <c r="CA358" s="17"/>
      <c r="CB358" s="17"/>
      <c r="CC358" s="22"/>
      <c r="CF358" s="63"/>
      <c r="CG358" s="17"/>
      <c r="CH358" s="62"/>
      <c r="CI358" s="63"/>
      <c r="CJ358" s="17"/>
      <c r="CK358" s="62"/>
      <c r="CL358" s="63"/>
      <c r="CM358" s="17"/>
      <c r="CN358" s="62"/>
      <c r="CO358" s="63"/>
      <c r="CP358" s="17"/>
      <c r="CQ358" s="62"/>
    </row>
    <row r="359">
      <c r="A359" s="13">
        <v>10.0</v>
      </c>
      <c r="B359" s="63"/>
      <c r="C359" s="17"/>
      <c r="D359" s="17"/>
      <c r="E359" s="62"/>
      <c r="F359" s="63"/>
      <c r="G359" s="17"/>
      <c r="H359" s="17"/>
      <c r="I359" s="62"/>
      <c r="J359" s="63"/>
      <c r="K359" s="17"/>
      <c r="L359" s="17"/>
      <c r="M359" s="17"/>
      <c r="N359" s="63"/>
      <c r="O359" s="17"/>
      <c r="P359" s="17"/>
      <c r="Q359" s="62"/>
      <c r="R359" s="63"/>
      <c r="S359" s="17"/>
      <c r="T359" s="17"/>
      <c r="U359" s="62"/>
      <c r="V359" s="63"/>
      <c r="W359" s="17"/>
      <c r="X359" s="17"/>
      <c r="Y359" s="62"/>
      <c r="Z359" s="63"/>
      <c r="AA359" s="17"/>
      <c r="AB359" s="17"/>
      <c r="AC359" s="62"/>
      <c r="AD359" s="63"/>
      <c r="AE359" s="17"/>
      <c r="AF359" s="17"/>
      <c r="AG359" s="62"/>
      <c r="AH359" s="63"/>
      <c r="AI359" s="17"/>
      <c r="AJ359" s="17"/>
      <c r="AK359" s="62"/>
      <c r="AL359" s="63"/>
      <c r="AM359" s="17"/>
      <c r="AN359" s="17"/>
      <c r="AO359" s="62"/>
      <c r="AP359" s="63"/>
      <c r="AQ359" s="17"/>
      <c r="AR359" s="17"/>
      <c r="AS359" s="62"/>
      <c r="AT359" s="63"/>
      <c r="AU359" s="17"/>
      <c r="AV359" s="17"/>
      <c r="AW359" s="62"/>
      <c r="AX359" s="63"/>
      <c r="AY359" s="17"/>
      <c r="AZ359" s="17"/>
      <c r="BA359" s="62"/>
      <c r="BB359" s="63"/>
      <c r="BC359" s="17"/>
      <c r="BD359" s="17"/>
      <c r="BE359" s="62"/>
      <c r="BF359" s="63"/>
      <c r="BG359" s="17"/>
      <c r="BH359" s="17"/>
      <c r="BI359" s="22"/>
      <c r="BJ359" s="63"/>
      <c r="BK359" s="17"/>
      <c r="BL359" s="17"/>
      <c r="BM359" s="22"/>
      <c r="BN359" s="63"/>
      <c r="BO359" s="17"/>
      <c r="BP359" s="17"/>
      <c r="BQ359" s="22"/>
      <c r="BR359" s="63"/>
      <c r="BS359" s="17"/>
      <c r="BT359" s="17"/>
      <c r="BU359" s="22"/>
      <c r="BV359" s="63"/>
      <c r="BW359" s="17"/>
      <c r="BX359" s="17"/>
      <c r="BY359" s="22"/>
      <c r="BZ359" s="63"/>
      <c r="CA359" s="17"/>
      <c r="CB359" s="17"/>
      <c r="CC359" s="22"/>
      <c r="CF359" s="63"/>
      <c r="CG359" s="17"/>
      <c r="CH359" s="62"/>
      <c r="CI359" s="63"/>
      <c r="CJ359" s="17"/>
      <c r="CK359" s="62"/>
      <c r="CL359" s="63"/>
      <c r="CM359" s="17"/>
      <c r="CN359" s="62"/>
      <c r="CO359" s="63"/>
      <c r="CP359" s="17"/>
      <c r="CQ359" s="62"/>
    </row>
    <row r="360">
      <c r="A360" s="13">
        <v>11.0</v>
      </c>
      <c r="B360" s="63"/>
      <c r="C360" s="17"/>
      <c r="D360" s="17"/>
      <c r="E360" s="62"/>
      <c r="F360" s="63"/>
      <c r="G360" s="17"/>
      <c r="H360" s="17"/>
      <c r="I360" s="62"/>
      <c r="J360" s="63"/>
      <c r="K360" s="17"/>
      <c r="L360" s="17"/>
      <c r="M360" s="17"/>
      <c r="N360" s="63"/>
      <c r="O360" s="17"/>
      <c r="P360" s="17"/>
      <c r="Q360" s="62"/>
      <c r="R360" s="63"/>
      <c r="S360" s="17"/>
      <c r="T360" s="17"/>
      <c r="U360" s="62"/>
      <c r="V360" s="63"/>
      <c r="W360" s="17"/>
      <c r="X360" s="17"/>
      <c r="Y360" s="62"/>
      <c r="Z360" s="63"/>
      <c r="AA360" s="17"/>
      <c r="AB360" s="17"/>
      <c r="AC360" s="62"/>
      <c r="AD360" s="63"/>
      <c r="AE360" s="17"/>
      <c r="AF360" s="17"/>
      <c r="AG360" s="62"/>
      <c r="AH360" s="63"/>
      <c r="AI360" s="17"/>
      <c r="AJ360" s="17"/>
      <c r="AK360" s="62"/>
      <c r="AL360" s="63"/>
      <c r="AM360" s="17"/>
      <c r="AN360" s="17"/>
      <c r="AO360" s="62"/>
      <c r="AP360" s="63"/>
      <c r="AQ360" s="17"/>
      <c r="AR360" s="17"/>
      <c r="AS360" s="62"/>
      <c r="AT360" s="63"/>
      <c r="AU360" s="17"/>
      <c r="AV360" s="17"/>
      <c r="AW360" s="62"/>
      <c r="AX360" s="63"/>
      <c r="AY360" s="17"/>
      <c r="AZ360" s="17"/>
      <c r="BA360" s="62"/>
      <c r="BB360" s="63"/>
      <c r="BC360" s="17"/>
      <c r="BD360" s="17"/>
      <c r="BE360" s="62"/>
      <c r="BF360" s="63"/>
      <c r="BG360" s="17"/>
      <c r="BH360" s="17"/>
      <c r="BI360" s="22"/>
      <c r="BJ360" s="63"/>
      <c r="BK360" s="17"/>
      <c r="BL360" s="17"/>
      <c r="BM360" s="22"/>
      <c r="BN360" s="63"/>
      <c r="BO360" s="17"/>
      <c r="BP360" s="17"/>
      <c r="BQ360" s="22"/>
      <c r="BR360" s="63"/>
      <c r="BS360" s="17"/>
      <c r="BT360" s="17"/>
      <c r="BU360" s="22"/>
      <c r="BV360" s="63"/>
      <c r="BW360" s="17"/>
      <c r="BX360" s="17"/>
      <c r="BY360" s="22"/>
      <c r="BZ360" s="63"/>
      <c r="CA360" s="17"/>
      <c r="CB360" s="17"/>
      <c r="CC360" s="22"/>
      <c r="CF360" s="63"/>
      <c r="CG360" s="17"/>
      <c r="CH360" s="62"/>
      <c r="CI360" s="63"/>
      <c r="CJ360" s="17"/>
      <c r="CK360" s="62"/>
      <c r="CL360" s="63"/>
      <c r="CM360" s="17"/>
      <c r="CN360" s="62"/>
      <c r="CO360" s="63"/>
      <c r="CP360" s="17"/>
      <c r="CQ360" s="62"/>
    </row>
    <row r="361">
      <c r="A361" s="13">
        <v>12.0</v>
      </c>
      <c r="B361" s="63"/>
      <c r="C361" s="17"/>
      <c r="D361" s="17"/>
      <c r="E361" s="62"/>
      <c r="F361" s="63"/>
      <c r="G361" s="17"/>
      <c r="H361" s="17"/>
      <c r="I361" s="62"/>
      <c r="J361" s="63"/>
      <c r="K361" s="17"/>
      <c r="L361" s="17"/>
      <c r="M361" s="17"/>
      <c r="N361" s="63"/>
      <c r="O361" s="17"/>
      <c r="P361" s="17"/>
      <c r="Q361" s="62"/>
      <c r="R361" s="63"/>
      <c r="S361" s="17"/>
      <c r="T361" s="17"/>
      <c r="U361" s="62"/>
      <c r="V361" s="63"/>
      <c r="W361" s="17"/>
      <c r="X361" s="17"/>
      <c r="Y361" s="62"/>
      <c r="Z361" s="63"/>
      <c r="AA361" s="17"/>
      <c r="AB361" s="17"/>
      <c r="AC361" s="62"/>
      <c r="AD361" s="63"/>
      <c r="AE361" s="17"/>
      <c r="AF361" s="17"/>
      <c r="AG361" s="62"/>
      <c r="AH361" s="63"/>
      <c r="AI361" s="17"/>
      <c r="AJ361" s="17"/>
      <c r="AK361" s="62"/>
      <c r="AL361" s="63"/>
      <c r="AM361" s="17"/>
      <c r="AN361" s="17"/>
      <c r="AO361" s="62"/>
      <c r="AP361" s="63"/>
      <c r="AQ361" s="17"/>
      <c r="AR361" s="17"/>
      <c r="AS361" s="62"/>
      <c r="AT361" s="63"/>
      <c r="AU361" s="17"/>
      <c r="AV361" s="17"/>
      <c r="AW361" s="62"/>
      <c r="AX361" s="63"/>
      <c r="AY361" s="17"/>
      <c r="AZ361" s="17"/>
      <c r="BA361" s="62"/>
      <c r="BB361" s="63"/>
      <c r="BC361" s="17"/>
      <c r="BD361" s="17"/>
      <c r="BE361" s="62"/>
      <c r="BF361" s="63"/>
      <c r="BG361" s="17"/>
      <c r="BH361" s="17"/>
      <c r="BI361" s="22"/>
      <c r="BJ361" s="63"/>
      <c r="BK361" s="17"/>
      <c r="BL361" s="17"/>
      <c r="BM361" s="22"/>
      <c r="BN361" s="63"/>
      <c r="BO361" s="17"/>
      <c r="BP361" s="17"/>
      <c r="BQ361" s="22"/>
      <c r="BR361" s="63"/>
      <c r="BS361" s="17"/>
      <c r="BT361" s="17"/>
      <c r="BU361" s="22"/>
      <c r="BV361" s="63"/>
      <c r="BW361" s="17"/>
      <c r="BX361" s="17"/>
      <c r="BY361" s="22"/>
      <c r="BZ361" s="63"/>
      <c r="CA361" s="17"/>
      <c r="CB361" s="17"/>
      <c r="CC361" s="22"/>
      <c r="CF361" s="63"/>
      <c r="CG361" s="17"/>
      <c r="CH361" s="62"/>
      <c r="CI361" s="63"/>
      <c r="CJ361" s="17"/>
      <c r="CK361" s="62"/>
      <c r="CL361" s="63"/>
      <c r="CM361" s="17"/>
      <c r="CN361" s="62"/>
      <c r="CO361" s="63"/>
      <c r="CP361" s="17"/>
      <c r="CQ361" s="62"/>
    </row>
    <row r="362">
      <c r="A362" s="13">
        <v>13.0</v>
      </c>
      <c r="B362" s="63"/>
      <c r="C362" s="17"/>
      <c r="D362" s="17"/>
      <c r="E362" s="62"/>
      <c r="F362" s="63"/>
      <c r="G362" s="17"/>
      <c r="H362" s="17"/>
      <c r="I362" s="62"/>
      <c r="J362" s="63"/>
      <c r="K362" s="17"/>
      <c r="L362" s="17"/>
      <c r="M362" s="17"/>
      <c r="N362" s="63"/>
      <c r="O362" s="17"/>
      <c r="P362" s="17"/>
      <c r="Q362" s="62"/>
      <c r="R362" s="63"/>
      <c r="S362" s="17"/>
      <c r="T362" s="17"/>
      <c r="U362" s="62"/>
      <c r="V362" s="63"/>
      <c r="W362" s="17"/>
      <c r="X362" s="17"/>
      <c r="Y362" s="62"/>
      <c r="Z362" s="63"/>
      <c r="AA362" s="17"/>
      <c r="AB362" s="17"/>
      <c r="AC362" s="62"/>
      <c r="AD362" s="63"/>
      <c r="AE362" s="17"/>
      <c r="AF362" s="17"/>
      <c r="AG362" s="62"/>
      <c r="AH362" s="63"/>
      <c r="AI362" s="17"/>
      <c r="AJ362" s="17"/>
      <c r="AK362" s="62"/>
      <c r="AL362" s="63"/>
      <c r="AM362" s="17"/>
      <c r="AN362" s="17"/>
      <c r="AO362" s="62"/>
      <c r="AP362" s="63"/>
      <c r="AQ362" s="17"/>
      <c r="AR362" s="17"/>
      <c r="AS362" s="62"/>
      <c r="AT362" s="63"/>
      <c r="AU362" s="17"/>
      <c r="AV362" s="17"/>
      <c r="AW362" s="62"/>
      <c r="AX362" s="63"/>
      <c r="AY362" s="17"/>
      <c r="AZ362" s="17"/>
      <c r="BA362" s="62"/>
      <c r="BB362" s="63"/>
      <c r="BC362" s="17"/>
      <c r="BD362" s="17"/>
      <c r="BE362" s="62"/>
      <c r="BF362" s="63"/>
      <c r="BG362" s="17"/>
      <c r="BH362" s="17"/>
      <c r="BI362" s="22"/>
      <c r="BJ362" s="63"/>
      <c r="BK362" s="17"/>
      <c r="BL362" s="17"/>
      <c r="BM362" s="22"/>
      <c r="BN362" s="63"/>
      <c r="BO362" s="17"/>
      <c r="BP362" s="17"/>
      <c r="BQ362" s="22"/>
      <c r="BR362" s="63"/>
      <c r="BS362" s="17"/>
      <c r="BT362" s="17"/>
      <c r="BU362" s="22"/>
      <c r="BV362" s="63"/>
      <c r="BW362" s="17"/>
      <c r="BX362" s="17"/>
      <c r="BY362" s="22"/>
      <c r="BZ362" s="63"/>
      <c r="CA362" s="17"/>
      <c r="CB362" s="17"/>
      <c r="CC362" s="22"/>
      <c r="CF362" s="63"/>
      <c r="CG362" s="17"/>
      <c r="CH362" s="62"/>
      <c r="CI362" s="63"/>
      <c r="CJ362" s="17"/>
      <c r="CK362" s="62"/>
      <c r="CL362" s="63"/>
      <c r="CM362" s="17"/>
      <c r="CN362" s="62"/>
      <c r="CO362" s="63"/>
      <c r="CP362" s="17"/>
      <c r="CQ362" s="62"/>
    </row>
    <row r="363">
      <c r="A363" s="13">
        <v>14.0</v>
      </c>
      <c r="B363" s="63"/>
      <c r="C363" s="17"/>
      <c r="D363" s="17"/>
      <c r="E363" s="62"/>
      <c r="F363" s="63"/>
      <c r="G363" s="17"/>
      <c r="H363" s="17"/>
      <c r="I363" s="62"/>
      <c r="J363" s="63"/>
      <c r="K363" s="17"/>
      <c r="L363" s="17"/>
      <c r="M363" s="17"/>
      <c r="N363" s="63"/>
      <c r="O363" s="17"/>
      <c r="P363" s="17"/>
      <c r="Q363" s="62"/>
      <c r="R363" s="63"/>
      <c r="S363" s="17"/>
      <c r="T363" s="17"/>
      <c r="U363" s="62"/>
      <c r="V363" s="63"/>
      <c r="W363" s="17"/>
      <c r="X363" s="17"/>
      <c r="Y363" s="62"/>
      <c r="Z363" s="63"/>
      <c r="AA363" s="17"/>
      <c r="AB363" s="17"/>
      <c r="AC363" s="62"/>
      <c r="AD363" s="63"/>
      <c r="AE363" s="17"/>
      <c r="AF363" s="17"/>
      <c r="AG363" s="62"/>
      <c r="AH363" s="63"/>
      <c r="AI363" s="17"/>
      <c r="AJ363" s="17"/>
      <c r="AK363" s="62"/>
      <c r="AL363" s="63"/>
      <c r="AM363" s="17"/>
      <c r="AN363" s="17"/>
      <c r="AO363" s="62"/>
      <c r="AP363" s="63"/>
      <c r="AQ363" s="17"/>
      <c r="AR363" s="17"/>
      <c r="AS363" s="62"/>
      <c r="AT363" s="63"/>
      <c r="AU363" s="17"/>
      <c r="AV363" s="17"/>
      <c r="AW363" s="62"/>
      <c r="AX363" s="63"/>
      <c r="AY363" s="17"/>
      <c r="AZ363" s="17"/>
      <c r="BA363" s="62"/>
      <c r="BB363" s="63"/>
      <c r="BC363" s="17"/>
      <c r="BD363" s="17"/>
      <c r="BE363" s="62"/>
      <c r="BF363" s="63"/>
      <c r="BG363" s="17"/>
      <c r="BH363" s="17"/>
      <c r="BI363" s="22"/>
      <c r="BJ363" s="63"/>
      <c r="BK363" s="17"/>
      <c r="BL363" s="17"/>
      <c r="BM363" s="22"/>
      <c r="BN363" s="63"/>
      <c r="BO363" s="17"/>
      <c r="BP363" s="17"/>
      <c r="BQ363" s="22"/>
      <c r="BR363" s="63"/>
      <c r="BS363" s="17"/>
      <c r="BT363" s="17"/>
      <c r="BU363" s="22"/>
      <c r="BV363" s="63"/>
      <c r="BW363" s="17"/>
      <c r="BX363" s="17"/>
      <c r="BY363" s="22"/>
      <c r="BZ363" s="63"/>
      <c r="CA363" s="17"/>
      <c r="CB363" s="17"/>
      <c r="CC363" s="22"/>
      <c r="CF363" s="63"/>
      <c r="CG363" s="17"/>
      <c r="CH363" s="62"/>
      <c r="CI363" s="63"/>
      <c r="CJ363" s="17"/>
      <c r="CK363" s="62"/>
      <c r="CL363" s="63"/>
      <c r="CM363" s="17"/>
      <c r="CN363" s="62"/>
      <c r="CO363" s="63"/>
      <c r="CP363" s="17"/>
      <c r="CQ363" s="62"/>
    </row>
    <row r="364">
      <c r="A364" s="13">
        <v>15.0</v>
      </c>
      <c r="B364" s="63"/>
      <c r="C364" s="17"/>
      <c r="D364" s="17"/>
      <c r="E364" s="62"/>
      <c r="F364" s="63"/>
      <c r="G364" s="17"/>
      <c r="H364" s="17"/>
      <c r="I364" s="62"/>
      <c r="J364" s="63"/>
      <c r="K364" s="17"/>
      <c r="L364" s="17"/>
      <c r="M364" s="17"/>
      <c r="N364" s="63"/>
      <c r="O364" s="17"/>
      <c r="P364" s="17"/>
      <c r="Q364" s="62"/>
      <c r="R364" s="63"/>
      <c r="S364" s="17"/>
      <c r="T364" s="17"/>
      <c r="U364" s="62"/>
      <c r="V364" s="63"/>
      <c r="W364" s="17"/>
      <c r="X364" s="17"/>
      <c r="Y364" s="62"/>
      <c r="Z364" s="63"/>
      <c r="AA364" s="17"/>
      <c r="AB364" s="17"/>
      <c r="AC364" s="62"/>
      <c r="AD364" s="63"/>
      <c r="AE364" s="17"/>
      <c r="AF364" s="17"/>
      <c r="AG364" s="62"/>
      <c r="AH364" s="63"/>
      <c r="AI364" s="17"/>
      <c r="AJ364" s="17"/>
      <c r="AK364" s="62"/>
      <c r="AL364" s="63"/>
      <c r="AM364" s="17"/>
      <c r="AN364" s="17"/>
      <c r="AO364" s="62"/>
      <c r="AP364" s="63"/>
      <c r="AQ364" s="17"/>
      <c r="AR364" s="17"/>
      <c r="AS364" s="62"/>
      <c r="AT364" s="63"/>
      <c r="AU364" s="17"/>
      <c r="AV364" s="17"/>
      <c r="AW364" s="62"/>
      <c r="AX364" s="63"/>
      <c r="AY364" s="17"/>
      <c r="AZ364" s="17"/>
      <c r="BA364" s="62"/>
      <c r="BB364" s="63"/>
      <c r="BC364" s="17"/>
      <c r="BD364" s="17"/>
      <c r="BE364" s="62"/>
      <c r="BF364" s="63"/>
      <c r="BG364" s="17"/>
      <c r="BH364" s="17"/>
      <c r="BI364" s="22"/>
      <c r="BJ364" s="63"/>
      <c r="BK364" s="17"/>
      <c r="BL364" s="17"/>
      <c r="BM364" s="22"/>
      <c r="BN364" s="63"/>
      <c r="BO364" s="17"/>
      <c r="BP364" s="17"/>
      <c r="BQ364" s="22"/>
      <c r="BR364" s="63"/>
      <c r="BS364" s="17"/>
      <c r="BT364" s="17"/>
      <c r="BU364" s="22"/>
      <c r="BV364" s="63"/>
      <c r="BW364" s="17"/>
      <c r="BX364" s="17"/>
      <c r="BY364" s="22"/>
      <c r="BZ364" s="63"/>
      <c r="CA364" s="17"/>
      <c r="CB364" s="17"/>
      <c r="CC364" s="22"/>
      <c r="CF364" s="63"/>
      <c r="CG364" s="17"/>
      <c r="CH364" s="62"/>
      <c r="CI364" s="63"/>
      <c r="CJ364" s="17"/>
      <c r="CK364" s="62"/>
      <c r="CL364" s="63"/>
      <c r="CM364" s="17"/>
      <c r="CN364" s="62"/>
      <c r="CO364" s="63"/>
      <c r="CP364" s="17"/>
      <c r="CQ364" s="62"/>
    </row>
    <row r="365">
      <c r="A365" s="13">
        <v>16.0</v>
      </c>
      <c r="B365" s="63"/>
      <c r="C365" s="17"/>
      <c r="D365" s="17"/>
      <c r="E365" s="62"/>
      <c r="F365" s="63"/>
      <c r="G365" s="17"/>
      <c r="H365" s="17"/>
      <c r="I365" s="62"/>
      <c r="J365" s="63"/>
      <c r="K365" s="17"/>
      <c r="L365" s="17"/>
      <c r="M365" s="17"/>
      <c r="N365" s="63"/>
      <c r="O365" s="17"/>
      <c r="P365" s="17"/>
      <c r="Q365" s="62"/>
      <c r="R365" s="63"/>
      <c r="S365" s="17"/>
      <c r="T365" s="17"/>
      <c r="U365" s="62"/>
      <c r="V365" s="63"/>
      <c r="W365" s="17"/>
      <c r="X365" s="17"/>
      <c r="Y365" s="62"/>
      <c r="Z365" s="63"/>
      <c r="AA365" s="17"/>
      <c r="AB365" s="17"/>
      <c r="AC365" s="62"/>
      <c r="AD365" s="63"/>
      <c r="AE365" s="17"/>
      <c r="AF365" s="17"/>
      <c r="AG365" s="62"/>
      <c r="AH365" s="63"/>
      <c r="AI365" s="17"/>
      <c r="AJ365" s="17"/>
      <c r="AK365" s="62"/>
      <c r="AL365" s="63"/>
      <c r="AM365" s="17"/>
      <c r="AN365" s="17"/>
      <c r="AO365" s="62"/>
      <c r="AP365" s="63"/>
      <c r="AQ365" s="17"/>
      <c r="AR365" s="17"/>
      <c r="AS365" s="62"/>
      <c r="AT365" s="63"/>
      <c r="AU365" s="17"/>
      <c r="AV365" s="17"/>
      <c r="AW365" s="62"/>
      <c r="AX365" s="63"/>
      <c r="AY365" s="17"/>
      <c r="AZ365" s="17"/>
      <c r="BA365" s="62"/>
      <c r="BB365" s="63"/>
      <c r="BC365" s="17"/>
      <c r="BD365" s="17"/>
      <c r="BE365" s="62"/>
      <c r="BF365" s="63"/>
      <c r="BG365" s="17"/>
      <c r="BH365" s="17"/>
      <c r="BI365" s="22"/>
      <c r="BJ365" s="63"/>
      <c r="BK365" s="17"/>
      <c r="BL365" s="17"/>
      <c r="BM365" s="22"/>
      <c r="BN365" s="63"/>
      <c r="BO365" s="17"/>
      <c r="BP365" s="17"/>
      <c r="BQ365" s="22"/>
      <c r="BR365" s="63"/>
      <c r="BS365" s="17"/>
      <c r="BT365" s="17"/>
      <c r="BU365" s="22"/>
      <c r="BV365" s="63"/>
      <c r="BW365" s="17"/>
      <c r="BX365" s="17"/>
      <c r="BY365" s="22"/>
      <c r="BZ365" s="63"/>
      <c r="CA365" s="17"/>
      <c r="CB365" s="17"/>
      <c r="CC365" s="22"/>
      <c r="CF365" s="63"/>
      <c r="CG365" s="17"/>
      <c r="CH365" s="62"/>
      <c r="CI365" s="63"/>
      <c r="CJ365" s="17"/>
      <c r="CK365" s="62"/>
      <c r="CL365" s="63"/>
      <c r="CM365" s="17"/>
      <c r="CN365" s="62"/>
      <c r="CO365" s="63"/>
      <c r="CP365" s="17"/>
      <c r="CQ365" s="62"/>
    </row>
    <row r="366">
      <c r="A366" s="13">
        <v>17.0</v>
      </c>
      <c r="B366" s="63"/>
      <c r="C366" s="17"/>
      <c r="D366" s="17"/>
      <c r="E366" s="62"/>
      <c r="F366" s="63"/>
      <c r="G366" s="17"/>
      <c r="H366" s="17"/>
      <c r="I366" s="62"/>
      <c r="J366" s="63"/>
      <c r="K366" s="17"/>
      <c r="L366" s="17"/>
      <c r="M366" s="17"/>
      <c r="N366" s="63"/>
      <c r="O366" s="17"/>
      <c r="P366" s="17"/>
      <c r="Q366" s="62"/>
      <c r="R366" s="63"/>
      <c r="S366" s="17"/>
      <c r="T366" s="17"/>
      <c r="U366" s="62"/>
      <c r="V366" s="63"/>
      <c r="W366" s="17"/>
      <c r="X366" s="17"/>
      <c r="Y366" s="62"/>
      <c r="Z366" s="63"/>
      <c r="AA366" s="17"/>
      <c r="AB366" s="17"/>
      <c r="AC366" s="62"/>
      <c r="AD366" s="63"/>
      <c r="AE366" s="17"/>
      <c r="AF366" s="17"/>
      <c r="AG366" s="62"/>
      <c r="AH366" s="63"/>
      <c r="AI366" s="17"/>
      <c r="AJ366" s="17"/>
      <c r="AK366" s="62"/>
      <c r="AL366" s="63"/>
      <c r="AM366" s="17"/>
      <c r="AN366" s="17"/>
      <c r="AO366" s="62"/>
      <c r="AP366" s="63"/>
      <c r="AQ366" s="17"/>
      <c r="AR366" s="17"/>
      <c r="AS366" s="62"/>
      <c r="AT366" s="63"/>
      <c r="AU366" s="17"/>
      <c r="AV366" s="17"/>
      <c r="AW366" s="62"/>
      <c r="AX366" s="63"/>
      <c r="AY366" s="17"/>
      <c r="AZ366" s="17"/>
      <c r="BA366" s="62"/>
      <c r="BB366" s="63"/>
      <c r="BC366" s="17"/>
      <c r="BD366" s="17"/>
      <c r="BE366" s="62"/>
      <c r="BF366" s="63"/>
      <c r="BG366" s="17"/>
      <c r="BH366" s="17"/>
      <c r="BI366" s="22"/>
      <c r="BJ366" s="63"/>
      <c r="BK366" s="17"/>
      <c r="BL366" s="17"/>
      <c r="BM366" s="22"/>
      <c r="BN366" s="63"/>
      <c r="BO366" s="17"/>
      <c r="BP366" s="17"/>
      <c r="BQ366" s="22"/>
      <c r="BR366" s="63"/>
      <c r="BS366" s="17"/>
      <c r="BT366" s="17"/>
      <c r="BU366" s="22"/>
      <c r="BV366" s="63"/>
      <c r="BW366" s="17"/>
      <c r="BX366" s="17"/>
      <c r="BY366" s="22"/>
      <c r="BZ366" s="63"/>
      <c r="CA366" s="17"/>
      <c r="CB366" s="17"/>
      <c r="CC366" s="22"/>
      <c r="CF366" s="63"/>
      <c r="CG366" s="17"/>
      <c r="CH366" s="62"/>
      <c r="CI366" s="63"/>
      <c r="CJ366" s="17"/>
      <c r="CK366" s="62"/>
      <c r="CL366" s="63"/>
      <c r="CM366" s="17"/>
      <c r="CN366" s="62"/>
      <c r="CO366" s="63"/>
      <c r="CP366" s="17"/>
      <c r="CQ366" s="62"/>
    </row>
    <row r="367">
      <c r="A367" s="13">
        <v>18.0</v>
      </c>
      <c r="B367" s="63"/>
      <c r="C367" s="17"/>
      <c r="D367" s="17"/>
      <c r="E367" s="62"/>
      <c r="F367" s="63"/>
      <c r="G367" s="17"/>
      <c r="H367" s="17"/>
      <c r="I367" s="62"/>
      <c r="J367" s="63"/>
      <c r="K367" s="17"/>
      <c r="L367" s="17"/>
      <c r="M367" s="17"/>
      <c r="N367" s="63"/>
      <c r="O367" s="17"/>
      <c r="P367" s="17"/>
      <c r="Q367" s="62"/>
      <c r="R367" s="63"/>
      <c r="S367" s="17"/>
      <c r="T367" s="17"/>
      <c r="U367" s="62"/>
      <c r="V367" s="63"/>
      <c r="W367" s="17"/>
      <c r="X367" s="17"/>
      <c r="Y367" s="62"/>
      <c r="Z367" s="63"/>
      <c r="AA367" s="17"/>
      <c r="AB367" s="17"/>
      <c r="AC367" s="62"/>
      <c r="AD367" s="63"/>
      <c r="AE367" s="17"/>
      <c r="AF367" s="17"/>
      <c r="AG367" s="62"/>
      <c r="AH367" s="63"/>
      <c r="AI367" s="17"/>
      <c r="AJ367" s="17"/>
      <c r="AK367" s="62"/>
      <c r="AL367" s="63"/>
      <c r="AM367" s="17"/>
      <c r="AN367" s="17"/>
      <c r="AO367" s="62"/>
      <c r="AP367" s="63"/>
      <c r="AQ367" s="17"/>
      <c r="AR367" s="17"/>
      <c r="AS367" s="62"/>
      <c r="AT367" s="63"/>
      <c r="AU367" s="17"/>
      <c r="AV367" s="17"/>
      <c r="AW367" s="62"/>
      <c r="AX367" s="63"/>
      <c r="AY367" s="17"/>
      <c r="AZ367" s="17"/>
      <c r="BA367" s="62"/>
      <c r="BB367" s="63"/>
      <c r="BC367" s="17"/>
      <c r="BD367" s="17"/>
      <c r="BE367" s="62"/>
      <c r="BF367" s="63"/>
      <c r="BG367" s="17"/>
      <c r="BH367" s="17"/>
      <c r="BI367" s="22"/>
      <c r="BJ367" s="63"/>
      <c r="BK367" s="17"/>
      <c r="BL367" s="17"/>
      <c r="BM367" s="22"/>
      <c r="BN367" s="63"/>
      <c r="BO367" s="17"/>
      <c r="BP367" s="17"/>
      <c r="BQ367" s="22"/>
      <c r="BR367" s="63"/>
      <c r="BS367" s="17"/>
      <c r="BT367" s="17"/>
      <c r="BU367" s="22"/>
      <c r="BV367" s="63"/>
      <c r="BW367" s="17"/>
      <c r="BX367" s="17"/>
      <c r="BY367" s="22"/>
      <c r="BZ367" s="63"/>
      <c r="CA367" s="17"/>
      <c r="CB367" s="17"/>
      <c r="CC367" s="22"/>
      <c r="CF367" s="63"/>
      <c r="CG367" s="17"/>
      <c r="CH367" s="62"/>
      <c r="CI367" s="63"/>
      <c r="CJ367" s="17"/>
      <c r="CK367" s="62"/>
      <c r="CL367" s="63"/>
      <c r="CM367" s="17"/>
      <c r="CN367" s="62"/>
      <c r="CO367" s="63"/>
      <c r="CP367" s="17"/>
      <c r="CQ367" s="62"/>
    </row>
    <row r="368">
      <c r="A368" s="13">
        <v>19.0</v>
      </c>
      <c r="B368" s="63"/>
      <c r="C368" s="17"/>
      <c r="D368" s="17"/>
      <c r="E368" s="62"/>
      <c r="F368" s="63"/>
      <c r="G368" s="17"/>
      <c r="H368" s="17"/>
      <c r="I368" s="62"/>
      <c r="J368" s="63"/>
      <c r="K368" s="17"/>
      <c r="L368" s="17"/>
      <c r="M368" s="17"/>
      <c r="N368" s="63"/>
      <c r="O368" s="17"/>
      <c r="P368" s="17"/>
      <c r="Q368" s="62"/>
      <c r="R368" s="63"/>
      <c r="S368" s="17"/>
      <c r="T368" s="17"/>
      <c r="U368" s="62"/>
      <c r="V368" s="63"/>
      <c r="W368" s="17"/>
      <c r="X368" s="17"/>
      <c r="Y368" s="62"/>
      <c r="Z368" s="63"/>
      <c r="AA368" s="17"/>
      <c r="AB368" s="17"/>
      <c r="AC368" s="62"/>
      <c r="AD368" s="63"/>
      <c r="AE368" s="17"/>
      <c r="AF368" s="17"/>
      <c r="AG368" s="62"/>
      <c r="AH368" s="63"/>
      <c r="AI368" s="17"/>
      <c r="AJ368" s="17"/>
      <c r="AK368" s="62"/>
      <c r="AL368" s="63"/>
      <c r="AM368" s="17"/>
      <c r="AN368" s="17"/>
      <c r="AO368" s="62"/>
      <c r="AP368" s="63"/>
      <c r="AQ368" s="17"/>
      <c r="AR368" s="17"/>
      <c r="AS368" s="62"/>
      <c r="AT368" s="63"/>
      <c r="AU368" s="17"/>
      <c r="AV368" s="17"/>
      <c r="AW368" s="62"/>
      <c r="AX368" s="63"/>
      <c r="AY368" s="17"/>
      <c r="AZ368" s="17"/>
      <c r="BA368" s="62"/>
      <c r="BB368" s="63"/>
      <c r="BC368" s="17"/>
      <c r="BD368" s="17"/>
      <c r="BE368" s="62"/>
      <c r="BF368" s="63"/>
      <c r="BG368" s="17"/>
      <c r="BH368" s="17"/>
      <c r="BI368" s="22"/>
      <c r="BJ368" s="63"/>
      <c r="BK368" s="17"/>
      <c r="BL368" s="17"/>
      <c r="BM368" s="22"/>
      <c r="BN368" s="63"/>
      <c r="BO368" s="17"/>
      <c r="BP368" s="17"/>
      <c r="BQ368" s="22"/>
      <c r="BR368" s="63"/>
      <c r="BS368" s="17"/>
      <c r="BT368" s="17"/>
      <c r="BU368" s="22"/>
      <c r="BV368" s="63"/>
      <c r="BW368" s="17"/>
      <c r="BX368" s="17"/>
      <c r="BY368" s="22"/>
      <c r="BZ368" s="63"/>
      <c r="CA368" s="17"/>
      <c r="CB368" s="17"/>
      <c r="CC368" s="22"/>
      <c r="CF368" s="63"/>
      <c r="CG368" s="17"/>
      <c r="CH368" s="62"/>
      <c r="CI368" s="63"/>
      <c r="CJ368" s="17"/>
      <c r="CK368" s="62"/>
      <c r="CL368" s="63"/>
      <c r="CM368" s="17"/>
      <c r="CN368" s="62"/>
      <c r="CO368" s="63"/>
      <c r="CP368" s="17"/>
      <c r="CQ368" s="62"/>
    </row>
    <row r="369">
      <c r="A369" s="13">
        <v>20.0</v>
      </c>
      <c r="B369" s="63"/>
      <c r="C369" s="17"/>
      <c r="D369" s="17"/>
      <c r="E369" s="62"/>
      <c r="F369" s="63"/>
      <c r="G369" s="17"/>
      <c r="H369" s="17"/>
      <c r="I369" s="62"/>
      <c r="J369" s="63"/>
      <c r="K369" s="17"/>
      <c r="L369" s="17"/>
      <c r="M369" s="17"/>
      <c r="N369" s="63"/>
      <c r="O369" s="17"/>
      <c r="P369" s="17"/>
      <c r="Q369" s="62"/>
      <c r="R369" s="63"/>
      <c r="S369" s="17"/>
      <c r="T369" s="17"/>
      <c r="U369" s="62"/>
      <c r="V369" s="63"/>
      <c r="W369" s="17"/>
      <c r="X369" s="17"/>
      <c r="Y369" s="62"/>
      <c r="Z369" s="63"/>
      <c r="AA369" s="17"/>
      <c r="AB369" s="17"/>
      <c r="AC369" s="62"/>
      <c r="AD369" s="63"/>
      <c r="AE369" s="17"/>
      <c r="AF369" s="17"/>
      <c r="AG369" s="62"/>
      <c r="AH369" s="63"/>
      <c r="AI369" s="17"/>
      <c r="AJ369" s="17"/>
      <c r="AK369" s="62"/>
      <c r="AL369" s="63"/>
      <c r="AM369" s="17"/>
      <c r="AN369" s="17"/>
      <c r="AO369" s="62"/>
      <c r="AP369" s="63"/>
      <c r="AQ369" s="17"/>
      <c r="AR369" s="17"/>
      <c r="AS369" s="62"/>
      <c r="AT369" s="63"/>
      <c r="AU369" s="17"/>
      <c r="AV369" s="17"/>
      <c r="AW369" s="62"/>
      <c r="AX369" s="63"/>
      <c r="AY369" s="17"/>
      <c r="AZ369" s="17"/>
      <c r="BA369" s="62"/>
      <c r="BB369" s="63"/>
      <c r="BC369" s="17"/>
      <c r="BD369" s="17"/>
      <c r="BE369" s="62"/>
      <c r="BF369" s="63"/>
      <c r="BG369" s="17"/>
      <c r="BH369" s="17"/>
      <c r="BI369" s="22"/>
      <c r="BJ369" s="63"/>
      <c r="BK369" s="17"/>
      <c r="BL369" s="17"/>
      <c r="BM369" s="22"/>
      <c r="BN369" s="63"/>
      <c r="BO369" s="17"/>
      <c r="BP369" s="17"/>
      <c r="BQ369" s="22"/>
      <c r="BR369" s="63"/>
      <c r="BS369" s="17"/>
      <c r="BT369" s="17"/>
      <c r="BU369" s="22"/>
      <c r="BV369" s="63"/>
      <c r="BW369" s="17"/>
      <c r="BX369" s="17"/>
      <c r="BY369" s="22"/>
      <c r="BZ369" s="63"/>
      <c r="CA369" s="17"/>
      <c r="CB369" s="17"/>
      <c r="CC369" s="22"/>
      <c r="CF369" s="63"/>
      <c r="CG369" s="17"/>
      <c r="CH369" s="62"/>
      <c r="CI369" s="63"/>
      <c r="CJ369" s="17"/>
      <c r="CK369" s="62"/>
      <c r="CL369" s="63"/>
      <c r="CM369" s="17"/>
      <c r="CN369" s="62"/>
      <c r="CO369" s="63"/>
      <c r="CP369" s="17"/>
      <c r="CQ369" s="62"/>
    </row>
    <row r="370">
      <c r="A370" s="13">
        <v>21.0</v>
      </c>
      <c r="B370" s="63"/>
      <c r="C370" s="17"/>
      <c r="D370" s="17"/>
      <c r="E370" s="62"/>
      <c r="F370" s="63"/>
      <c r="G370" s="17"/>
      <c r="H370" s="17"/>
      <c r="I370" s="62"/>
      <c r="J370" s="63"/>
      <c r="K370" s="17"/>
      <c r="L370" s="17"/>
      <c r="M370" s="17"/>
      <c r="N370" s="63"/>
      <c r="O370" s="17"/>
      <c r="P370" s="17"/>
      <c r="Q370" s="62"/>
      <c r="R370" s="63"/>
      <c r="S370" s="17"/>
      <c r="T370" s="17"/>
      <c r="U370" s="62"/>
      <c r="V370" s="63"/>
      <c r="W370" s="17"/>
      <c r="X370" s="17"/>
      <c r="Y370" s="62"/>
      <c r="Z370" s="63"/>
      <c r="AA370" s="17"/>
      <c r="AB370" s="17"/>
      <c r="AC370" s="62"/>
      <c r="AD370" s="63"/>
      <c r="AE370" s="17"/>
      <c r="AF370" s="17"/>
      <c r="AG370" s="62"/>
      <c r="AH370" s="63"/>
      <c r="AI370" s="17"/>
      <c r="AJ370" s="17"/>
      <c r="AK370" s="62"/>
      <c r="AL370" s="63"/>
      <c r="AM370" s="17"/>
      <c r="AN370" s="17"/>
      <c r="AO370" s="62"/>
      <c r="AP370" s="63"/>
      <c r="AQ370" s="17"/>
      <c r="AR370" s="17"/>
      <c r="AS370" s="62"/>
      <c r="AT370" s="63"/>
      <c r="AU370" s="17"/>
      <c r="AV370" s="17"/>
      <c r="AW370" s="62"/>
      <c r="AX370" s="63"/>
      <c r="AY370" s="17"/>
      <c r="AZ370" s="17"/>
      <c r="BA370" s="62"/>
      <c r="BB370" s="63"/>
      <c r="BC370" s="17"/>
      <c r="BD370" s="17"/>
      <c r="BE370" s="62"/>
      <c r="BF370" s="63"/>
      <c r="BG370" s="17"/>
      <c r="BH370" s="17"/>
      <c r="BI370" s="22"/>
      <c r="BJ370" s="63"/>
      <c r="BK370" s="17"/>
      <c r="BL370" s="17"/>
      <c r="BM370" s="22"/>
      <c r="BN370" s="63"/>
      <c r="BO370" s="17"/>
      <c r="BP370" s="17"/>
      <c r="BQ370" s="22"/>
      <c r="BR370" s="63"/>
      <c r="BS370" s="17"/>
      <c r="BT370" s="17"/>
      <c r="BU370" s="22"/>
      <c r="BV370" s="63"/>
      <c r="BW370" s="17"/>
      <c r="BX370" s="17"/>
      <c r="BY370" s="22"/>
      <c r="BZ370" s="63"/>
      <c r="CA370" s="17"/>
      <c r="CB370" s="17"/>
      <c r="CC370" s="22"/>
      <c r="CF370" s="63"/>
      <c r="CG370" s="17"/>
      <c r="CH370" s="62"/>
      <c r="CI370" s="63"/>
      <c r="CJ370" s="17"/>
      <c r="CK370" s="62"/>
      <c r="CL370" s="63"/>
      <c r="CM370" s="17"/>
      <c r="CN370" s="62"/>
      <c r="CO370" s="63"/>
      <c r="CP370" s="17"/>
      <c r="CQ370" s="62"/>
    </row>
    <row r="371">
      <c r="A371" s="13">
        <v>22.0</v>
      </c>
      <c r="B371" s="63"/>
      <c r="C371" s="17"/>
      <c r="D371" s="17"/>
      <c r="E371" s="62"/>
      <c r="F371" s="63"/>
      <c r="G371" s="17"/>
      <c r="H371" s="17"/>
      <c r="I371" s="62"/>
      <c r="J371" s="63"/>
      <c r="K371" s="17"/>
      <c r="L371" s="17"/>
      <c r="M371" s="17"/>
      <c r="N371" s="63"/>
      <c r="O371" s="17"/>
      <c r="P371" s="17"/>
      <c r="Q371" s="62"/>
      <c r="R371" s="63"/>
      <c r="S371" s="17"/>
      <c r="T371" s="17"/>
      <c r="U371" s="62"/>
      <c r="V371" s="63"/>
      <c r="W371" s="17"/>
      <c r="X371" s="17"/>
      <c r="Y371" s="62"/>
      <c r="Z371" s="63"/>
      <c r="AA371" s="17"/>
      <c r="AB371" s="17"/>
      <c r="AC371" s="62"/>
      <c r="AD371" s="63"/>
      <c r="AE371" s="17"/>
      <c r="AF371" s="17"/>
      <c r="AG371" s="62"/>
      <c r="AH371" s="63"/>
      <c r="AI371" s="17"/>
      <c r="AJ371" s="17"/>
      <c r="AK371" s="62"/>
      <c r="AL371" s="63"/>
      <c r="AM371" s="17"/>
      <c r="AN371" s="17"/>
      <c r="AO371" s="62"/>
      <c r="AP371" s="63"/>
      <c r="AQ371" s="17"/>
      <c r="AR371" s="17"/>
      <c r="AS371" s="62"/>
      <c r="AT371" s="63"/>
      <c r="AU371" s="17"/>
      <c r="AV371" s="17"/>
      <c r="AW371" s="62"/>
      <c r="AX371" s="63"/>
      <c r="AY371" s="17"/>
      <c r="AZ371" s="17"/>
      <c r="BA371" s="62"/>
      <c r="BB371" s="63"/>
      <c r="BC371" s="17"/>
      <c r="BD371" s="17"/>
      <c r="BE371" s="62"/>
      <c r="BF371" s="63"/>
      <c r="BG371" s="17"/>
      <c r="BH371" s="17"/>
      <c r="BI371" s="22"/>
      <c r="BJ371" s="63"/>
      <c r="BK371" s="17"/>
      <c r="BL371" s="17"/>
      <c r="BM371" s="22"/>
      <c r="BN371" s="63"/>
      <c r="BO371" s="17"/>
      <c r="BP371" s="17"/>
      <c r="BQ371" s="22"/>
      <c r="BR371" s="63"/>
      <c r="BS371" s="17"/>
      <c r="BT371" s="17"/>
      <c r="BU371" s="22"/>
      <c r="BV371" s="63"/>
      <c r="BW371" s="17"/>
      <c r="BX371" s="17"/>
      <c r="BY371" s="22"/>
      <c r="BZ371" s="63"/>
      <c r="CA371" s="17"/>
      <c r="CB371" s="17"/>
      <c r="CC371" s="22"/>
      <c r="CF371" s="63"/>
      <c r="CG371" s="17"/>
      <c r="CH371" s="62"/>
      <c r="CI371" s="63"/>
      <c r="CJ371" s="17"/>
      <c r="CK371" s="62"/>
      <c r="CL371" s="63"/>
      <c r="CM371" s="17"/>
      <c r="CN371" s="62"/>
      <c r="CO371" s="63"/>
      <c r="CP371" s="17"/>
      <c r="CQ371" s="62"/>
    </row>
    <row r="372">
      <c r="A372" s="13">
        <v>23.0</v>
      </c>
      <c r="B372" s="63"/>
      <c r="C372" s="17"/>
      <c r="D372" s="17"/>
      <c r="E372" s="62"/>
      <c r="F372" s="63"/>
      <c r="G372" s="17"/>
      <c r="H372" s="17"/>
      <c r="I372" s="62"/>
      <c r="J372" s="63"/>
      <c r="K372" s="17"/>
      <c r="L372" s="17"/>
      <c r="M372" s="17"/>
      <c r="N372" s="63"/>
      <c r="O372" s="17"/>
      <c r="P372" s="17"/>
      <c r="Q372" s="62"/>
      <c r="R372" s="63"/>
      <c r="S372" s="17"/>
      <c r="T372" s="17"/>
      <c r="U372" s="62"/>
      <c r="V372" s="63"/>
      <c r="W372" s="17"/>
      <c r="X372" s="17"/>
      <c r="Y372" s="62"/>
      <c r="Z372" s="63"/>
      <c r="AA372" s="17"/>
      <c r="AB372" s="17"/>
      <c r="AC372" s="62"/>
      <c r="AD372" s="63"/>
      <c r="AE372" s="17"/>
      <c r="AF372" s="17"/>
      <c r="AG372" s="62"/>
      <c r="AH372" s="63"/>
      <c r="AI372" s="17"/>
      <c r="AJ372" s="17"/>
      <c r="AK372" s="62"/>
      <c r="AL372" s="63"/>
      <c r="AM372" s="17"/>
      <c r="AN372" s="17"/>
      <c r="AO372" s="62"/>
      <c r="AP372" s="63"/>
      <c r="AQ372" s="17"/>
      <c r="AR372" s="17"/>
      <c r="AS372" s="62"/>
      <c r="AT372" s="63"/>
      <c r="AU372" s="17"/>
      <c r="AV372" s="17"/>
      <c r="AW372" s="62"/>
      <c r="AX372" s="63"/>
      <c r="AY372" s="17"/>
      <c r="AZ372" s="17"/>
      <c r="BA372" s="62"/>
      <c r="BB372" s="63"/>
      <c r="BC372" s="17"/>
      <c r="BD372" s="17"/>
      <c r="BE372" s="62"/>
      <c r="BF372" s="63"/>
      <c r="BG372" s="17"/>
      <c r="BH372" s="17"/>
      <c r="BI372" s="22"/>
      <c r="BJ372" s="63"/>
      <c r="BK372" s="17"/>
      <c r="BL372" s="17"/>
      <c r="BM372" s="22"/>
      <c r="BN372" s="63"/>
      <c r="BO372" s="17"/>
      <c r="BP372" s="17"/>
      <c r="BQ372" s="22"/>
      <c r="BR372" s="63"/>
      <c r="BS372" s="17"/>
      <c r="BT372" s="17"/>
      <c r="BU372" s="22"/>
      <c r="BV372" s="63"/>
      <c r="BW372" s="17"/>
      <c r="BX372" s="17"/>
      <c r="BY372" s="22"/>
      <c r="BZ372" s="63"/>
      <c r="CA372" s="17"/>
      <c r="CB372" s="17"/>
      <c r="CC372" s="22"/>
      <c r="CF372" s="63"/>
      <c r="CG372" s="17"/>
      <c r="CH372" s="62"/>
      <c r="CI372" s="63"/>
      <c r="CJ372" s="17"/>
      <c r="CK372" s="62"/>
      <c r="CL372" s="63"/>
      <c r="CM372" s="17"/>
      <c r="CN372" s="62"/>
      <c r="CO372" s="63"/>
      <c r="CP372" s="17"/>
      <c r="CQ372" s="62"/>
    </row>
    <row r="373">
      <c r="A373" s="13">
        <v>24.0</v>
      </c>
      <c r="B373" s="63"/>
      <c r="C373" s="17"/>
      <c r="D373" s="17"/>
      <c r="E373" s="62"/>
      <c r="F373" s="63"/>
      <c r="G373" s="17"/>
      <c r="H373" s="17"/>
      <c r="I373" s="62"/>
      <c r="J373" s="63"/>
      <c r="K373" s="17"/>
      <c r="L373" s="17"/>
      <c r="M373" s="17"/>
      <c r="N373" s="63"/>
      <c r="O373" s="17"/>
      <c r="P373" s="17"/>
      <c r="Q373" s="62"/>
      <c r="R373" s="63"/>
      <c r="S373" s="17"/>
      <c r="T373" s="17"/>
      <c r="U373" s="62"/>
      <c r="V373" s="63"/>
      <c r="W373" s="17"/>
      <c r="X373" s="17"/>
      <c r="Y373" s="62"/>
      <c r="Z373" s="63"/>
      <c r="AA373" s="17"/>
      <c r="AB373" s="17"/>
      <c r="AC373" s="62"/>
      <c r="AD373" s="63"/>
      <c r="AE373" s="17"/>
      <c r="AF373" s="17"/>
      <c r="AG373" s="62"/>
      <c r="AH373" s="63"/>
      <c r="AI373" s="17"/>
      <c r="AJ373" s="17"/>
      <c r="AK373" s="62"/>
      <c r="AL373" s="63"/>
      <c r="AM373" s="17"/>
      <c r="AN373" s="17"/>
      <c r="AO373" s="62"/>
      <c r="AP373" s="63"/>
      <c r="AQ373" s="17"/>
      <c r="AR373" s="17"/>
      <c r="AS373" s="62"/>
      <c r="AT373" s="63"/>
      <c r="AU373" s="17"/>
      <c r="AV373" s="17"/>
      <c r="AW373" s="62"/>
      <c r="AX373" s="63"/>
      <c r="AY373" s="17"/>
      <c r="AZ373" s="17"/>
      <c r="BA373" s="62"/>
      <c r="BB373" s="63"/>
      <c r="BC373" s="17"/>
      <c r="BD373" s="17"/>
      <c r="BE373" s="62"/>
      <c r="BF373" s="63"/>
      <c r="BG373" s="17"/>
      <c r="BH373" s="17"/>
      <c r="BI373" s="22"/>
      <c r="BJ373" s="63"/>
      <c r="BK373" s="17"/>
      <c r="BL373" s="17"/>
      <c r="BM373" s="22"/>
      <c r="BN373" s="63"/>
      <c r="BO373" s="17"/>
      <c r="BP373" s="17"/>
      <c r="BQ373" s="22"/>
      <c r="BR373" s="63"/>
      <c r="BS373" s="17"/>
      <c r="BT373" s="17"/>
      <c r="BU373" s="22"/>
      <c r="BV373" s="63"/>
      <c r="BW373" s="17"/>
      <c r="BX373" s="17"/>
      <c r="BY373" s="22"/>
      <c r="BZ373" s="63"/>
      <c r="CA373" s="17"/>
      <c r="CB373" s="17"/>
      <c r="CC373" s="22"/>
      <c r="CF373" s="63"/>
      <c r="CG373" s="17"/>
      <c r="CH373" s="62"/>
      <c r="CI373" s="63"/>
      <c r="CJ373" s="17"/>
      <c r="CK373" s="62"/>
      <c r="CL373" s="63"/>
      <c r="CM373" s="17"/>
      <c r="CN373" s="62"/>
      <c r="CO373" s="63"/>
      <c r="CP373" s="17"/>
      <c r="CQ373" s="62"/>
    </row>
    <row r="374">
      <c r="A374" s="13">
        <v>25.0</v>
      </c>
      <c r="B374" s="63"/>
      <c r="C374" s="17"/>
      <c r="D374" s="17"/>
      <c r="E374" s="62"/>
      <c r="F374" s="63"/>
      <c r="G374" s="17"/>
      <c r="H374" s="17"/>
      <c r="I374" s="62"/>
      <c r="J374" s="63"/>
      <c r="K374" s="17"/>
      <c r="L374" s="17"/>
      <c r="M374" s="17"/>
      <c r="N374" s="63"/>
      <c r="O374" s="17"/>
      <c r="P374" s="17"/>
      <c r="Q374" s="62"/>
      <c r="R374" s="63"/>
      <c r="S374" s="17"/>
      <c r="T374" s="17"/>
      <c r="U374" s="62"/>
      <c r="V374" s="63"/>
      <c r="W374" s="17"/>
      <c r="X374" s="17"/>
      <c r="Y374" s="62"/>
      <c r="Z374" s="63"/>
      <c r="AA374" s="17"/>
      <c r="AB374" s="17"/>
      <c r="AC374" s="62"/>
      <c r="AD374" s="63"/>
      <c r="AE374" s="17"/>
      <c r="AF374" s="17"/>
      <c r="AG374" s="62"/>
      <c r="AH374" s="63"/>
      <c r="AI374" s="17"/>
      <c r="AJ374" s="17"/>
      <c r="AK374" s="62"/>
      <c r="AL374" s="63"/>
      <c r="AM374" s="17"/>
      <c r="AN374" s="17"/>
      <c r="AO374" s="62"/>
      <c r="AP374" s="63"/>
      <c r="AQ374" s="17"/>
      <c r="AR374" s="17"/>
      <c r="AS374" s="62"/>
      <c r="AT374" s="63"/>
      <c r="AU374" s="17"/>
      <c r="AV374" s="17"/>
      <c r="AW374" s="62"/>
      <c r="AX374" s="63"/>
      <c r="AY374" s="17"/>
      <c r="AZ374" s="17"/>
      <c r="BA374" s="62"/>
      <c r="BB374" s="63"/>
      <c r="BC374" s="17"/>
      <c r="BD374" s="17"/>
      <c r="BE374" s="62"/>
      <c r="BF374" s="63"/>
      <c r="BG374" s="17"/>
      <c r="BH374" s="17"/>
      <c r="BI374" s="22"/>
      <c r="BJ374" s="63"/>
      <c r="BK374" s="17"/>
      <c r="BL374" s="17"/>
      <c r="BM374" s="22"/>
      <c r="BN374" s="63"/>
      <c r="BO374" s="17"/>
      <c r="BP374" s="17"/>
      <c r="BQ374" s="22"/>
      <c r="BR374" s="63"/>
      <c r="BS374" s="17"/>
      <c r="BT374" s="17"/>
      <c r="BU374" s="22"/>
      <c r="BV374" s="63"/>
      <c r="BW374" s="17"/>
      <c r="BX374" s="17"/>
      <c r="BY374" s="22"/>
      <c r="BZ374" s="63"/>
      <c r="CA374" s="17"/>
      <c r="CB374" s="17"/>
      <c r="CC374" s="22"/>
      <c r="CF374" s="63"/>
      <c r="CG374" s="17"/>
      <c r="CH374" s="62"/>
      <c r="CI374" s="63"/>
      <c r="CJ374" s="17"/>
      <c r="CK374" s="62"/>
      <c r="CL374" s="63"/>
      <c r="CM374" s="17"/>
      <c r="CN374" s="62"/>
      <c r="CO374" s="63"/>
      <c r="CP374" s="17"/>
      <c r="CQ374" s="62"/>
    </row>
    <row r="375">
      <c r="A375" s="13">
        <v>26.0</v>
      </c>
      <c r="B375" s="63"/>
      <c r="C375" s="17"/>
      <c r="D375" s="17"/>
      <c r="E375" s="62"/>
      <c r="F375" s="63"/>
      <c r="G375" s="17"/>
      <c r="H375" s="17"/>
      <c r="I375" s="62"/>
      <c r="J375" s="63"/>
      <c r="K375" s="17"/>
      <c r="L375" s="17"/>
      <c r="M375" s="17"/>
      <c r="N375" s="63"/>
      <c r="O375" s="17"/>
      <c r="P375" s="17"/>
      <c r="Q375" s="62"/>
      <c r="R375" s="63"/>
      <c r="S375" s="17"/>
      <c r="T375" s="17"/>
      <c r="U375" s="62"/>
      <c r="V375" s="63"/>
      <c r="W375" s="17"/>
      <c r="X375" s="17"/>
      <c r="Y375" s="62"/>
      <c r="Z375" s="63"/>
      <c r="AA375" s="17"/>
      <c r="AB375" s="17"/>
      <c r="AC375" s="62"/>
      <c r="AD375" s="63"/>
      <c r="AE375" s="17"/>
      <c r="AF375" s="17"/>
      <c r="AG375" s="62"/>
      <c r="AH375" s="63"/>
      <c r="AI375" s="17"/>
      <c r="AJ375" s="17"/>
      <c r="AK375" s="62"/>
      <c r="AL375" s="63"/>
      <c r="AM375" s="17"/>
      <c r="AN375" s="17"/>
      <c r="AO375" s="62"/>
      <c r="AP375" s="63"/>
      <c r="AQ375" s="17"/>
      <c r="AR375" s="17"/>
      <c r="AS375" s="62"/>
      <c r="AT375" s="63"/>
      <c r="AU375" s="17"/>
      <c r="AV375" s="17"/>
      <c r="AW375" s="62"/>
      <c r="AX375" s="63"/>
      <c r="AY375" s="17"/>
      <c r="AZ375" s="17"/>
      <c r="BA375" s="62"/>
      <c r="BB375" s="63"/>
      <c r="BC375" s="17"/>
      <c r="BD375" s="17"/>
      <c r="BE375" s="62"/>
      <c r="BF375" s="63"/>
      <c r="BG375" s="17"/>
      <c r="BH375" s="17"/>
      <c r="BI375" s="22"/>
      <c r="BJ375" s="63"/>
      <c r="BK375" s="17"/>
      <c r="BL375" s="17"/>
      <c r="BM375" s="22"/>
      <c r="BN375" s="63"/>
      <c r="BO375" s="17"/>
      <c r="BP375" s="17"/>
      <c r="BQ375" s="22"/>
      <c r="BR375" s="63"/>
      <c r="BS375" s="17"/>
      <c r="BT375" s="17"/>
      <c r="BU375" s="22"/>
      <c r="BV375" s="63"/>
      <c r="BW375" s="17"/>
      <c r="BX375" s="17"/>
      <c r="BY375" s="22"/>
      <c r="BZ375" s="63"/>
      <c r="CA375" s="17"/>
      <c r="CB375" s="17"/>
      <c r="CC375" s="22"/>
      <c r="CF375" s="63"/>
      <c r="CG375" s="17"/>
      <c r="CH375" s="62"/>
      <c r="CI375" s="63"/>
      <c r="CJ375" s="17"/>
      <c r="CK375" s="62"/>
      <c r="CL375" s="63"/>
      <c r="CM375" s="17"/>
      <c r="CN375" s="62"/>
      <c r="CO375" s="63"/>
      <c r="CP375" s="17"/>
      <c r="CQ375" s="62"/>
    </row>
    <row r="376">
      <c r="A376" s="13">
        <v>27.0</v>
      </c>
      <c r="B376" s="63"/>
      <c r="C376" s="17"/>
      <c r="D376" s="17"/>
      <c r="E376" s="62"/>
      <c r="F376" s="63"/>
      <c r="G376" s="17"/>
      <c r="H376" s="17"/>
      <c r="I376" s="62"/>
      <c r="J376" s="63"/>
      <c r="K376" s="17"/>
      <c r="L376" s="17"/>
      <c r="M376" s="17"/>
      <c r="N376" s="63"/>
      <c r="O376" s="17"/>
      <c r="P376" s="17"/>
      <c r="Q376" s="62"/>
      <c r="R376" s="63"/>
      <c r="S376" s="17"/>
      <c r="T376" s="17"/>
      <c r="U376" s="62"/>
      <c r="V376" s="63"/>
      <c r="W376" s="17"/>
      <c r="X376" s="17"/>
      <c r="Y376" s="62"/>
      <c r="Z376" s="63"/>
      <c r="AA376" s="17"/>
      <c r="AB376" s="17"/>
      <c r="AC376" s="62"/>
      <c r="AD376" s="63"/>
      <c r="AE376" s="17"/>
      <c r="AF376" s="17"/>
      <c r="AG376" s="62"/>
      <c r="AH376" s="63"/>
      <c r="AI376" s="17"/>
      <c r="AJ376" s="17"/>
      <c r="AK376" s="62"/>
      <c r="AL376" s="63"/>
      <c r="AM376" s="17"/>
      <c r="AN376" s="17"/>
      <c r="AO376" s="62"/>
      <c r="AP376" s="63"/>
      <c r="AQ376" s="17"/>
      <c r="AR376" s="17"/>
      <c r="AS376" s="62"/>
      <c r="AT376" s="63"/>
      <c r="AU376" s="17"/>
      <c r="AV376" s="17"/>
      <c r="AW376" s="62"/>
      <c r="AX376" s="63"/>
      <c r="AY376" s="17"/>
      <c r="AZ376" s="17"/>
      <c r="BA376" s="62"/>
      <c r="BB376" s="63"/>
      <c r="BC376" s="17"/>
      <c r="BD376" s="17"/>
      <c r="BE376" s="62"/>
      <c r="BF376" s="63"/>
      <c r="BG376" s="17"/>
      <c r="BH376" s="17"/>
      <c r="BI376" s="22"/>
      <c r="BJ376" s="63"/>
      <c r="BK376" s="17"/>
      <c r="BL376" s="17"/>
      <c r="BM376" s="22"/>
      <c r="BN376" s="63"/>
      <c r="BO376" s="17"/>
      <c r="BP376" s="17"/>
      <c r="BQ376" s="22"/>
      <c r="BR376" s="63"/>
      <c r="BS376" s="17"/>
      <c r="BT376" s="17"/>
      <c r="BU376" s="22"/>
      <c r="BV376" s="63"/>
      <c r="BW376" s="17"/>
      <c r="BX376" s="17"/>
      <c r="BY376" s="22"/>
      <c r="BZ376" s="63"/>
      <c r="CA376" s="17"/>
      <c r="CB376" s="17"/>
      <c r="CC376" s="22"/>
      <c r="CF376" s="63"/>
      <c r="CG376" s="17"/>
      <c r="CH376" s="62"/>
      <c r="CI376" s="63"/>
      <c r="CJ376" s="17"/>
      <c r="CK376" s="62"/>
      <c r="CL376" s="63"/>
      <c r="CM376" s="17"/>
      <c r="CN376" s="62"/>
      <c r="CO376" s="63"/>
      <c r="CP376" s="17"/>
      <c r="CQ376" s="62"/>
    </row>
    <row r="377">
      <c r="A377" s="13">
        <v>28.0</v>
      </c>
      <c r="B377" s="63"/>
      <c r="C377" s="17"/>
      <c r="D377" s="17"/>
      <c r="E377" s="62"/>
      <c r="F377" s="63"/>
      <c r="G377" s="17"/>
      <c r="H377" s="17"/>
      <c r="I377" s="62"/>
      <c r="J377" s="63"/>
      <c r="K377" s="17"/>
      <c r="L377" s="17"/>
      <c r="M377" s="17"/>
      <c r="N377" s="63"/>
      <c r="O377" s="17"/>
      <c r="P377" s="17"/>
      <c r="Q377" s="62"/>
      <c r="R377" s="63"/>
      <c r="S377" s="17"/>
      <c r="T377" s="17"/>
      <c r="U377" s="62"/>
      <c r="V377" s="63"/>
      <c r="W377" s="17"/>
      <c r="X377" s="17"/>
      <c r="Y377" s="62"/>
      <c r="Z377" s="63"/>
      <c r="AA377" s="17"/>
      <c r="AB377" s="17"/>
      <c r="AC377" s="62"/>
      <c r="AD377" s="63"/>
      <c r="AE377" s="17"/>
      <c r="AF377" s="17"/>
      <c r="AG377" s="62"/>
      <c r="AH377" s="63"/>
      <c r="AI377" s="17"/>
      <c r="AJ377" s="17"/>
      <c r="AK377" s="62"/>
      <c r="AL377" s="63"/>
      <c r="AM377" s="17"/>
      <c r="AN377" s="17"/>
      <c r="AO377" s="62"/>
      <c r="AP377" s="63"/>
      <c r="AQ377" s="17"/>
      <c r="AR377" s="17"/>
      <c r="AS377" s="62"/>
      <c r="AT377" s="63"/>
      <c r="AU377" s="17"/>
      <c r="AV377" s="17"/>
      <c r="AW377" s="62"/>
      <c r="AX377" s="63"/>
      <c r="AY377" s="17"/>
      <c r="AZ377" s="17"/>
      <c r="BA377" s="62"/>
      <c r="BB377" s="63"/>
      <c r="BC377" s="17"/>
      <c r="BD377" s="17"/>
      <c r="BE377" s="62"/>
      <c r="BF377" s="63"/>
      <c r="BG377" s="17"/>
      <c r="BH377" s="17"/>
      <c r="BI377" s="22"/>
      <c r="BJ377" s="63"/>
      <c r="BK377" s="17"/>
      <c r="BL377" s="17"/>
      <c r="BM377" s="22"/>
      <c r="BN377" s="63"/>
      <c r="BO377" s="17"/>
      <c r="BP377" s="17"/>
      <c r="BQ377" s="22"/>
      <c r="BR377" s="63"/>
      <c r="BS377" s="17"/>
      <c r="BT377" s="17"/>
      <c r="BU377" s="22"/>
      <c r="BV377" s="63"/>
      <c r="BW377" s="17"/>
      <c r="BX377" s="17"/>
      <c r="BY377" s="22"/>
      <c r="BZ377" s="63"/>
      <c r="CA377" s="17"/>
      <c r="CB377" s="17"/>
      <c r="CC377" s="22"/>
      <c r="CF377" s="63"/>
      <c r="CG377" s="17"/>
      <c r="CH377" s="62"/>
      <c r="CI377" s="63"/>
      <c r="CJ377" s="17"/>
      <c r="CK377" s="62"/>
      <c r="CL377" s="63"/>
      <c r="CM377" s="17"/>
      <c r="CN377" s="62"/>
      <c r="CO377" s="63"/>
      <c r="CP377" s="17"/>
      <c r="CQ377" s="62"/>
    </row>
    <row r="378">
      <c r="A378" s="13">
        <v>29.0</v>
      </c>
      <c r="B378" s="63"/>
      <c r="C378" s="17"/>
      <c r="D378" s="17"/>
      <c r="E378" s="62"/>
      <c r="F378" s="63"/>
      <c r="G378" s="17"/>
      <c r="H378" s="17"/>
      <c r="I378" s="62"/>
      <c r="J378" s="63"/>
      <c r="K378" s="17"/>
      <c r="L378" s="17"/>
      <c r="M378" s="17"/>
      <c r="N378" s="63"/>
      <c r="O378" s="17"/>
      <c r="P378" s="17"/>
      <c r="Q378" s="62"/>
      <c r="R378" s="63"/>
      <c r="S378" s="17"/>
      <c r="T378" s="17"/>
      <c r="U378" s="62"/>
      <c r="V378" s="63"/>
      <c r="W378" s="17"/>
      <c r="X378" s="17"/>
      <c r="Y378" s="62"/>
      <c r="Z378" s="63"/>
      <c r="AA378" s="17"/>
      <c r="AB378" s="17"/>
      <c r="AC378" s="62"/>
      <c r="AD378" s="63"/>
      <c r="AE378" s="17"/>
      <c r="AF378" s="17"/>
      <c r="AG378" s="62"/>
      <c r="AH378" s="63"/>
      <c r="AI378" s="17"/>
      <c r="AJ378" s="17"/>
      <c r="AK378" s="62"/>
      <c r="AL378" s="63"/>
      <c r="AM378" s="17"/>
      <c r="AN378" s="17"/>
      <c r="AO378" s="62"/>
      <c r="AP378" s="63"/>
      <c r="AQ378" s="17"/>
      <c r="AR378" s="17"/>
      <c r="AS378" s="62"/>
      <c r="AT378" s="63"/>
      <c r="AU378" s="17"/>
      <c r="AV378" s="17"/>
      <c r="AW378" s="62"/>
      <c r="AX378" s="63"/>
      <c r="AY378" s="17"/>
      <c r="AZ378" s="17"/>
      <c r="BA378" s="62"/>
      <c r="BB378" s="63"/>
      <c r="BC378" s="17"/>
      <c r="BD378" s="17"/>
      <c r="BE378" s="62"/>
      <c r="BF378" s="63"/>
      <c r="BG378" s="17"/>
      <c r="BH378" s="17"/>
      <c r="BI378" s="22"/>
      <c r="BJ378" s="63"/>
      <c r="BK378" s="17"/>
      <c r="BL378" s="17"/>
      <c r="BM378" s="22"/>
      <c r="BN378" s="63"/>
      <c r="BO378" s="17"/>
      <c r="BP378" s="17"/>
      <c r="BQ378" s="22"/>
      <c r="BR378" s="63"/>
      <c r="BS378" s="17"/>
      <c r="BT378" s="17"/>
      <c r="BU378" s="22"/>
      <c r="BV378" s="63"/>
      <c r="BW378" s="17"/>
      <c r="BX378" s="17"/>
      <c r="BY378" s="22"/>
      <c r="BZ378" s="63"/>
      <c r="CA378" s="17"/>
      <c r="CB378" s="17"/>
      <c r="CC378" s="22"/>
      <c r="CF378" s="63"/>
      <c r="CG378" s="17"/>
      <c r="CH378" s="62"/>
      <c r="CI378" s="63"/>
      <c r="CJ378" s="17"/>
      <c r="CK378" s="62"/>
      <c r="CL378" s="63"/>
      <c r="CM378" s="17"/>
      <c r="CN378" s="62"/>
      <c r="CO378" s="63"/>
      <c r="CP378" s="17"/>
      <c r="CQ378" s="62"/>
    </row>
    <row r="379">
      <c r="A379" s="13">
        <v>30.0</v>
      </c>
      <c r="B379" s="63"/>
      <c r="C379" s="17"/>
      <c r="D379" s="17"/>
      <c r="E379" s="62"/>
      <c r="F379" s="63"/>
      <c r="G379" s="17"/>
      <c r="H379" s="17"/>
      <c r="I379" s="62"/>
      <c r="J379" s="63"/>
      <c r="K379" s="17"/>
      <c r="L379" s="17"/>
      <c r="M379" s="17"/>
      <c r="N379" s="63"/>
      <c r="O379" s="17"/>
      <c r="P379" s="17"/>
      <c r="Q379" s="62"/>
      <c r="R379" s="63"/>
      <c r="S379" s="17"/>
      <c r="T379" s="17"/>
      <c r="U379" s="62"/>
      <c r="V379" s="63"/>
      <c r="W379" s="17"/>
      <c r="X379" s="17"/>
      <c r="Y379" s="62"/>
      <c r="Z379" s="63"/>
      <c r="AA379" s="17"/>
      <c r="AB379" s="17"/>
      <c r="AC379" s="62"/>
      <c r="AD379" s="63"/>
      <c r="AE379" s="17"/>
      <c r="AF379" s="17"/>
      <c r="AG379" s="62"/>
      <c r="AH379" s="63"/>
      <c r="AI379" s="17"/>
      <c r="AJ379" s="17"/>
      <c r="AK379" s="62"/>
      <c r="AL379" s="63"/>
      <c r="AM379" s="17"/>
      <c r="AN379" s="17"/>
      <c r="AO379" s="62"/>
      <c r="AP379" s="63"/>
      <c r="AQ379" s="17"/>
      <c r="AR379" s="17"/>
      <c r="AS379" s="62"/>
      <c r="AT379" s="63"/>
      <c r="AU379" s="17"/>
      <c r="AV379" s="17"/>
      <c r="AW379" s="62"/>
      <c r="AX379" s="63"/>
      <c r="AY379" s="17"/>
      <c r="AZ379" s="17"/>
      <c r="BA379" s="62"/>
      <c r="BB379" s="63"/>
      <c r="BC379" s="17"/>
      <c r="BD379" s="17"/>
      <c r="BE379" s="62"/>
      <c r="BF379" s="63"/>
      <c r="BG379" s="17"/>
      <c r="BH379" s="17"/>
      <c r="BI379" s="22"/>
      <c r="BJ379" s="63"/>
      <c r="BK379" s="17"/>
      <c r="BL379" s="17"/>
      <c r="BM379" s="22"/>
      <c r="BN379" s="63"/>
      <c r="BO379" s="17"/>
      <c r="BP379" s="17"/>
      <c r="BQ379" s="22"/>
      <c r="BR379" s="63"/>
      <c r="BS379" s="17"/>
      <c r="BT379" s="17"/>
      <c r="BU379" s="22"/>
      <c r="BV379" s="63"/>
      <c r="BW379" s="17"/>
      <c r="BX379" s="17"/>
      <c r="BY379" s="22"/>
      <c r="BZ379" s="63"/>
      <c r="CA379" s="17"/>
      <c r="CB379" s="17"/>
      <c r="CC379" s="22"/>
      <c r="CF379" s="63"/>
      <c r="CG379" s="17"/>
      <c r="CH379" s="62"/>
      <c r="CI379" s="63"/>
      <c r="CJ379" s="17"/>
      <c r="CK379" s="62"/>
      <c r="CL379" s="63"/>
      <c r="CM379" s="17"/>
      <c r="CN379" s="62"/>
      <c r="CO379" s="63"/>
      <c r="CP379" s="17"/>
      <c r="CQ379" s="62"/>
    </row>
    <row r="380">
      <c r="A380" s="13">
        <v>31.0</v>
      </c>
      <c r="B380" s="63"/>
      <c r="C380" s="17"/>
      <c r="D380" s="17"/>
      <c r="E380" s="62"/>
      <c r="F380" s="63"/>
      <c r="G380" s="17"/>
      <c r="H380" s="17"/>
      <c r="I380" s="62"/>
      <c r="J380" s="63"/>
      <c r="K380" s="17"/>
      <c r="L380" s="17"/>
      <c r="M380" s="17"/>
      <c r="N380" s="63"/>
      <c r="O380" s="17"/>
      <c r="P380" s="17"/>
      <c r="Q380" s="62"/>
      <c r="R380" s="63"/>
      <c r="S380" s="17"/>
      <c r="T380" s="17"/>
      <c r="U380" s="62"/>
      <c r="V380" s="63"/>
      <c r="W380" s="17"/>
      <c r="X380" s="17"/>
      <c r="Y380" s="62"/>
      <c r="Z380" s="63"/>
      <c r="AA380" s="17"/>
      <c r="AB380" s="17"/>
      <c r="AC380" s="62"/>
      <c r="AD380" s="63"/>
      <c r="AE380" s="17"/>
      <c r="AF380" s="17"/>
      <c r="AG380" s="62"/>
      <c r="AH380" s="63"/>
      <c r="AI380" s="17"/>
      <c r="AJ380" s="17"/>
      <c r="AK380" s="62"/>
      <c r="AL380" s="63"/>
      <c r="AM380" s="17"/>
      <c r="AN380" s="17"/>
      <c r="AO380" s="62"/>
      <c r="AP380" s="63"/>
      <c r="AQ380" s="17"/>
      <c r="AR380" s="17"/>
      <c r="AS380" s="62"/>
      <c r="AT380" s="63"/>
      <c r="AU380" s="17"/>
      <c r="AV380" s="17"/>
      <c r="AW380" s="62"/>
      <c r="AX380" s="63"/>
      <c r="AY380" s="17"/>
      <c r="AZ380" s="17"/>
      <c r="BA380" s="62"/>
      <c r="BB380" s="63"/>
      <c r="BC380" s="17"/>
      <c r="BD380" s="17"/>
      <c r="BE380" s="62"/>
      <c r="BF380" s="63"/>
      <c r="BG380" s="17"/>
      <c r="BH380" s="17"/>
      <c r="BI380" s="22"/>
      <c r="BJ380" s="63"/>
      <c r="BK380" s="17"/>
      <c r="BL380" s="17"/>
      <c r="BM380" s="22"/>
      <c r="BN380" s="63"/>
      <c r="BO380" s="17"/>
      <c r="BP380" s="17"/>
      <c r="BQ380" s="22"/>
      <c r="BR380" s="63"/>
      <c r="BS380" s="17"/>
      <c r="BT380" s="17"/>
      <c r="BU380" s="22"/>
      <c r="BV380" s="63"/>
      <c r="BW380" s="17"/>
      <c r="BX380" s="17"/>
      <c r="BY380" s="22"/>
      <c r="BZ380" s="63"/>
      <c r="CA380" s="17"/>
      <c r="CB380" s="17"/>
      <c r="CC380" s="22"/>
      <c r="CF380" s="63"/>
      <c r="CG380" s="17"/>
      <c r="CH380" s="62"/>
      <c r="CI380" s="63"/>
      <c r="CJ380" s="17"/>
      <c r="CK380" s="62"/>
      <c r="CL380" s="63"/>
      <c r="CM380" s="17"/>
      <c r="CN380" s="62"/>
      <c r="CO380" s="63"/>
      <c r="CP380" s="17"/>
      <c r="CQ380" s="62"/>
    </row>
    <row r="381">
      <c r="A381" s="13">
        <v>32.0</v>
      </c>
      <c r="B381" s="63"/>
      <c r="C381" s="17"/>
      <c r="D381" s="17"/>
      <c r="E381" s="62"/>
      <c r="F381" s="63"/>
      <c r="G381" s="17"/>
      <c r="H381" s="17"/>
      <c r="I381" s="62"/>
      <c r="J381" s="63"/>
      <c r="K381" s="17"/>
      <c r="L381" s="17"/>
      <c r="M381" s="17"/>
      <c r="N381" s="63"/>
      <c r="O381" s="17"/>
      <c r="P381" s="17"/>
      <c r="Q381" s="62"/>
      <c r="R381" s="63"/>
      <c r="S381" s="17"/>
      <c r="T381" s="17"/>
      <c r="U381" s="62"/>
      <c r="V381" s="63"/>
      <c r="W381" s="17"/>
      <c r="X381" s="17"/>
      <c r="Y381" s="62"/>
      <c r="Z381" s="63"/>
      <c r="AA381" s="17"/>
      <c r="AB381" s="17"/>
      <c r="AC381" s="62"/>
      <c r="AD381" s="63"/>
      <c r="AE381" s="17"/>
      <c r="AF381" s="17"/>
      <c r="AG381" s="62"/>
      <c r="AH381" s="63"/>
      <c r="AI381" s="17"/>
      <c r="AJ381" s="17"/>
      <c r="AK381" s="62"/>
      <c r="AL381" s="63"/>
      <c r="AM381" s="17"/>
      <c r="AN381" s="17"/>
      <c r="AO381" s="62"/>
      <c r="AP381" s="63"/>
      <c r="AQ381" s="17"/>
      <c r="AR381" s="17"/>
      <c r="AS381" s="62"/>
      <c r="AT381" s="63"/>
      <c r="AU381" s="17"/>
      <c r="AV381" s="17"/>
      <c r="AW381" s="62"/>
      <c r="AX381" s="63"/>
      <c r="AY381" s="17"/>
      <c r="AZ381" s="17"/>
      <c r="BA381" s="62"/>
      <c r="BB381" s="63"/>
      <c r="BC381" s="17"/>
      <c r="BD381" s="17"/>
      <c r="BE381" s="62"/>
      <c r="BF381" s="63"/>
      <c r="BG381" s="17"/>
      <c r="BH381" s="17"/>
      <c r="BI381" s="22"/>
      <c r="BJ381" s="63"/>
      <c r="BK381" s="17"/>
      <c r="BL381" s="17"/>
      <c r="BM381" s="22"/>
      <c r="BN381" s="63"/>
      <c r="BO381" s="17"/>
      <c r="BP381" s="17"/>
      <c r="BQ381" s="22"/>
      <c r="BR381" s="63"/>
      <c r="BS381" s="17"/>
      <c r="BT381" s="17"/>
      <c r="BU381" s="22"/>
      <c r="BV381" s="63"/>
      <c r="BW381" s="17"/>
      <c r="BX381" s="17"/>
      <c r="BY381" s="22"/>
      <c r="BZ381" s="63"/>
      <c r="CA381" s="17"/>
      <c r="CB381" s="17"/>
      <c r="CC381" s="22"/>
      <c r="CF381" s="63"/>
      <c r="CG381" s="17"/>
      <c r="CH381" s="62"/>
      <c r="CI381" s="63"/>
      <c r="CJ381" s="17"/>
      <c r="CK381" s="62"/>
      <c r="CL381" s="63"/>
      <c r="CM381" s="17"/>
      <c r="CN381" s="62"/>
      <c r="CO381" s="63"/>
      <c r="CP381" s="17"/>
      <c r="CQ381" s="62"/>
    </row>
    <row r="382">
      <c r="A382" s="13">
        <v>33.0</v>
      </c>
      <c r="B382" s="63"/>
      <c r="C382" s="17"/>
      <c r="D382" s="17"/>
      <c r="E382" s="62"/>
      <c r="F382" s="63"/>
      <c r="G382" s="17"/>
      <c r="H382" s="17"/>
      <c r="I382" s="62"/>
      <c r="J382" s="63"/>
      <c r="K382" s="17"/>
      <c r="L382" s="17"/>
      <c r="M382" s="17"/>
      <c r="N382" s="63"/>
      <c r="O382" s="17"/>
      <c r="P382" s="17"/>
      <c r="Q382" s="62"/>
      <c r="R382" s="63"/>
      <c r="S382" s="17"/>
      <c r="T382" s="17"/>
      <c r="U382" s="62"/>
      <c r="V382" s="63"/>
      <c r="W382" s="17"/>
      <c r="X382" s="17"/>
      <c r="Y382" s="62"/>
      <c r="Z382" s="63"/>
      <c r="AA382" s="17"/>
      <c r="AB382" s="17"/>
      <c r="AC382" s="62"/>
      <c r="AD382" s="63"/>
      <c r="AE382" s="17"/>
      <c r="AF382" s="17"/>
      <c r="AG382" s="62"/>
      <c r="AH382" s="63"/>
      <c r="AI382" s="17"/>
      <c r="AJ382" s="17"/>
      <c r="AK382" s="62"/>
      <c r="AL382" s="63"/>
      <c r="AM382" s="17"/>
      <c r="AN382" s="17"/>
      <c r="AO382" s="62"/>
      <c r="AP382" s="63"/>
      <c r="AQ382" s="17"/>
      <c r="AR382" s="17"/>
      <c r="AS382" s="62"/>
      <c r="AT382" s="63"/>
      <c r="AU382" s="17"/>
      <c r="AV382" s="17"/>
      <c r="AW382" s="62"/>
      <c r="AX382" s="63"/>
      <c r="AY382" s="17"/>
      <c r="AZ382" s="17"/>
      <c r="BA382" s="62"/>
      <c r="BB382" s="63"/>
      <c r="BC382" s="17"/>
      <c r="BD382" s="17"/>
      <c r="BE382" s="62"/>
      <c r="BF382" s="63"/>
      <c r="BG382" s="17"/>
      <c r="BH382" s="17"/>
      <c r="BI382" s="22"/>
      <c r="BJ382" s="63"/>
      <c r="BK382" s="17"/>
      <c r="BL382" s="17"/>
      <c r="BM382" s="22"/>
      <c r="BN382" s="63"/>
      <c r="BO382" s="17"/>
      <c r="BP382" s="17"/>
      <c r="BQ382" s="22"/>
      <c r="BR382" s="63"/>
      <c r="BS382" s="17"/>
      <c r="BT382" s="17"/>
      <c r="BU382" s="22"/>
      <c r="BV382" s="63"/>
      <c r="BW382" s="17"/>
      <c r="BX382" s="17"/>
      <c r="BY382" s="22"/>
      <c r="BZ382" s="63"/>
      <c r="CA382" s="17"/>
      <c r="CB382" s="17"/>
      <c r="CC382" s="22"/>
      <c r="CF382" s="63"/>
      <c r="CG382" s="17"/>
      <c r="CH382" s="62"/>
      <c r="CI382" s="63"/>
      <c r="CJ382" s="17"/>
      <c r="CK382" s="62"/>
      <c r="CL382" s="63"/>
      <c r="CM382" s="17"/>
      <c r="CN382" s="62"/>
      <c r="CO382" s="63"/>
      <c r="CP382" s="17"/>
      <c r="CQ382" s="62"/>
    </row>
    <row r="383">
      <c r="A383" s="13">
        <v>34.0</v>
      </c>
      <c r="B383" s="63"/>
      <c r="C383" s="17"/>
      <c r="D383" s="17"/>
      <c r="E383" s="62"/>
      <c r="F383" s="63"/>
      <c r="G383" s="17"/>
      <c r="H383" s="17"/>
      <c r="I383" s="62"/>
      <c r="J383" s="63"/>
      <c r="K383" s="17"/>
      <c r="L383" s="17"/>
      <c r="M383" s="17"/>
      <c r="N383" s="63"/>
      <c r="O383" s="17"/>
      <c r="P383" s="17"/>
      <c r="Q383" s="62"/>
      <c r="R383" s="63"/>
      <c r="S383" s="17"/>
      <c r="T383" s="17"/>
      <c r="U383" s="62"/>
      <c r="V383" s="63"/>
      <c r="W383" s="17"/>
      <c r="X383" s="17"/>
      <c r="Y383" s="62"/>
      <c r="Z383" s="63"/>
      <c r="AA383" s="17"/>
      <c r="AB383" s="17"/>
      <c r="AC383" s="62"/>
      <c r="AD383" s="63"/>
      <c r="AE383" s="17"/>
      <c r="AF383" s="17"/>
      <c r="AG383" s="62"/>
      <c r="AH383" s="63"/>
      <c r="AI383" s="17"/>
      <c r="AJ383" s="17"/>
      <c r="AK383" s="62"/>
      <c r="AL383" s="63"/>
      <c r="AM383" s="17"/>
      <c r="AN383" s="17"/>
      <c r="AO383" s="62"/>
      <c r="AP383" s="63"/>
      <c r="AQ383" s="17"/>
      <c r="AR383" s="17"/>
      <c r="AS383" s="62"/>
      <c r="AT383" s="63"/>
      <c r="AU383" s="17"/>
      <c r="AV383" s="17"/>
      <c r="AW383" s="62"/>
      <c r="AX383" s="63"/>
      <c r="AY383" s="17"/>
      <c r="AZ383" s="17"/>
      <c r="BA383" s="62"/>
      <c r="BB383" s="63"/>
      <c r="BC383" s="17"/>
      <c r="BD383" s="17"/>
      <c r="BE383" s="62"/>
      <c r="BF383" s="63"/>
      <c r="BG383" s="17"/>
      <c r="BH383" s="17"/>
      <c r="BI383" s="22"/>
      <c r="BJ383" s="63"/>
      <c r="BK383" s="17"/>
      <c r="BL383" s="17"/>
      <c r="BM383" s="22"/>
      <c r="BN383" s="63"/>
      <c r="BO383" s="17"/>
      <c r="BP383" s="17"/>
      <c r="BQ383" s="22"/>
      <c r="BR383" s="63"/>
      <c r="BS383" s="17"/>
      <c r="BT383" s="17"/>
      <c r="BU383" s="22"/>
      <c r="BV383" s="63"/>
      <c r="BW383" s="17"/>
      <c r="BX383" s="17"/>
      <c r="BY383" s="22"/>
      <c r="BZ383" s="63"/>
      <c r="CA383" s="17"/>
      <c r="CB383" s="17"/>
      <c r="CC383" s="22"/>
      <c r="CF383" s="63"/>
      <c r="CG383" s="17"/>
      <c r="CH383" s="62"/>
      <c r="CI383" s="63"/>
      <c r="CJ383" s="17"/>
      <c r="CK383" s="62"/>
      <c r="CL383" s="63"/>
      <c r="CM383" s="17"/>
      <c r="CN383" s="62"/>
      <c r="CO383" s="63"/>
      <c r="CP383" s="17"/>
      <c r="CQ383" s="62"/>
    </row>
    <row r="384">
      <c r="A384" s="13">
        <v>35.0</v>
      </c>
      <c r="B384" s="63"/>
      <c r="C384" s="17"/>
      <c r="D384" s="17"/>
      <c r="E384" s="62"/>
      <c r="F384" s="63"/>
      <c r="G384" s="17"/>
      <c r="H384" s="17"/>
      <c r="I384" s="62"/>
      <c r="J384" s="63"/>
      <c r="K384" s="17"/>
      <c r="L384" s="17"/>
      <c r="M384" s="17"/>
      <c r="N384" s="63"/>
      <c r="O384" s="17"/>
      <c r="P384" s="17"/>
      <c r="Q384" s="62"/>
      <c r="R384" s="63"/>
      <c r="S384" s="17"/>
      <c r="T384" s="17"/>
      <c r="U384" s="62"/>
      <c r="V384" s="63"/>
      <c r="W384" s="17"/>
      <c r="X384" s="17"/>
      <c r="Y384" s="62"/>
      <c r="Z384" s="63"/>
      <c r="AA384" s="17"/>
      <c r="AB384" s="17"/>
      <c r="AC384" s="62"/>
      <c r="AD384" s="63"/>
      <c r="AE384" s="17"/>
      <c r="AF384" s="17"/>
      <c r="AG384" s="62"/>
      <c r="AH384" s="63"/>
      <c r="AI384" s="17"/>
      <c r="AJ384" s="17"/>
      <c r="AK384" s="62"/>
      <c r="AL384" s="63"/>
      <c r="AM384" s="17"/>
      <c r="AN384" s="17"/>
      <c r="AO384" s="62"/>
      <c r="AP384" s="63"/>
      <c r="AQ384" s="17"/>
      <c r="AR384" s="17"/>
      <c r="AS384" s="62"/>
      <c r="AT384" s="63"/>
      <c r="AU384" s="17"/>
      <c r="AV384" s="17"/>
      <c r="AW384" s="62"/>
      <c r="AX384" s="63"/>
      <c r="AY384" s="17"/>
      <c r="AZ384" s="17"/>
      <c r="BA384" s="62"/>
      <c r="BB384" s="63"/>
      <c r="BC384" s="17"/>
      <c r="BD384" s="17"/>
      <c r="BE384" s="62"/>
      <c r="BF384" s="63"/>
      <c r="BG384" s="17"/>
      <c r="BH384" s="17"/>
      <c r="BI384" s="22"/>
      <c r="BJ384" s="63"/>
      <c r="BK384" s="17"/>
      <c r="BL384" s="17"/>
      <c r="BM384" s="22"/>
      <c r="BN384" s="63"/>
      <c r="BO384" s="17"/>
      <c r="BP384" s="17"/>
      <c r="BQ384" s="22"/>
      <c r="BR384" s="63"/>
      <c r="BS384" s="17"/>
      <c r="BT384" s="17"/>
      <c r="BU384" s="22"/>
      <c r="BV384" s="63"/>
      <c r="BW384" s="17"/>
      <c r="BX384" s="17"/>
      <c r="BY384" s="22"/>
      <c r="BZ384" s="63"/>
      <c r="CA384" s="17"/>
      <c r="CB384" s="17"/>
      <c r="CC384" s="22"/>
      <c r="CF384" s="63"/>
      <c r="CG384" s="17"/>
      <c r="CH384" s="62"/>
      <c r="CI384" s="63"/>
      <c r="CJ384" s="17"/>
      <c r="CK384" s="62"/>
      <c r="CL384" s="63"/>
      <c r="CM384" s="17"/>
      <c r="CN384" s="62"/>
      <c r="CO384" s="63"/>
      <c r="CP384" s="17"/>
      <c r="CQ384" s="62"/>
    </row>
    <row r="385">
      <c r="A385" s="13">
        <v>36.0</v>
      </c>
      <c r="B385" s="63"/>
      <c r="C385" s="17"/>
      <c r="D385" s="17"/>
      <c r="E385" s="62"/>
      <c r="F385" s="63"/>
      <c r="G385" s="17"/>
      <c r="H385" s="17"/>
      <c r="I385" s="62"/>
      <c r="J385" s="63"/>
      <c r="K385" s="17"/>
      <c r="L385" s="17"/>
      <c r="M385" s="17"/>
      <c r="N385" s="63"/>
      <c r="O385" s="17"/>
      <c r="P385" s="17"/>
      <c r="Q385" s="62"/>
      <c r="R385" s="63"/>
      <c r="S385" s="17"/>
      <c r="T385" s="17"/>
      <c r="U385" s="62"/>
      <c r="V385" s="63"/>
      <c r="W385" s="17"/>
      <c r="X385" s="17"/>
      <c r="Y385" s="62"/>
      <c r="Z385" s="63"/>
      <c r="AA385" s="17"/>
      <c r="AB385" s="17"/>
      <c r="AC385" s="62"/>
      <c r="AD385" s="63"/>
      <c r="AE385" s="17"/>
      <c r="AF385" s="17"/>
      <c r="AG385" s="62"/>
      <c r="AH385" s="63"/>
      <c r="AI385" s="17"/>
      <c r="AJ385" s="17"/>
      <c r="AK385" s="62"/>
      <c r="AL385" s="63"/>
      <c r="AM385" s="17"/>
      <c r="AN385" s="17"/>
      <c r="AO385" s="62"/>
      <c r="AP385" s="63"/>
      <c r="AQ385" s="17"/>
      <c r="AR385" s="17"/>
      <c r="AS385" s="62"/>
      <c r="AT385" s="63"/>
      <c r="AU385" s="17"/>
      <c r="AV385" s="17"/>
      <c r="AW385" s="62"/>
      <c r="AX385" s="63"/>
      <c r="AY385" s="17"/>
      <c r="AZ385" s="17"/>
      <c r="BA385" s="62"/>
      <c r="BB385" s="63"/>
      <c r="BC385" s="17"/>
      <c r="BD385" s="17"/>
      <c r="BE385" s="62"/>
      <c r="BF385" s="63"/>
      <c r="BG385" s="17"/>
      <c r="BH385" s="17"/>
      <c r="BI385" s="22"/>
      <c r="BJ385" s="63"/>
      <c r="BK385" s="17"/>
      <c r="BL385" s="17"/>
      <c r="BM385" s="22"/>
      <c r="BN385" s="63"/>
      <c r="BO385" s="17"/>
      <c r="BP385" s="17"/>
      <c r="BQ385" s="22"/>
      <c r="BR385" s="63"/>
      <c r="BS385" s="17"/>
      <c r="BT385" s="17"/>
      <c r="BU385" s="22"/>
      <c r="BV385" s="63"/>
      <c r="BW385" s="17"/>
      <c r="BX385" s="17"/>
      <c r="BY385" s="22"/>
      <c r="BZ385" s="63"/>
      <c r="CA385" s="17"/>
      <c r="CB385" s="17"/>
      <c r="CC385" s="22"/>
      <c r="CF385" s="63"/>
      <c r="CG385" s="17"/>
      <c r="CH385" s="62"/>
      <c r="CI385" s="63"/>
      <c r="CJ385" s="17"/>
      <c r="CK385" s="62"/>
      <c r="CL385" s="63"/>
      <c r="CM385" s="17"/>
      <c r="CN385" s="62"/>
      <c r="CO385" s="63"/>
      <c r="CP385" s="17"/>
      <c r="CQ385" s="62"/>
    </row>
    <row r="386">
      <c r="A386" s="13">
        <v>37.0</v>
      </c>
      <c r="B386" s="63"/>
      <c r="C386" s="17"/>
      <c r="D386" s="17"/>
      <c r="E386" s="62"/>
      <c r="F386" s="63"/>
      <c r="G386" s="17"/>
      <c r="H386" s="17"/>
      <c r="I386" s="62"/>
      <c r="J386" s="63"/>
      <c r="K386" s="17"/>
      <c r="L386" s="17"/>
      <c r="M386" s="17"/>
      <c r="N386" s="63"/>
      <c r="O386" s="17"/>
      <c r="P386" s="17"/>
      <c r="Q386" s="62"/>
      <c r="R386" s="63"/>
      <c r="S386" s="17"/>
      <c r="T386" s="17"/>
      <c r="U386" s="62"/>
      <c r="V386" s="63"/>
      <c r="W386" s="17"/>
      <c r="X386" s="17"/>
      <c r="Y386" s="62"/>
      <c r="Z386" s="63"/>
      <c r="AA386" s="17"/>
      <c r="AB386" s="17"/>
      <c r="AC386" s="62"/>
      <c r="AD386" s="63"/>
      <c r="AE386" s="17"/>
      <c r="AF386" s="17"/>
      <c r="AG386" s="62"/>
      <c r="AH386" s="63"/>
      <c r="AI386" s="17"/>
      <c r="AJ386" s="17"/>
      <c r="AK386" s="62"/>
      <c r="AL386" s="63"/>
      <c r="AM386" s="17"/>
      <c r="AN386" s="17"/>
      <c r="AO386" s="62"/>
      <c r="AP386" s="63"/>
      <c r="AQ386" s="17"/>
      <c r="AR386" s="17"/>
      <c r="AS386" s="62"/>
      <c r="AT386" s="63"/>
      <c r="AU386" s="17"/>
      <c r="AV386" s="17"/>
      <c r="AW386" s="62"/>
      <c r="AX386" s="63"/>
      <c r="AY386" s="17"/>
      <c r="AZ386" s="17"/>
      <c r="BA386" s="62"/>
      <c r="BB386" s="63"/>
      <c r="BC386" s="17"/>
      <c r="BD386" s="17"/>
      <c r="BE386" s="62"/>
      <c r="BF386" s="63"/>
      <c r="BG386" s="17"/>
      <c r="BH386" s="17"/>
      <c r="BI386" s="22"/>
      <c r="BJ386" s="63"/>
      <c r="BK386" s="17"/>
      <c r="BL386" s="17"/>
      <c r="BM386" s="22"/>
      <c r="BN386" s="63"/>
      <c r="BO386" s="17"/>
      <c r="BP386" s="17"/>
      <c r="BQ386" s="22"/>
      <c r="BR386" s="63"/>
      <c r="BS386" s="17"/>
      <c r="BT386" s="17"/>
      <c r="BU386" s="22"/>
      <c r="BV386" s="63"/>
      <c r="BW386" s="17"/>
      <c r="BX386" s="17"/>
      <c r="BY386" s="22"/>
      <c r="BZ386" s="63"/>
      <c r="CA386" s="17"/>
      <c r="CB386" s="17"/>
      <c r="CC386" s="22"/>
      <c r="CF386" s="63"/>
      <c r="CG386" s="17"/>
      <c r="CH386" s="62"/>
      <c r="CI386" s="63"/>
      <c r="CJ386" s="17"/>
      <c r="CK386" s="62"/>
      <c r="CL386" s="63"/>
      <c r="CM386" s="17"/>
      <c r="CN386" s="62"/>
      <c r="CO386" s="63"/>
      <c r="CP386" s="17"/>
      <c r="CQ386" s="62"/>
    </row>
    <row r="387">
      <c r="A387" s="13">
        <v>38.0</v>
      </c>
      <c r="B387" s="63"/>
      <c r="C387" s="17"/>
      <c r="D387" s="17"/>
      <c r="E387" s="62"/>
      <c r="F387" s="63"/>
      <c r="G387" s="17"/>
      <c r="H387" s="17"/>
      <c r="I387" s="62"/>
      <c r="J387" s="63"/>
      <c r="K387" s="17"/>
      <c r="L387" s="17"/>
      <c r="M387" s="17"/>
      <c r="N387" s="63"/>
      <c r="O387" s="17"/>
      <c r="P387" s="17"/>
      <c r="Q387" s="62"/>
      <c r="R387" s="63"/>
      <c r="S387" s="17"/>
      <c r="T387" s="17"/>
      <c r="U387" s="62"/>
      <c r="V387" s="63"/>
      <c r="W387" s="17"/>
      <c r="X387" s="17"/>
      <c r="Y387" s="62"/>
      <c r="Z387" s="63"/>
      <c r="AA387" s="17"/>
      <c r="AB387" s="17"/>
      <c r="AC387" s="62"/>
      <c r="AD387" s="63"/>
      <c r="AE387" s="17"/>
      <c r="AF387" s="17"/>
      <c r="AG387" s="62"/>
      <c r="AH387" s="63"/>
      <c r="AI387" s="17"/>
      <c r="AJ387" s="17"/>
      <c r="AK387" s="62"/>
      <c r="AL387" s="63"/>
      <c r="AM387" s="17"/>
      <c r="AN387" s="17"/>
      <c r="AO387" s="62"/>
      <c r="AP387" s="63"/>
      <c r="AQ387" s="17"/>
      <c r="AR387" s="17"/>
      <c r="AS387" s="62"/>
      <c r="AT387" s="63"/>
      <c r="AU387" s="17"/>
      <c r="AV387" s="17"/>
      <c r="AW387" s="62"/>
      <c r="AX387" s="63"/>
      <c r="AY387" s="17"/>
      <c r="AZ387" s="17"/>
      <c r="BA387" s="62"/>
      <c r="BB387" s="63"/>
      <c r="BC387" s="17"/>
      <c r="BD387" s="17"/>
      <c r="BE387" s="62"/>
      <c r="BF387" s="63"/>
      <c r="BG387" s="17"/>
      <c r="BH387" s="17"/>
      <c r="BI387" s="22"/>
      <c r="BJ387" s="63"/>
      <c r="BK387" s="17"/>
      <c r="BL387" s="17"/>
      <c r="BM387" s="22"/>
      <c r="BN387" s="63"/>
      <c r="BO387" s="17"/>
      <c r="BP387" s="17"/>
      <c r="BQ387" s="22"/>
      <c r="BR387" s="63"/>
      <c r="BS387" s="17"/>
      <c r="BT387" s="17"/>
      <c r="BU387" s="22"/>
      <c r="BV387" s="63"/>
      <c r="BW387" s="17"/>
      <c r="BX387" s="17"/>
      <c r="BY387" s="22"/>
      <c r="BZ387" s="63"/>
      <c r="CA387" s="17"/>
      <c r="CB387" s="17"/>
      <c r="CC387" s="22"/>
      <c r="CF387" s="63"/>
      <c r="CG387" s="17"/>
      <c r="CH387" s="62"/>
      <c r="CI387" s="63"/>
      <c r="CJ387" s="17"/>
      <c r="CK387" s="62"/>
      <c r="CL387" s="63"/>
      <c r="CM387" s="17"/>
      <c r="CN387" s="62"/>
      <c r="CO387" s="63"/>
      <c r="CP387" s="17"/>
      <c r="CQ387" s="62"/>
    </row>
    <row r="388">
      <c r="A388" s="13">
        <v>39.0</v>
      </c>
      <c r="B388" s="63"/>
      <c r="C388" s="17"/>
      <c r="D388" s="17"/>
      <c r="E388" s="62"/>
      <c r="F388" s="63"/>
      <c r="G388" s="17"/>
      <c r="H388" s="17"/>
      <c r="I388" s="62"/>
      <c r="J388" s="63"/>
      <c r="K388" s="17"/>
      <c r="L388" s="17"/>
      <c r="M388" s="17"/>
      <c r="N388" s="63"/>
      <c r="O388" s="17"/>
      <c r="P388" s="17"/>
      <c r="Q388" s="62"/>
      <c r="R388" s="63"/>
      <c r="S388" s="17"/>
      <c r="T388" s="17"/>
      <c r="U388" s="62"/>
      <c r="V388" s="63"/>
      <c r="W388" s="17"/>
      <c r="X388" s="17"/>
      <c r="Y388" s="62"/>
      <c r="Z388" s="63"/>
      <c r="AA388" s="17"/>
      <c r="AB388" s="17"/>
      <c r="AC388" s="62"/>
      <c r="AD388" s="63"/>
      <c r="AE388" s="17"/>
      <c r="AF388" s="17"/>
      <c r="AG388" s="62"/>
      <c r="AH388" s="63"/>
      <c r="AI388" s="17"/>
      <c r="AJ388" s="17"/>
      <c r="AK388" s="62"/>
      <c r="AL388" s="63"/>
      <c r="AM388" s="17"/>
      <c r="AN388" s="17"/>
      <c r="AO388" s="62"/>
      <c r="AP388" s="63"/>
      <c r="AQ388" s="17"/>
      <c r="AR388" s="17"/>
      <c r="AS388" s="62"/>
      <c r="AT388" s="63"/>
      <c r="AU388" s="17"/>
      <c r="AV388" s="17"/>
      <c r="AW388" s="62"/>
      <c r="AX388" s="63"/>
      <c r="AY388" s="17"/>
      <c r="AZ388" s="17"/>
      <c r="BA388" s="62"/>
      <c r="BB388" s="63"/>
      <c r="BC388" s="17"/>
      <c r="BD388" s="17"/>
      <c r="BE388" s="62"/>
      <c r="BF388" s="63"/>
      <c r="BG388" s="17"/>
      <c r="BH388" s="17"/>
      <c r="BI388" s="22"/>
      <c r="BJ388" s="63"/>
      <c r="BK388" s="17"/>
      <c r="BL388" s="17"/>
      <c r="BM388" s="22"/>
      <c r="BN388" s="63"/>
      <c r="BO388" s="17"/>
      <c r="BP388" s="17"/>
      <c r="BQ388" s="22"/>
      <c r="BR388" s="63"/>
      <c r="BS388" s="17"/>
      <c r="BT388" s="17"/>
      <c r="BU388" s="22"/>
      <c r="BV388" s="63"/>
      <c r="BW388" s="17"/>
      <c r="BX388" s="17"/>
      <c r="BY388" s="22"/>
      <c r="BZ388" s="63"/>
      <c r="CA388" s="17"/>
      <c r="CB388" s="17"/>
      <c r="CC388" s="22"/>
      <c r="CF388" s="63"/>
      <c r="CG388" s="17"/>
      <c r="CH388" s="62"/>
      <c r="CI388" s="63"/>
      <c r="CJ388" s="17"/>
      <c r="CK388" s="62"/>
      <c r="CL388" s="63"/>
      <c r="CM388" s="17"/>
      <c r="CN388" s="62"/>
      <c r="CO388" s="63"/>
      <c r="CP388" s="17"/>
      <c r="CQ388" s="62"/>
    </row>
    <row r="389">
      <c r="A389" s="13">
        <v>40.0</v>
      </c>
      <c r="B389" s="63"/>
      <c r="C389" s="17"/>
      <c r="D389" s="17"/>
      <c r="E389" s="62"/>
      <c r="F389" s="63"/>
      <c r="G389" s="17"/>
      <c r="H389" s="17"/>
      <c r="I389" s="62"/>
      <c r="J389" s="63"/>
      <c r="K389" s="17"/>
      <c r="L389" s="17"/>
      <c r="M389" s="17"/>
      <c r="N389" s="63"/>
      <c r="O389" s="17"/>
      <c r="P389" s="17"/>
      <c r="Q389" s="62"/>
      <c r="R389" s="63"/>
      <c r="S389" s="17"/>
      <c r="T389" s="17"/>
      <c r="U389" s="62"/>
      <c r="V389" s="63"/>
      <c r="W389" s="17"/>
      <c r="X389" s="17"/>
      <c r="Y389" s="62"/>
      <c r="Z389" s="63"/>
      <c r="AA389" s="17"/>
      <c r="AB389" s="17"/>
      <c r="AC389" s="62"/>
      <c r="AD389" s="63"/>
      <c r="AE389" s="17"/>
      <c r="AF389" s="17"/>
      <c r="AG389" s="62"/>
      <c r="AH389" s="63"/>
      <c r="AI389" s="17"/>
      <c r="AJ389" s="17"/>
      <c r="AK389" s="62"/>
      <c r="AL389" s="63"/>
      <c r="AM389" s="17"/>
      <c r="AN389" s="17"/>
      <c r="AO389" s="62"/>
      <c r="AP389" s="63"/>
      <c r="AQ389" s="17"/>
      <c r="AR389" s="17"/>
      <c r="AS389" s="62"/>
      <c r="AT389" s="63"/>
      <c r="AU389" s="17"/>
      <c r="AV389" s="17"/>
      <c r="AW389" s="62"/>
      <c r="AX389" s="63"/>
      <c r="AY389" s="17"/>
      <c r="AZ389" s="17"/>
      <c r="BA389" s="62"/>
      <c r="BB389" s="63"/>
      <c r="BC389" s="17"/>
      <c r="BD389" s="17"/>
      <c r="BE389" s="62"/>
      <c r="BF389" s="63"/>
      <c r="BG389" s="17"/>
      <c r="BH389" s="17"/>
      <c r="BI389" s="22"/>
      <c r="BJ389" s="63"/>
      <c r="BK389" s="17"/>
      <c r="BL389" s="17"/>
      <c r="BM389" s="22"/>
      <c r="BN389" s="63"/>
      <c r="BO389" s="17"/>
      <c r="BP389" s="17"/>
      <c r="BQ389" s="22"/>
      <c r="BR389" s="63"/>
      <c r="BS389" s="17"/>
      <c r="BT389" s="17"/>
      <c r="BU389" s="22"/>
      <c r="BV389" s="63"/>
      <c r="BW389" s="17"/>
      <c r="BX389" s="17"/>
      <c r="BY389" s="22"/>
      <c r="BZ389" s="63"/>
      <c r="CA389" s="17"/>
      <c r="CB389" s="17"/>
      <c r="CC389" s="22"/>
      <c r="CF389" s="63"/>
      <c r="CG389" s="17"/>
      <c r="CH389" s="62"/>
      <c r="CI389" s="63"/>
      <c r="CJ389" s="17"/>
      <c r="CK389" s="62"/>
      <c r="CL389" s="63"/>
      <c r="CM389" s="17"/>
      <c r="CN389" s="62"/>
      <c r="CO389" s="63"/>
      <c r="CP389" s="17"/>
      <c r="CQ389" s="62"/>
    </row>
    <row r="390">
      <c r="A390" s="13">
        <v>41.0</v>
      </c>
      <c r="B390" s="63"/>
      <c r="C390" s="17"/>
      <c r="D390" s="17"/>
      <c r="E390" s="62"/>
      <c r="F390" s="63"/>
      <c r="G390" s="17"/>
      <c r="H390" s="17"/>
      <c r="I390" s="62"/>
      <c r="J390" s="63"/>
      <c r="K390" s="17"/>
      <c r="L390" s="17"/>
      <c r="M390" s="17"/>
      <c r="N390" s="63"/>
      <c r="O390" s="17"/>
      <c r="P390" s="17"/>
      <c r="Q390" s="62"/>
      <c r="R390" s="63"/>
      <c r="S390" s="17"/>
      <c r="T390" s="17"/>
      <c r="U390" s="62"/>
      <c r="V390" s="63"/>
      <c r="W390" s="17"/>
      <c r="X390" s="17"/>
      <c r="Y390" s="62"/>
      <c r="Z390" s="63"/>
      <c r="AA390" s="17"/>
      <c r="AB390" s="17"/>
      <c r="AC390" s="62"/>
      <c r="AD390" s="63"/>
      <c r="AE390" s="17"/>
      <c r="AF390" s="17"/>
      <c r="AG390" s="62"/>
      <c r="AH390" s="63"/>
      <c r="AI390" s="17"/>
      <c r="AJ390" s="17"/>
      <c r="AK390" s="62"/>
      <c r="AL390" s="63"/>
      <c r="AM390" s="17"/>
      <c r="AN390" s="17"/>
      <c r="AO390" s="62"/>
      <c r="AP390" s="63"/>
      <c r="AQ390" s="17"/>
      <c r="AR390" s="17"/>
      <c r="AS390" s="62"/>
      <c r="AT390" s="63"/>
      <c r="AU390" s="17"/>
      <c r="AV390" s="17"/>
      <c r="AW390" s="62"/>
      <c r="AX390" s="63"/>
      <c r="AY390" s="17"/>
      <c r="AZ390" s="17"/>
      <c r="BA390" s="62"/>
      <c r="BB390" s="63"/>
      <c r="BC390" s="17"/>
      <c r="BD390" s="17"/>
      <c r="BE390" s="62"/>
      <c r="BF390" s="63"/>
      <c r="BG390" s="17"/>
      <c r="BH390" s="17"/>
      <c r="BI390" s="22"/>
      <c r="BJ390" s="63"/>
      <c r="BK390" s="17"/>
      <c r="BL390" s="17"/>
      <c r="BM390" s="22"/>
      <c r="BN390" s="63"/>
      <c r="BO390" s="17"/>
      <c r="BP390" s="17"/>
      <c r="BQ390" s="22"/>
      <c r="BR390" s="63"/>
      <c r="BS390" s="17"/>
      <c r="BT390" s="17"/>
      <c r="BU390" s="22"/>
      <c r="BV390" s="63"/>
      <c r="BW390" s="17"/>
      <c r="BX390" s="17"/>
      <c r="BY390" s="22"/>
      <c r="BZ390" s="63"/>
      <c r="CA390" s="17"/>
      <c r="CB390" s="17"/>
      <c r="CC390" s="22"/>
      <c r="CF390" s="63"/>
      <c r="CG390" s="17"/>
      <c r="CH390" s="62"/>
      <c r="CI390" s="63"/>
      <c r="CJ390" s="17"/>
      <c r="CK390" s="62"/>
      <c r="CL390" s="63"/>
      <c r="CM390" s="17"/>
      <c r="CN390" s="62"/>
      <c r="CO390" s="63"/>
      <c r="CP390" s="17"/>
      <c r="CQ390" s="62"/>
    </row>
    <row r="391">
      <c r="A391" s="13">
        <v>42.0</v>
      </c>
      <c r="B391" s="63"/>
      <c r="C391" s="17"/>
      <c r="D391" s="17"/>
      <c r="E391" s="62"/>
      <c r="F391" s="63"/>
      <c r="G391" s="17"/>
      <c r="H391" s="17"/>
      <c r="I391" s="62"/>
      <c r="J391" s="63"/>
      <c r="K391" s="17"/>
      <c r="L391" s="17"/>
      <c r="M391" s="17"/>
      <c r="N391" s="63"/>
      <c r="O391" s="17"/>
      <c r="P391" s="17"/>
      <c r="Q391" s="62"/>
      <c r="R391" s="63"/>
      <c r="S391" s="17"/>
      <c r="T391" s="17"/>
      <c r="U391" s="62"/>
      <c r="V391" s="63"/>
      <c r="W391" s="17"/>
      <c r="X391" s="17"/>
      <c r="Y391" s="62"/>
      <c r="Z391" s="63"/>
      <c r="AA391" s="17"/>
      <c r="AB391" s="17"/>
      <c r="AC391" s="62"/>
      <c r="AD391" s="63"/>
      <c r="AE391" s="17"/>
      <c r="AF391" s="17"/>
      <c r="AG391" s="62"/>
      <c r="AH391" s="63"/>
      <c r="AI391" s="17"/>
      <c r="AJ391" s="17"/>
      <c r="AK391" s="62"/>
      <c r="AL391" s="63"/>
      <c r="AM391" s="17"/>
      <c r="AN391" s="17"/>
      <c r="AO391" s="62"/>
      <c r="AP391" s="63"/>
      <c r="AQ391" s="17"/>
      <c r="AR391" s="17"/>
      <c r="AS391" s="62"/>
      <c r="AT391" s="63"/>
      <c r="AU391" s="17"/>
      <c r="AV391" s="17"/>
      <c r="AW391" s="62"/>
      <c r="AX391" s="63"/>
      <c r="AY391" s="17"/>
      <c r="AZ391" s="17"/>
      <c r="BA391" s="62"/>
      <c r="BB391" s="63"/>
      <c r="BC391" s="17"/>
      <c r="BD391" s="17"/>
      <c r="BE391" s="62"/>
      <c r="BF391" s="63"/>
      <c r="BG391" s="17"/>
      <c r="BH391" s="17"/>
      <c r="BI391" s="22"/>
      <c r="BJ391" s="63"/>
      <c r="BK391" s="17"/>
      <c r="BL391" s="17"/>
      <c r="BM391" s="22"/>
      <c r="BN391" s="63"/>
      <c r="BO391" s="17"/>
      <c r="BP391" s="17"/>
      <c r="BQ391" s="22"/>
      <c r="BR391" s="63"/>
      <c r="BS391" s="17"/>
      <c r="BT391" s="17"/>
      <c r="BU391" s="22"/>
      <c r="BV391" s="63"/>
      <c r="BW391" s="17"/>
      <c r="BX391" s="17"/>
      <c r="BY391" s="22"/>
      <c r="BZ391" s="63"/>
      <c r="CA391" s="17"/>
      <c r="CB391" s="17"/>
      <c r="CC391" s="22"/>
      <c r="CF391" s="63"/>
      <c r="CG391" s="17"/>
      <c r="CH391" s="62"/>
      <c r="CI391" s="63"/>
      <c r="CJ391" s="17"/>
      <c r="CK391" s="62"/>
      <c r="CL391" s="63"/>
      <c r="CM391" s="17"/>
      <c r="CN391" s="62"/>
      <c r="CO391" s="63"/>
      <c r="CP391" s="17"/>
      <c r="CQ391" s="62"/>
    </row>
    <row r="392">
      <c r="A392" s="13">
        <v>43.0</v>
      </c>
      <c r="B392" s="63"/>
      <c r="C392" s="17"/>
      <c r="D392" s="17"/>
      <c r="E392" s="62"/>
      <c r="F392" s="63"/>
      <c r="G392" s="17"/>
      <c r="H392" s="17"/>
      <c r="I392" s="62"/>
      <c r="J392" s="63"/>
      <c r="K392" s="17"/>
      <c r="L392" s="17"/>
      <c r="M392" s="17"/>
      <c r="N392" s="63"/>
      <c r="O392" s="17"/>
      <c r="P392" s="17"/>
      <c r="Q392" s="62"/>
      <c r="R392" s="63"/>
      <c r="S392" s="17"/>
      <c r="T392" s="17"/>
      <c r="U392" s="62"/>
      <c r="V392" s="63"/>
      <c r="W392" s="17"/>
      <c r="X392" s="17"/>
      <c r="Y392" s="62"/>
      <c r="Z392" s="63"/>
      <c r="AA392" s="17"/>
      <c r="AB392" s="17"/>
      <c r="AC392" s="62"/>
      <c r="AD392" s="63"/>
      <c r="AE392" s="17"/>
      <c r="AF392" s="17"/>
      <c r="AG392" s="62"/>
      <c r="AH392" s="63"/>
      <c r="AI392" s="17"/>
      <c r="AJ392" s="17"/>
      <c r="AK392" s="62"/>
      <c r="AL392" s="63"/>
      <c r="AM392" s="17"/>
      <c r="AN392" s="17"/>
      <c r="AO392" s="62"/>
      <c r="AP392" s="63"/>
      <c r="AQ392" s="17"/>
      <c r="AR392" s="17"/>
      <c r="AS392" s="62"/>
      <c r="AT392" s="63"/>
      <c r="AU392" s="17"/>
      <c r="AV392" s="17"/>
      <c r="AW392" s="62"/>
      <c r="AX392" s="63"/>
      <c r="AY392" s="17"/>
      <c r="AZ392" s="17"/>
      <c r="BA392" s="62"/>
      <c r="BB392" s="63"/>
      <c r="BC392" s="17"/>
      <c r="BD392" s="17"/>
      <c r="BE392" s="62"/>
      <c r="BF392" s="63"/>
      <c r="BG392" s="17"/>
      <c r="BH392" s="17"/>
      <c r="BI392" s="22"/>
      <c r="BJ392" s="63"/>
      <c r="BK392" s="17"/>
      <c r="BL392" s="17"/>
      <c r="BM392" s="22"/>
      <c r="BN392" s="63"/>
      <c r="BO392" s="17"/>
      <c r="BP392" s="17"/>
      <c r="BQ392" s="22"/>
      <c r="BR392" s="63"/>
      <c r="BS392" s="17"/>
      <c r="BT392" s="17"/>
      <c r="BU392" s="22"/>
      <c r="BV392" s="63"/>
      <c r="BW392" s="17"/>
      <c r="BX392" s="17"/>
      <c r="BY392" s="22"/>
      <c r="BZ392" s="63"/>
      <c r="CA392" s="17"/>
      <c r="CB392" s="17"/>
      <c r="CC392" s="22"/>
      <c r="CF392" s="63"/>
      <c r="CG392" s="17"/>
      <c r="CH392" s="62"/>
      <c r="CI392" s="63"/>
      <c r="CJ392" s="17"/>
      <c r="CK392" s="62"/>
      <c r="CL392" s="63"/>
      <c r="CM392" s="17"/>
      <c r="CN392" s="62"/>
      <c r="CO392" s="63"/>
      <c r="CP392" s="17"/>
      <c r="CQ392" s="62"/>
    </row>
    <row r="393">
      <c r="A393" s="13">
        <v>44.0</v>
      </c>
      <c r="B393" s="63"/>
      <c r="C393" s="17"/>
      <c r="D393" s="17"/>
      <c r="E393" s="62"/>
      <c r="F393" s="63"/>
      <c r="G393" s="17"/>
      <c r="H393" s="17"/>
      <c r="I393" s="62"/>
      <c r="J393" s="63"/>
      <c r="K393" s="17"/>
      <c r="L393" s="17"/>
      <c r="M393" s="17"/>
      <c r="N393" s="63"/>
      <c r="O393" s="17"/>
      <c r="P393" s="17"/>
      <c r="Q393" s="62"/>
      <c r="R393" s="63"/>
      <c r="S393" s="17"/>
      <c r="T393" s="17"/>
      <c r="U393" s="62"/>
      <c r="V393" s="63"/>
      <c r="W393" s="17"/>
      <c r="X393" s="17"/>
      <c r="Y393" s="62"/>
      <c r="Z393" s="63"/>
      <c r="AA393" s="17"/>
      <c r="AB393" s="17"/>
      <c r="AC393" s="62"/>
      <c r="AD393" s="63"/>
      <c r="AE393" s="17"/>
      <c r="AF393" s="17"/>
      <c r="AG393" s="62"/>
      <c r="AH393" s="63"/>
      <c r="AI393" s="17"/>
      <c r="AJ393" s="17"/>
      <c r="AK393" s="62"/>
      <c r="AL393" s="63"/>
      <c r="AM393" s="17"/>
      <c r="AN393" s="17"/>
      <c r="AO393" s="62"/>
      <c r="AP393" s="63"/>
      <c r="AQ393" s="17"/>
      <c r="AR393" s="17"/>
      <c r="AS393" s="62"/>
      <c r="AT393" s="63"/>
      <c r="AU393" s="17"/>
      <c r="AV393" s="17"/>
      <c r="AW393" s="62"/>
      <c r="AX393" s="63"/>
      <c r="AY393" s="17"/>
      <c r="AZ393" s="17"/>
      <c r="BA393" s="62"/>
      <c r="BB393" s="63"/>
      <c r="BC393" s="17"/>
      <c r="BD393" s="17"/>
      <c r="BE393" s="62"/>
      <c r="BF393" s="63"/>
      <c r="BG393" s="17"/>
      <c r="BH393" s="17"/>
      <c r="BI393" s="22"/>
      <c r="BJ393" s="63"/>
      <c r="BK393" s="17"/>
      <c r="BL393" s="17"/>
      <c r="BM393" s="22"/>
      <c r="BN393" s="63"/>
      <c r="BO393" s="17"/>
      <c r="BP393" s="17"/>
      <c r="BQ393" s="22"/>
      <c r="BR393" s="63"/>
      <c r="BS393" s="17"/>
      <c r="BT393" s="17"/>
      <c r="BU393" s="22"/>
      <c r="BV393" s="63"/>
      <c r="BW393" s="17"/>
      <c r="BX393" s="17"/>
      <c r="BY393" s="22"/>
      <c r="BZ393" s="63"/>
      <c r="CA393" s="17"/>
      <c r="CB393" s="17"/>
      <c r="CC393" s="22"/>
      <c r="CF393" s="63"/>
      <c r="CG393" s="17"/>
      <c r="CH393" s="62"/>
      <c r="CI393" s="63"/>
      <c r="CJ393" s="17"/>
      <c r="CK393" s="62"/>
      <c r="CL393" s="63"/>
      <c r="CM393" s="17"/>
      <c r="CN393" s="62"/>
      <c r="CO393" s="63"/>
      <c r="CP393" s="17"/>
      <c r="CQ393" s="62"/>
    </row>
    <row r="394">
      <c r="A394" s="13">
        <v>45.0</v>
      </c>
      <c r="B394" s="63"/>
      <c r="C394" s="17"/>
      <c r="D394" s="17"/>
      <c r="E394" s="62"/>
      <c r="F394" s="63"/>
      <c r="G394" s="17"/>
      <c r="H394" s="17"/>
      <c r="I394" s="62"/>
      <c r="J394" s="63"/>
      <c r="K394" s="17"/>
      <c r="L394" s="17"/>
      <c r="M394" s="17"/>
      <c r="N394" s="63"/>
      <c r="O394" s="17"/>
      <c r="P394" s="17"/>
      <c r="Q394" s="62"/>
      <c r="R394" s="63"/>
      <c r="S394" s="17"/>
      <c r="T394" s="17"/>
      <c r="U394" s="62"/>
      <c r="V394" s="63"/>
      <c r="W394" s="17"/>
      <c r="X394" s="17"/>
      <c r="Y394" s="62"/>
      <c r="Z394" s="63"/>
      <c r="AA394" s="17"/>
      <c r="AB394" s="17"/>
      <c r="AC394" s="62"/>
      <c r="AD394" s="63"/>
      <c r="AE394" s="17"/>
      <c r="AF394" s="17"/>
      <c r="AG394" s="62"/>
      <c r="AH394" s="63"/>
      <c r="AI394" s="17"/>
      <c r="AJ394" s="17"/>
      <c r="AK394" s="62"/>
      <c r="AL394" s="63"/>
      <c r="AM394" s="17"/>
      <c r="AN394" s="17"/>
      <c r="AO394" s="62"/>
      <c r="AP394" s="63"/>
      <c r="AQ394" s="17"/>
      <c r="AR394" s="17"/>
      <c r="AS394" s="62"/>
      <c r="AT394" s="63"/>
      <c r="AU394" s="17"/>
      <c r="AV394" s="17"/>
      <c r="AW394" s="62"/>
      <c r="AX394" s="63"/>
      <c r="AY394" s="17"/>
      <c r="AZ394" s="17"/>
      <c r="BA394" s="62"/>
      <c r="BB394" s="63"/>
      <c r="BC394" s="17"/>
      <c r="BD394" s="17"/>
      <c r="BE394" s="62"/>
      <c r="BF394" s="63"/>
      <c r="BG394" s="17"/>
      <c r="BH394" s="17"/>
      <c r="BI394" s="22"/>
      <c r="BJ394" s="63"/>
      <c r="BK394" s="17"/>
      <c r="BL394" s="17"/>
      <c r="BM394" s="22"/>
      <c r="BN394" s="63"/>
      <c r="BO394" s="17"/>
      <c r="BP394" s="17"/>
      <c r="BQ394" s="22"/>
      <c r="BR394" s="63"/>
      <c r="BS394" s="17"/>
      <c r="BT394" s="17"/>
      <c r="BU394" s="22"/>
      <c r="BV394" s="63"/>
      <c r="BW394" s="17"/>
      <c r="BX394" s="17"/>
      <c r="BY394" s="22"/>
      <c r="BZ394" s="63"/>
      <c r="CA394" s="17"/>
      <c r="CB394" s="17"/>
      <c r="CC394" s="22"/>
      <c r="CF394" s="63"/>
      <c r="CG394" s="17"/>
      <c r="CH394" s="62"/>
      <c r="CI394" s="63"/>
      <c r="CJ394" s="17"/>
      <c r="CK394" s="62"/>
      <c r="CL394" s="63"/>
      <c r="CM394" s="17"/>
      <c r="CN394" s="62"/>
      <c r="CO394" s="63"/>
      <c r="CP394" s="17"/>
      <c r="CQ394" s="62"/>
    </row>
    <row r="395">
      <c r="A395" s="13">
        <v>46.0</v>
      </c>
      <c r="B395" s="63"/>
      <c r="C395" s="17"/>
      <c r="D395" s="17"/>
      <c r="E395" s="62"/>
      <c r="F395" s="63"/>
      <c r="G395" s="17"/>
      <c r="H395" s="17"/>
      <c r="I395" s="62"/>
      <c r="J395" s="63"/>
      <c r="K395" s="17"/>
      <c r="L395" s="17"/>
      <c r="M395" s="17"/>
      <c r="N395" s="63"/>
      <c r="O395" s="17"/>
      <c r="P395" s="17"/>
      <c r="Q395" s="62"/>
      <c r="R395" s="63"/>
      <c r="S395" s="17"/>
      <c r="T395" s="17"/>
      <c r="U395" s="62"/>
      <c r="V395" s="63"/>
      <c r="W395" s="17"/>
      <c r="X395" s="17"/>
      <c r="Y395" s="62"/>
      <c r="Z395" s="63"/>
      <c r="AA395" s="17"/>
      <c r="AB395" s="17"/>
      <c r="AC395" s="62"/>
      <c r="AD395" s="63"/>
      <c r="AE395" s="17"/>
      <c r="AF395" s="17"/>
      <c r="AG395" s="62"/>
      <c r="AH395" s="63"/>
      <c r="AI395" s="17"/>
      <c r="AJ395" s="17"/>
      <c r="AK395" s="62"/>
      <c r="AL395" s="63"/>
      <c r="AM395" s="17"/>
      <c r="AN395" s="17"/>
      <c r="AO395" s="62"/>
      <c r="AP395" s="63"/>
      <c r="AQ395" s="17"/>
      <c r="AR395" s="17"/>
      <c r="AS395" s="62"/>
      <c r="AT395" s="63"/>
      <c r="AU395" s="17"/>
      <c r="AV395" s="17"/>
      <c r="AW395" s="62"/>
      <c r="AX395" s="63"/>
      <c r="AY395" s="17"/>
      <c r="AZ395" s="17"/>
      <c r="BA395" s="62"/>
      <c r="BB395" s="63"/>
      <c r="BC395" s="17"/>
      <c r="BD395" s="17"/>
      <c r="BE395" s="62"/>
      <c r="BF395" s="63"/>
      <c r="BG395" s="17"/>
      <c r="BH395" s="17"/>
      <c r="BI395" s="22"/>
      <c r="BJ395" s="63"/>
      <c r="BK395" s="17"/>
      <c r="BL395" s="17"/>
      <c r="BM395" s="22"/>
      <c r="BN395" s="63"/>
      <c r="BO395" s="17"/>
      <c r="BP395" s="17"/>
      <c r="BQ395" s="22"/>
      <c r="BR395" s="63"/>
      <c r="BS395" s="17"/>
      <c r="BT395" s="17"/>
      <c r="BU395" s="22"/>
      <c r="BV395" s="63"/>
      <c r="BW395" s="17"/>
      <c r="BX395" s="17"/>
      <c r="BY395" s="22"/>
      <c r="BZ395" s="63"/>
      <c r="CA395" s="17"/>
      <c r="CB395" s="17"/>
      <c r="CC395" s="22"/>
      <c r="CF395" s="63"/>
      <c r="CG395" s="17"/>
      <c r="CH395" s="62"/>
      <c r="CI395" s="63"/>
      <c r="CJ395" s="17"/>
      <c r="CK395" s="62"/>
      <c r="CL395" s="63"/>
      <c r="CM395" s="17"/>
      <c r="CN395" s="62"/>
      <c r="CO395" s="63"/>
      <c r="CP395" s="17"/>
      <c r="CQ395" s="62"/>
    </row>
    <row r="396">
      <c r="A396" s="13">
        <v>47.0</v>
      </c>
      <c r="B396" s="63"/>
      <c r="C396" s="17"/>
      <c r="D396" s="17"/>
      <c r="E396" s="62"/>
      <c r="F396" s="63"/>
      <c r="G396" s="17"/>
      <c r="H396" s="17"/>
      <c r="I396" s="62"/>
      <c r="J396" s="63"/>
      <c r="K396" s="17"/>
      <c r="L396" s="17"/>
      <c r="M396" s="17"/>
      <c r="N396" s="63"/>
      <c r="O396" s="17"/>
      <c r="P396" s="17"/>
      <c r="Q396" s="62"/>
      <c r="R396" s="63"/>
      <c r="S396" s="17"/>
      <c r="T396" s="17"/>
      <c r="U396" s="62"/>
      <c r="V396" s="63"/>
      <c r="W396" s="17"/>
      <c r="X396" s="17"/>
      <c r="Y396" s="62"/>
      <c r="Z396" s="63"/>
      <c r="AA396" s="17"/>
      <c r="AB396" s="17"/>
      <c r="AC396" s="62"/>
      <c r="AD396" s="63"/>
      <c r="AE396" s="17"/>
      <c r="AF396" s="17"/>
      <c r="AG396" s="62"/>
      <c r="AH396" s="63"/>
      <c r="AI396" s="17"/>
      <c r="AJ396" s="17"/>
      <c r="AK396" s="62"/>
      <c r="AL396" s="63"/>
      <c r="AM396" s="17"/>
      <c r="AN396" s="17"/>
      <c r="AO396" s="62"/>
      <c r="AP396" s="63"/>
      <c r="AQ396" s="17"/>
      <c r="AR396" s="17"/>
      <c r="AS396" s="62"/>
      <c r="AT396" s="63"/>
      <c r="AU396" s="17"/>
      <c r="AV396" s="17"/>
      <c r="AW396" s="62"/>
      <c r="AX396" s="63"/>
      <c r="AY396" s="17"/>
      <c r="AZ396" s="17"/>
      <c r="BA396" s="62"/>
      <c r="BB396" s="63"/>
      <c r="BC396" s="17"/>
      <c r="BD396" s="17"/>
      <c r="BE396" s="62"/>
      <c r="BF396" s="63"/>
      <c r="BG396" s="17"/>
      <c r="BH396" s="17"/>
      <c r="BI396" s="22"/>
      <c r="BJ396" s="63"/>
      <c r="BK396" s="17"/>
      <c r="BL396" s="17"/>
      <c r="BM396" s="22"/>
      <c r="BN396" s="63"/>
      <c r="BO396" s="17"/>
      <c r="BP396" s="17"/>
      <c r="BQ396" s="22"/>
      <c r="BR396" s="63"/>
      <c r="BS396" s="17"/>
      <c r="BT396" s="17"/>
      <c r="BU396" s="22"/>
      <c r="BV396" s="63"/>
      <c r="BW396" s="17"/>
      <c r="BX396" s="17"/>
      <c r="BY396" s="22"/>
      <c r="BZ396" s="63"/>
      <c r="CA396" s="17"/>
      <c r="CB396" s="17"/>
      <c r="CC396" s="22"/>
      <c r="CF396" s="63"/>
      <c r="CG396" s="17"/>
      <c r="CH396" s="62"/>
      <c r="CI396" s="63"/>
      <c r="CJ396" s="17"/>
      <c r="CK396" s="62"/>
      <c r="CL396" s="63"/>
      <c r="CM396" s="17"/>
      <c r="CN396" s="62"/>
      <c r="CO396" s="63"/>
      <c r="CP396" s="17"/>
      <c r="CQ396" s="62"/>
    </row>
    <row r="397">
      <c r="A397" s="13">
        <v>48.0</v>
      </c>
      <c r="B397" s="63"/>
      <c r="C397" s="17"/>
      <c r="D397" s="17"/>
      <c r="E397" s="62"/>
      <c r="F397" s="63"/>
      <c r="G397" s="17"/>
      <c r="H397" s="17"/>
      <c r="I397" s="62"/>
      <c r="J397" s="63"/>
      <c r="K397" s="17"/>
      <c r="L397" s="17"/>
      <c r="M397" s="17"/>
      <c r="N397" s="63"/>
      <c r="O397" s="17"/>
      <c r="P397" s="17"/>
      <c r="Q397" s="62"/>
      <c r="R397" s="63"/>
      <c r="S397" s="17"/>
      <c r="T397" s="17"/>
      <c r="U397" s="62"/>
      <c r="V397" s="63"/>
      <c r="W397" s="17"/>
      <c r="X397" s="17"/>
      <c r="Y397" s="62"/>
      <c r="Z397" s="63"/>
      <c r="AA397" s="17"/>
      <c r="AB397" s="17"/>
      <c r="AC397" s="62"/>
      <c r="AD397" s="63"/>
      <c r="AE397" s="17"/>
      <c r="AF397" s="17"/>
      <c r="AG397" s="62"/>
      <c r="AH397" s="63"/>
      <c r="AI397" s="17"/>
      <c r="AJ397" s="17"/>
      <c r="AK397" s="62"/>
      <c r="AL397" s="63"/>
      <c r="AM397" s="17"/>
      <c r="AN397" s="17"/>
      <c r="AO397" s="62"/>
      <c r="AP397" s="63"/>
      <c r="AQ397" s="17"/>
      <c r="AR397" s="17"/>
      <c r="AS397" s="62"/>
      <c r="AT397" s="63"/>
      <c r="AU397" s="17"/>
      <c r="AV397" s="17"/>
      <c r="AW397" s="62"/>
      <c r="AX397" s="63"/>
      <c r="AY397" s="17"/>
      <c r="AZ397" s="17"/>
      <c r="BA397" s="62"/>
      <c r="BB397" s="63"/>
      <c r="BC397" s="17"/>
      <c r="BD397" s="17"/>
      <c r="BE397" s="62"/>
      <c r="BF397" s="63"/>
      <c r="BG397" s="17"/>
      <c r="BH397" s="17"/>
      <c r="BI397" s="22"/>
      <c r="BJ397" s="63"/>
      <c r="BK397" s="17"/>
      <c r="BL397" s="17"/>
      <c r="BM397" s="22"/>
      <c r="BN397" s="63"/>
      <c r="BO397" s="17"/>
      <c r="BP397" s="17"/>
      <c r="BQ397" s="22"/>
      <c r="BR397" s="63"/>
      <c r="BS397" s="17"/>
      <c r="BT397" s="17"/>
      <c r="BU397" s="22"/>
      <c r="BV397" s="63"/>
      <c r="BW397" s="17"/>
      <c r="BX397" s="17"/>
      <c r="BY397" s="22"/>
      <c r="BZ397" s="63"/>
      <c r="CA397" s="17"/>
      <c r="CB397" s="17"/>
      <c r="CC397" s="22"/>
      <c r="CF397" s="63"/>
      <c r="CG397" s="17"/>
      <c r="CH397" s="62"/>
      <c r="CI397" s="63"/>
      <c r="CJ397" s="17"/>
      <c r="CK397" s="62"/>
      <c r="CL397" s="63"/>
      <c r="CM397" s="17"/>
      <c r="CN397" s="62"/>
      <c r="CO397" s="63"/>
      <c r="CP397" s="17"/>
      <c r="CQ397" s="62"/>
    </row>
    <row r="398">
      <c r="A398" s="13">
        <v>49.0</v>
      </c>
      <c r="B398" s="63"/>
      <c r="C398" s="17"/>
      <c r="D398" s="17"/>
      <c r="E398" s="62"/>
      <c r="F398" s="63"/>
      <c r="G398" s="17"/>
      <c r="H398" s="17"/>
      <c r="I398" s="62"/>
      <c r="J398" s="63"/>
      <c r="K398" s="17"/>
      <c r="L398" s="17"/>
      <c r="M398" s="17"/>
      <c r="N398" s="63"/>
      <c r="O398" s="17"/>
      <c r="P398" s="17"/>
      <c r="Q398" s="62"/>
      <c r="R398" s="63"/>
      <c r="S398" s="17"/>
      <c r="T398" s="17"/>
      <c r="U398" s="62"/>
      <c r="V398" s="63"/>
      <c r="W398" s="17"/>
      <c r="X398" s="17"/>
      <c r="Y398" s="62"/>
      <c r="Z398" s="63"/>
      <c r="AA398" s="17"/>
      <c r="AB398" s="17"/>
      <c r="AC398" s="62"/>
      <c r="AD398" s="63"/>
      <c r="AE398" s="17"/>
      <c r="AF398" s="17"/>
      <c r="AG398" s="62"/>
      <c r="AH398" s="63"/>
      <c r="AI398" s="17"/>
      <c r="AJ398" s="17"/>
      <c r="AK398" s="62"/>
      <c r="AL398" s="63"/>
      <c r="AM398" s="17"/>
      <c r="AN398" s="17"/>
      <c r="AO398" s="62"/>
      <c r="AP398" s="63"/>
      <c r="AQ398" s="17"/>
      <c r="AR398" s="17"/>
      <c r="AS398" s="62"/>
      <c r="AT398" s="63"/>
      <c r="AU398" s="17"/>
      <c r="AV398" s="17"/>
      <c r="AW398" s="62"/>
      <c r="AX398" s="63"/>
      <c r="AY398" s="17"/>
      <c r="AZ398" s="17"/>
      <c r="BA398" s="62"/>
      <c r="BB398" s="63"/>
      <c r="BC398" s="17"/>
      <c r="BD398" s="17"/>
      <c r="BE398" s="62"/>
      <c r="BF398" s="63"/>
      <c r="BG398" s="17"/>
      <c r="BH398" s="17"/>
      <c r="BI398" s="22"/>
      <c r="BJ398" s="63"/>
      <c r="BK398" s="17"/>
      <c r="BL398" s="17"/>
      <c r="BM398" s="22"/>
      <c r="BN398" s="63"/>
      <c r="BO398" s="17"/>
      <c r="BP398" s="17"/>
      <c r="BQ398" s="22"/>
      <c r="BR398" s="63"/>
      <c r="BS398" s="17"/>
      <c r="BT398" s="17"/>
      <c r="BU398" s="22"/>
      <c r="BV398" s="63"/>
      <c r="BW398" s="17"/>
      <c r="BX398" s="17"/>
      <c r="BY398" s="22"/>
      <c r="BZ398" s="63"/>
      <c r="CA398" s="17"/>
      <c r="CB398" s="17"/>
      <c r="CC398" s="22"/>
      <c r="CF398" s="63"/>
      <c r="CG398" s="17"/>
      <c r="CH398" s="62"/>
      <c r="CI398" s="63"/>
      <c r="CJ398" s="17"/>
      <c r="CK398" s="62"/>
      <c r="CL398" s="63"/>
      <c r="CM398" s="17"/>
      <c r="CN398" s="62"/>
      <c r="CO398" s="63"/>
      <c r="CP398" s="17"/>
      <c r="CQ398" s="62"/>
    </row>
    <row r="399">
      <c r="A399" s="13">
        <v>50.0</v>
      </c>
      <c r="B399" s="63"/>
      <c r="C399" s="17"/>
      <c r="D399" s="17"/>
      <c r="E399" s="62"/>
      <c r="F399" s="63"/>
      <c r="G399" s="17"/>
      <c r="H399" s="17"/>
      <c r="I399" s="62"/>
      <c r="J399" s="63"/>
      <c r="K399" s="17"/>
      <c r="L399" s="17"/>
      <c r="M399" s="17"/>
      <c r="N399" s="63"/>
      <c r="O399" s="17"/>
      <c r="P399" s="17"/>
      <c r="Q399" s="62"/>
      <c r="R399" s="63"/>
      <c r="S399" s="17"/>
      <c r="T399" s="17"/>
      <c r="U399" s="62"/>
      <c r="V399" s="63"/>
      <c r="W399" s="17"/>
      <c r="X399" s="17"/>
      <c r="Y399" s="62"/>
      <c r="Z399" s="63"/>
      <c r="AA399" s="17"/>
      <c r="AB399" s="17"/>
      <c r="AC399" s="62"/>
      <c r="AD399" s="63"/>
      <c r="AE399" s="17"/>
      <c r="AF399" s="17"/>
      <c r="AG399" s="62"/>
      <c r="AH399" s="63"/>
      <c r="AI399" s="17"/>
      <c r="AJ399" s="17"/>
      <c r="AK399" s="62"/>
      <c r="AL399" s="63"/>
      <c r="AM399" s="17"/>
      <c r="AN399" s="17"/>
      <c r="AO399" s="62"/>
      <c r="AP399" s="63"/>
      <c r="AQ399" s="17"/>
      <c r="AR399" s="17"/>
      <c r="AS399" s="62"/>
      <c r="AT399" s="63"/>
      <c r="AU399" s="17"/>
      <c r="AV399" s="17"/>
      <c r="AW399" s="62"/>
      <c r="AX399" s="63"/>
      <c r="AY399" s="17"/>
      <c r="AZ399" s="17"/>
      <c r="BA399" s="62"/>
      <c r="BB399" s="63"/>
      <c r="BC399" s="17"/>
      <c r="BD399" s="17"/>
      <c r="BE399" s="62"/>
      <c r="BF399" s="63"/>
      <c r="BG399" s="17"/>
      <c r="BH399" s="17"/>
      <c r="BI399" s="22"/>
      <c r="BJ399" s="63"/>
      <c r="BK399" s="17"/>
      <c r="BL399" s="17"/>
      <c r="BM399" s="22"/>
      <c r="BN399" s="63"/>
      <c r="BO399" s="17"/>
      <c r="BP399" s="17"/>
      <c r="BQ399" s="22"/>
      <c r="BR399" s="63"/>
      <c r="BS399" s="17"/>
      <c r="BT399" s="17"/>
      <c r="BU399" s="22"/>
      <c r="BV399" s="63"/>
      <c r="BW399" s="17"/>
      <c r="BX399" s="17"/>
      <c r="BY399" s="22"/>
      <c r="BZ399" s="63"/>
      <c r="CA399" s="17"/>
      <c r="CB399" s="17"/>
      <c r="CC399" s="22"/>
      <c r="CF399" s="63"/>
      <c r="CG399" s="17"/>
      <c r="CH399" s="62"/>
      <c r="CI399" s="63"/>
      <c r="CJ399" s="17"/>
      <c r="CK399" s="62"/>
      <c r="CL399" s="63"/>
      <c r="CM399" s="17"/>
      <c r="CN399" s="62"/>
      <c r="CO399" s="63"/>
      <c r="CP399" s="17"/>
      <c r="CQ399" s="62"/>
    </row>
    <row r="400">
      <c r="A400" s="49">
        <v>51.0</v>
      </c>
      <c r="B400" s="75"/>
      <c r="C400" s="51"/>
      <c r="D400" s="51"/>
      <c r="E400" s="76"/>
      <c r="F400" s="75"/>
      <c r="G400" s="51"/>
      <c r="H400" s="51"/>
      <c r="I400" s="76"/>
      <c r="J400" s="75"/>
      <c r="K400" s="51"/>
      <c r="L400" s="51"/>
      <c r="M400" s="51"/>
      <c r="N400" s="75"/>
      <c r="O400" s="51"/>
      <c r="P400" s="51"/>
      <c r="Q400" s="76"/>
      <c r="R400" s="75"/>
      <c r="S400" s="51"/>
      <c r="T400" s="51"/>
      <c r="U400" s="76"/>
      <c r="V400" s="75"/>
      <c r="W400" s="51"/>
      <c r="X400" s="51"/>
      <c r="Y400" s="76"/>
      <c r="Z400" s="75"/>
      <c r="AA400" s="51"/>
      <c r="AB400" s="51"/>
      <c r="AC400" s="76"/>
      <c r="AD400" s="75"/>
      <c r="AE400" s="51"/>
      <c r="AF400" s="51"/>
      <c r="AG400" s="76"/>
      <c r="AH400" s="75"/>
      <c r="AI400" s="51"/>
      <c r="AJ400" s="51"/>
      <c r="AK400" s="76"/>
      <c r="AL400" s="75"/>
      <c r="AM400" s="51"/>
      <c r="AN400" s="51"/>
      <c r="AO400" s="76"/>
      <c r="AP400" s="75"/>
      <c r="AQ400" s="51"/>
      <c r="AR400" s="51"/>
      <c r="AS400" s="76"/>
      <c r="AT400" s="75"/>
      <c r="AU400" s="51"/>
      <c r="AV400" s="51"/>
      <c r="AW400" s="76"/>
      <c r="AX400" s="75"/>
      <c r="AY400" s="51"/>
      <c r="AZ400" s="51"/>
      <c r="BA400" s="76"/>
      <c r="BB400" s="75"/>
      <c r="BC400" s="51"/>
      <c r="BD400" s="51"/>
      <c r="BE400" s="76"/>
      <c r="BF400" s="75"/>
      <c r="BG400" s="51"/>
      <c r="BH400" s="51"/>
      <c r="BI400" s="53"/>
      <c r="BJ400" s="75"/>
      <c r="BK400" s="51"/>
      <c r="BL400" s="51"/>
      <c r="BM400" s="53"/>
      <c r="BN400" s="75"/>
      <c r="BO400" s="51"/>
      <c r="BP400" s="51"/>
      <c r="BQ400" s="53"/>
      <c r="BR400" s="75"/>
      <c r="BS400" s="51"/>
      <c r="BT400" s="51"/>
      <c r="BU400" s="53"/>
      <c r="BV400" s="75"/>
      <c r="BW400" s="51"/>
      <c r="BX400" s="51"/>
      <c r="BY400" s="53"/>
      <c r="BZ400" s="72"/>
      <c r="CA400" s="73"/>
      <c r="CB400" s="73"/>
      <c r="CC400" s="77"/>
      <c r="CF400" s="78"/>
      <c r="CG400" s="79"/>
      <c r="CH400" s="80"/>
      <c r="CI400" s="78"/>
      <c r="CJ400" s="79"/>
      <c r="CK400" s="80"/>
      <c r="CL400" s="78"/>
      <c r="CM400" s="79"/>
      <c r="CN400" s="80"/>
      <c r="CO400" s="78"/>
      <c r="CP400" s="79"/>
      <c r="CQ400" s="80"/>
    </row>
    <row r="401"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  <c r="BT401" s="17"/>
      <c r="BU401" s="17"/>
      <c r="BV401" s="17"/>
      <c r="BW401" s="17"/>
      <c r="BX401" s="17"/>
      <c r="BY401" s="17"/>
      <c r="BZ401" s="17"/>
      <c r="CA401" s="17"/>
      <c r="CB401" s="17"/>
      <c r="CC401" s="17"/>
      <c r="CD401" s="17"/>
      <c r="CE401" s="17"/>
      <c r="CF401" s="17"/>
      <c r="CG401" s="17"/>
      <c r="CH401" s="17"/>
      <c r="CI401" s="17"/>
      <c r="CJ401" s="17"/>
      <c r="CK401" s="17"/>
      <c r="CL401" s="17"/>
      <c r="CM401" s="17"/>
      <c r="CN401" s="17"/>
      <c r="CO401" s="17"/>
      <c r="CP401" s="17"/>
      <c r="CQ401" s="17"/>
    </row>
    <row r="402"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  <c r="BT402" s="17"/>
      <c r="BU402" s="17"/>
      <c r="BV402" s="17"/>
      <c r="BW402" s="17"/>
      <c r="BX402" s="17"/>
      <c r="BY402" s="17"/>
      <c r="BZ402" s="17"/>
      <c r="CA402" s="17"/>
      <c r="CB402" s="17"/>
      <c r="CC402" s="17"/>
      <c r="CD402" s="17"/>
      <c r="CE402" s="17"/>
      <c r="CF402" s="17"/>
      <c r="CG402" s="17"/>
      <c r="CH402" s="17"/>
      <c r="CI402" s="17"/>
      <c r="CJ402" s="17"/>
      <c r="CK402" s="17"/>
      <c r="CL402" s="17"/>
      <c r="CM402" s="17"/>
      <c r="CN402" s="17"/>
      <c r="CO402" s="17"/>
      <c r="CP402" s="17"/>
      <c r="CQ402" s="17"/>
    </row>
    <row r="403"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  <c r="BT403" s="17"/>
      <c r="BU403" s="17"/>
      <c r="BV403" s="17"/>
      <c r="BW403" s="17"/>
      <c r="BX403" s="17"/>
      <c r="BY403" s="17"/>
      <c r="BZ403" s="17"/>
      <c r="CA403" s="17"/>
      <c r="CB403" s="17"/>
      <c r="CC403" s="17"/>
      <c r="CD403" s="17"/>
      <c r="CE403" s="17"/>
      <c r="CF403" s="17"/>
      <c r="CG403" s="17"/>
      <c r="CH403" s="17"/>
      <c r="CI403" s="17"/>
      <c r="CJ403" s="17"/>
      <c r="CK403" s="17"/>
      <c r="CL403" s="17"/>
      <c r="CM403" s="17"/>
      <c r="CN403" s="17"/>
      <c r="CO403" s="17"/>
      <c r="CP403" s="17"/>
      <c r="CQ403" s="17"/>
    </row>
    <row r="404"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  <c r="BT404" s="17"/>
      <c r="BU404" s="17"/>
      <c r="BV404" s="17"/>
      <c r="BW404" s="17"/>
      <c r="BX404" s="17"/>
      <c r="BY404" s="17"/>
      <c r="BZ404" s="17"/>
      <c r="CA404" s="17"/>
      <c r="CB404" s="17"/>
      <c r="CC404" s="17"/>
      <c r="CD404" s="17"/>
      <c r="CE404" s="17"/>
      <c r="CF404" s="17"/>
      <c r="CG404" s="17"/>
      <c r="CH404" s="17"/>
      <c r="CI404" s="17"/>
      <c r="CJ404" s="17"/>
      <c r="CK404" s="17"/>
      <c r="CL404" s="17"/>
      <c r="CM404" s="17"/>
      <c r="CN404" s="17"/>
      <c r="CO404" s="17"/>
      <c r="CP404" s="17"/>
      <c r="CQ404" s="17"/>
    </row>
    <row r="405"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  <c r="BT405" s="17"/>
      <c r="BU405" s="17"/>
      <c r="BV405" s="17"/>
      <c r="BW405" s="17"/>
      <c r="BX405" s="17"/>
      <c r="BY405" s="17"/>
      <c r="BZ405" s="17"/>
      <c r="CA405" s="17"/>
      <c r="CB405" s="17"/>
      <c r="CC405" s="17"/>
      <c r="CD405" s="17"/>
      <c r="CE405" s="17"/>
      <c r="CF405" s="17"/>
      <c r="CG405" s="17"/>
      <c r="CH405" s="17"/>
      <c r="CI405" s="17"/>
      <c r="CJ405" s="17"/>
      <c r="CK405" s="17"/>
      <c r="CL405" s="17"/>
      <c r="CM405" s="17"/>
      <c r="CN405" s="17"/>
      <c r="CO405" s="17"/>
      <c r="CP405" s="17"/>
      <c r="CQ405" s="17"/>
    </row>
    <row r="406"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  <c r="BT406" s="17"/>
      <c r="BU406" s="17"/>
      <c r="BV406" s="17"/>
      <c r="BW406" s="17"/>
      <c r="BX406" s="17"/>
      <c r="BY406" s="17"/>
      <c r="BZ406" s="17"/>
      <c r="CA406" s="17"/>
      <c r="CB406" s="17"/>
      <c r="CC406" s="17"/>
      <c r="CD406" s="17"/>
      <c r="CE406" s="17"/>
      <c r="CF406" s="17"/>
      <c r="CG406" s="17"/>
      <c r="CH406" s="17"/>
      <c r="CI406" s="17"/>
      <c r="CJ406" s="17"/>
      <c r="CK406" s="17"/>
      <c r="CL406" s="17"/>
      <c r="CM406" s="17"/>
      <c r="CN406" s="17"/>
      <c r="CO406" s="17"/>
      <c r="CP406" s="17"/>
      <c r="CQ406" s="17"/>
    </row>
    <row r="407"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  <c r="BT407" s="17"/>
      <c r="BU407" s="17"/>
      <c r="BV407" s="17"/>
      <c r="BW407" s="17"/>
      <c r="BX407" s="17"/>
      <c r="BY407" s="17"/>
      <c r="BZ407" s="17"/>
      <c r="CA407" s="17"/>
      <c r="CB407" s="17"/>
      <c r="CC407" s="17"/>
      <c r="CD407" s="17"/>
      <c r="CE407" s="17"/>
      <c r="CF407" s="17"/>
      <c r="CG407" s="17"/>
      <c r="CH407" s="17"/>
      <c r="CI407" s="17"/>
      <c r="CJ407" s="17"/>
      <c r="CK407" s="17"/>
      <c r="CL407" s="17"/>
      <c r="CM407" s="17"/>
      <c r="CN407" s="17"/>
      <c r="CO407" s="17"/>
      <c r="CP407" s="17"/>
      <c r="CQ407" s="17"/>
    </row>
    <row r="408"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  <c r="BT408" s="17"/>
      <c r="BU408" s="17"/>
      <c r="BV408" s="17"/>
      <c r="BW408" s="17"/>
      <c r="BX408" s="17"/>
      <c r="BY408" s="17"/>
      <c r="BZ408" s="17"/>
      <c r="CA408" s="17"/>
      <c r="CB408" s="17"/>
      <c r="CC408" s="17"/>
      <c r="CD408" s="17"/>
      <c r="CE408" s="17"/>
      <c r="CF408" s="17"/>
      <c r="CG408" s="17"/>
      <c r="CH408" s="17"/>
      <c r="CI408" s="17"/>
      <c r="CJ408" s="17"/>
      <c r="CK408" s="17"/>
      <c r="CL408" s="17"/>
      <c r="CM408" s="17"/>
      <c r="CN408" s="17"/>
      <c r="CO408" s="17"/>
      <c r="CP408" s="17"/>
      <c r="CQ408" s="17"/>
    </row>
    <row r="409"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  <c r="BT409" s="17"/>
      <c r="BU409" s="17"/>
      <c r="BV409" s="17"/>
      <c r="BW409" s="17"/>
      <c r="BX409" s="17"/>
      <c r="BY409" s="17"/>
      <c r="BZ409" s="17"/>
      <c r="CA409" s="17"/>
      <c r="CB409" s="17"/>
      <c r="CC409" s="17"/>
      <c r="CD409" s="17"/>
      <c r="CE409" s="17"/>
      <c r="CF409" s="17"/>
      <c r="CG409" s="17"/>
      <c r="CH409" s="17"/>
      <c r="CI409" s="17"/>
      <c r="CJ409" s="17"/>
      <c r="CK409" s="17"/>
      <c r="CL409" s="17"/>
      <c r="CM409" s="17"/>
      <c r="CN409" s="17"/>
      <c r="CO409" s="17"/>
      <c r="CP409" s="17"/>
      <c r="CQ409" s="17"/>
    </row>
    <row r="410"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  <c r="BT410" s="17"/>
      <c r="BU410" s="17"/>
      <c r="BV410" s="17"/>
      <c r="BW410" s="17"/>
      <c r="BX410" s="17"/>
      <c r="BY410" s="17"/>
      <c r="BZ410" s="17"/>
      <c r="CA410" s="17"/>
      <c r="CB410" s="17"/>
      <c r="CC410" s="17"/>
      <c r="CD410" s="17"/>
      <c r="CE410" s="17"/>
      <c r="CF410" s="17"/>
      <c r="CG410" s="17"/>
      <c r="CH410" s="17"/>
      <c r="CI410" s="17"/>
      <c r="CJ410" s="17"/>
      <c r="CK410" s="17"/>
      <c r="CL410" s="17"/>
      <c r="CM410" s="17"/>
      <c r="CN410" s="17"/>
      <c r="CO410" s="17"/>
      <c r="CP410" s="17"/>
      <c r="CQ410" s="17"/>
    </row>
    <row r="411"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  <c r="BT411" s="17"/>
      <c r="BU411" s="17"/>
      <c r="BV411" s="17"/>
      <c r="BW411" s="17"/>
      <c r="BX411" s="17"/>
      <c r="BY411" s="17"/>
      <c r="BZ411" s="17"/>
      <c r="CA411" s="17"/>
      <c r="CB411" s="17"/>
      <c r="CC411" s="17"/>
      <c r="CD411" s="17"/>
      <c r="CE411" s="17"/>
      <c r="CF411" s="17"/>
      <c r="CG411" s="17"/>
      <c r="CH411" s="17"/>
      <c r="CI411" s="17"/>
      <c r="CJ411" s="17"/>
      <c r="CK411" s="17"/>
      <c r="CL411" s="17"/>
      <c r="CM411" s="17"/>
      <c r="CN411" s="17"/>
      <c r="CO411" s="17"/>
      <c r="CP411" s="17"/>
      <c r="CQ411" s="17"/>
    </row>
    <row r="412"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  <c r="BT412" s="17"/>
      <c r="BU412" s="17"/>
      <c r="BV412" s="17"/>
      <c r="BW412" s="17"/>
      <c r="BX412" s="17"/>
      <c r="BY412" s="17"/>
      <c r="BZ412" s="17"/>
      <c r="CA412" s="17"/>
      <c r="CB412" s="17"/>
      <c r="CC412" s="17"/>
      <c r="CD412" s="17"/>
      <c r="CE412" s="17"/>
      <c r="CF412" s="17"/>
      <c r="CG412" s="17"/>
      <c r="CH412" s="17"/>
      <c r="CI412" s="17"/>
      <c r="CJ412" s="17"/>
      <c r="CK412" s="17"/>
      <c r="CL412" s="17"/>
      <c r="CM412" s="17"/>
      <c r="CN412" s="17"/>
      <c r="CO412" s="17"/>
      <c r="CP412" s="17"/>
      <c r="CQ412" s="17"/>
    </row>
    <row r="413"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  <c r="BT413" s="17"/>
      <c r="BU413" s="17"/>
      <c r="BV413" s="17"/>
      <c r="BW413" s="17"/>
      <c r="BX413" s="17"/>
      <c r="BY413" s="17"/>
      <c r="BZ413" s="17"/>
      <c r="CA413" s="17"/>
      <c r="CB413" s="17"/>
      <c r="CC413" s="17"/>
      <c r="CD413" s="17"/>
      <c r="CE413" s="17"/>
      <c r="CF413" s="17"/>
      <c r="CG413" s="17"/>
      <c r="CH413" s="17"/>
      <c r="CI413" s="17"/>
      <c r="CJ413" s="17"/>
      <c r="CK413" s="17"/>
      <c r="CL413" s="17"/>
      <c r="CM413" s="17"/>
      <c r="CN413" s="17"/>
      <c r="CO413" s="17"/>
      <c r="CP413" s="17"/>
      <c r="CQ413" s="17"/>
    </row>
    <row r="414">
      <c r="BJ414" s="17"/>
      <c r="BK414" s="17"/>
      <c r="BL414" s="17"/>
      <c r="BM414" s="17"/>
      <c r="BN414" s="17"/>
      <c r="BO414" s="17"/>
      <c r="BP414" s="17"/>
      <c r="BQ414" s="17"/>
      <c r="BR414" s="17"/>
      <c r="BS414" s="17"/>
      <c r="BT414" s="17"/>
      <c r="BU414" s="17"/>
      <c r="BV414" s="17"/>
      <c r="BW414" s="17"/>
      <c r="BX414" s="17"/>
      <c r="BY414" s="17"/>
      <c r="BZ414" s="17"/>
      <c r="CA414" s="17"/>
      <c r="CB414" s="17"/>
      <c r="CC414" s="17"/>
      <c r="CD414" s="17"/>
      <c r="CE414" s="17"/>
      <c r="CF414" s="17"/>
      <c r="CG414" s="17"/>
      <c r="CH414" s="17"/>
      <c r="CI414" s="17"/>
      <c r="CJ414" s="17"/>
      <c r="CK414" s="17"/>
      <c r="CL414" s="17"/>
      <c r="CM414" s="17"/>
      <c r="CN414" s="17"/>
      <c r="CO414" s="17"/>
      <c r="CP414" s="17"/>
      <c r="CQ414" s="17"/>
    </row>
    <row r="415">
      <c r="BJ415" s="17"/>
      <c r="BK415" s="17"/>
      <c r="BL415" s="17"/>
      <c r="BM415" s="17"/>
      <c r="BN415" s="17"/>
      <c r="BO415" s="17"/>
      <c r="BP415" s="17"/>
      <c r="BQ415" s="17"/>
      <c r="BR415" s="17"/>
      <c r="BS415" s="17"/>
      <c r="BT415" s="17"/>
      <c r="BU415" s="17"/>
      <c r="BV415" s="17"/>
      <c r="BW415" s="17"/>
      <c r="BX415" s="17"/>
      <c r="BY415" s="17"/>
      <c r="BZ415" s="17"/>
      <c r="CA415" s="17"/>
      <c r="CB415" s="17"/>
      <c r="CC415" s="17"/>
      <c r="CD415" s="17"/>
      <c r="CE415" s="17"/>
      <c r="CF415" s="17"/>
      <c r="CG415" s="17"/>
      <c r="CH415" s="17"/>
      <c r="CI415" s="17"/>
      <c r="CJ415" s="17"/>
      <c r="CK415" s="17"/>
      <c r="CL415" s="17"/>
      <c r="CM415" s="17"/>
      <c r="CN415" s="17"/>
      <c r="CO415" s="17"/>
      <c r="CP415" s="17"/>
      <c r="CQ415" s="17"/>
    </row>
    <row r="416">
      <c r="BJ416" s="17"/>
      <c r="BK416" s="17"/>
      <c r="BL416" s="17"/>
      <c r="BM416" s="17"/>
      <c r="BN416" s="17"/>
      <c r="BO416" s="17"/>
      <c r="BP416" s="17"/>
      <c r="BQ416" s="17"/>
      <c r="BR416" s="17"/>
      <c r="BS416" s="17"/>
      <c r="BT416" s="17"/>
      <c r="BU416" s="17"/>
      <c r="BV416" s="17"/>
      <c r="BW416" s="17"/>
      <c r="BX416" s="17"/>
      <c r="BY416" s="17"/>
      <c r="BZ416" s="17"/>
      <c r="CA416" s="17"/>
      <c r="CB416" s="17"/>
      <c r="CC416" s="17"/>
      <c r="CD416" s="17"/>
      <c r="CE416" s="17"/>
      <c r="CF416" s="17"/>
      <c r="CG416" s="17"/>
      <c r="CH416" s="17"/>
      <c r="CI416" s="17"/>
      <c r="CJ416" s="17"/>
      <c r="CK416" s="17"/>
      <c r="CL416" s="17"/>
      <c r="CM416" s="17"/>
      <c r="CN416" s="17"/>
      <c r="CO416" s="17"/>
      <c r="CP416" s="17"/>
      <c r="CQ416" s="17"/>
    </row>
    <row r="417">
      <c r="BJ417" s="17"/>
      <c r="BK417" s="17"/>
      <c r="BL417" s="17"/>
      <c r="BM417" s="17"/>
      <c r="BN417" s="17"/>
      <c r="BO417" s="17"/>
      <c r="BP417" s="17"/>
      <c r="BQ417" s="17"/>
      <c r="BR417" s="17"/>
      <c r="BS417" s="17"/>
      <c r="BT417" s="17"/>
      <c r="BU417" s="17"/>
      <c r="BV417" s="17"/>
      <c r="BW417" s="17"/>
      <c r="BX417" s="17"/>
      <c r="BY417" s="17"/>
      <c r="BZ417" s="17"/>
      <c r="CA417" s="17"/>
      <c r="CB417" s="17"/>
      <c r="CC417" s="17"/>
      <c r="CD417" s="17"/>
      <c r="CE417" s="17"/>
      <c r="CF417" s="17"/>
      <c r="CG417" s="17"/>
      <c r="CH417" s="17"/>
      <c r="CI417" s="17"/>
      <c r="CJ417" s="17"/>
      <c r="CK417" s="17"/>
      <c r="CL417" s="17"/>
      <c r="CM417" s="17"/>
      <c r="CN417" s="17"/>
      <c r="CO417" s="17"/>
      <c r="CP417" s="17"/>
      <c r="CQ417" s="17"/>
    </row>
    <row r="418">
      <c r="BJ418" s="17"/>
      <c r="BK418" s="17"/>
      <c r="BL418" s="17"/>
      <c r="BM418" s="17"/>
      <c r="BN418" s="17"/>
      <c r="BO418" s="17"/>
      <c r="BP418" s="17"/>
      <c r="BQ418" s="17"/>
      <c r="BR418" s="17"/>
      <c r="BS418" s="17"/>
      <c r="BT418" s="17"/>
      <c r="BU418" s="17"/>
      <c r="BV418" s="17"/>
      <c r="BW418" s="17"/>
      <c r="BX418" s="17"/>
      <c r="BY418" s="17"/>
      <c r="BZ418" s="17"/>
      <c r="CA418" s="17"/>
      <c r="CB418" s="17"/>
      <c r="CC418" s="17"/>
      <c r="CD418" s="17"/>
      <c r="CE418" s="17"/>
      <c r="CF418" s="17"/>
      <c r="CG418" s="17"/>
      <c r="CH418" s="17"/>
      <c r="CI418" s="17"/>
      <c r="CJ418" s="17"/>
      <c r="CK418" s="17"/>
      <c r="CL418" s="17"/>
      <c r="CM418" s="17"/>
      <c r="CN418" s="17"/>
      <c r="CO418" s="17"/>
      <c r="CP418" s="17"/>
      <c r="CQ418" s="17"/>
    </row>
    <row r="419">
      <c r="BJ419" s="17"/>
      <c r="BK419" s="17"/>
      <c r="BL419" s="17"/>
      <c r="BM419" s="17"/>
      <c r="BN419" s="17"/>
      <c r="BO419" s="17"/>
      <c r="BP419" s="17"/>
      <c r="BQ419" s="17"/>
      <c r="BR419" s="17"/>
      <c r="BS419" s="17"/>
      <c r="BT419" s="17"/>
      <c r="BU419" s="17"/>
      <c r="BV419" s="17"/>
      <c r="BW419" s="17"/>
      <c r="BX419" s="17"/>
      <c r="BY419" s="17"/>
      <c r="BZ419" s="17"/>
      <c r="CA419" s="17"/>
      <c r="CB419" s="17"/>
      <c r="CC419" s="17"/>
      <c r="CD419" s="17"/>
      <c r="CE419" s="17"/>
      <c r="CF419" s="17"/>
      <c r="CG419" s="17"/>
      <c r="CH419" s="17"/>
      <c r="CI419" s="17"/>
      <c r="CJ419" s="17"/>
      <c r="CK419" s="17"/>
      <c r="CL419" s="17"/>
      <c r="CM419" s="17"/>
      <c r="CN419" s="17"/>
      <c r="CO419" s="17"/>
      <c r="CP419" s="17"/>
      <c r="CQ419" s="17"/>
    </row>
    <row r="420">
      <c r="BJ420" s="17"/>
      <c r="BK420" s="17"/>
      <c r="BL420" s="17"/>
      <c r="BM420" s="17"/>
      <c r="BN420" s="17"/>
      <c r="BO420" s="17"/>
      <c r="BP420" s="17"/>
      <c r="BQ420" s="17"/>
      <c r="BR420" s="17"/>
      <c r="BS420" s="17"/>
      <c r="BT420" s="17"/>
      <c r="BU420" s="17"/>
      <c r="BV420" s="17"/>
      <c r="BW420" s="17"/>
      <c r="BX420" s="17"/>
      <c r="BY420" s="17"/>
      <c r="BZ420" s="17"/>
      <c r="CA420" s="17"/>
      <c r="CB420" s="17"/>
      <c r="CC420" s="17"/>
      <c r="CD420" s="17"/>
      <c r="CE420" s="17"/>
      <c r="CF420" s="17"/>
      <c r="CG420" s="17"/>
      <c r="CH420" s="17"/>
      <c r="CI420" s="17"/>
      <c r="CJ420" s="17"/>
      <c r="CK420" s="17"/>
      <c r="CL420" s="17"/>
      <c r="CM420" s="17"/>
      <c r="CN420" s="17"/>
      <c r="CO420" s="17"/>
      <c r="CP420" s="17"/>
      <c r="CQ420" s="17"/>
    </row>
    <row r="421">
      <c r="BJ421" s="17"/>
      <c r="BK421" s="17"/>
      <c r="BL421" s="17"/>
      <c r="BM421" s="17"/>
      <c r="BN421" s="17"/>
      <c r="BO421" s="17"/>
      <c r="BP421" s="17"/>
      <c r="BQ421" s="17"/>
      <c r="BR421" s="17"/>
      <c r="BS421" s="17"/>
      <c r="BT421" s="17"/>
      <c r="BU421" s="17"/>
      <c r="BV421" s="17"/>
      <c r="BW421" s="17"/>
      <c r="BX421" s="17"/>
      <c r="BY421" s="17"/>
      <c r="BZ421" s="17"/>
      <c r="CA421" s="17"/>
      <c r="CB421" s="17"/>
      <c r="CC421" s="17"/>
      <c r="CD421" s="17"/>
      <c r="CE421" s="17"/>
      <c r="CF421" s="17"/>
      <c r="CG421" s="17"/>
      <c r="CH421" s="17"/>
      <c r="CI421" s="17"/>
      <c r="CJ421" s="17"/>
      <c r="CK421" s="17"/>
      <c r="CL421" s="17"/>
      <c r="CM421" s="17"/>
      <c r="CN421" s="17"/>
      <c r="CO421" s="17"/>
      <c r="CP421" s="17"/>
      <c r="CQ421" s="17"/>
    </row>
    <row r="422">
      <c r="BJ422" s="17"/>
      <c r="BK422" s="17"/>
      <c r="BL422" s="17"/>
      <c r="BM422" s="17"/>
      <c r="BN422" s="17"/>
      <c r="BO422" s="17"/>
      <c r="BP422" s="17"/>
      <c r="BQ422" s="17"/>
      <c r="BR422" s="17"/>
      <c r="BS422" s="17"/>
      <c r="BT422" s="17"/>
      <c r="BU422" s="17"/>
      <c r="BV422" s="17"/>
      <c r="BW422" s="17"/>
      <c r="BX422" s="17"/>
      <c r="BY422" s="17"/>
      <c r="BZ422" s="17"/>
      <c r="CA422" s="17"/>
      <c r="CB422" s="17"/>
      <c r="CC422" s="17"/>
      <c r="CD422" s="17"/>
      <c r="CE422" s="17"/>
      <c r="CF422" s="17"/>
      <c r="CG422" s="17"/>
      <c r="CH422" s="17"/>
      <c r="CI422" s="17"/>
      <c r="CJ422" s="17"/>
      <c r="CK422" s="17"/>
      <c r="CL422" s="17"/>
      <c r="CM422" s="17"/>
      <c r="CN422" s="17"/>
      <c r="CO422" s="17"/>
      <c r="CP422" s="17"/>
      <c r="CQ422" s="17"/>
    </row>
    <row r="423">
      <c r="BJ423" s="17"/>
      <c r="BK423" s="17"/>
      <c r="BL423" s="17"/>
      <c r="BM423" s="17"/>
      <c r="BN423" s="17"/>
      <c r="BO423" s="17"/>
      <c r="BP423" s="17"/>
      <c r="BQ423" s="17"/>
      <c r="BR423" s="17"/>
      <c r="BS423" s="17"/>
      <c r="BT423" s="17"/>
      <c r="BU423" s="17"/>
      <c r="BV423" s="17"/>
      <c r="BW423" s="17"/>
      <c r="BX423" s="17"/>
      <c r="BY423" s="17"/>
      <c r="BZ423" s="17"/>
      <c r="CA423" s="17"/>
      <c r="CB423" s="17"/>
      <c r="CC423" s="17"/>
      <c r="CD423" s="17"/>
      <c r="CE423" s="17"/>
      <c r="CF423" s="17"/>
      <c r="CG423" s="17"/>
      <c r="CH423" s="17"/>
      <c r="CI423" s="17"/>
      <c r="CJ423" s="17"/>
      <c r="CK423" s="17"/>
      <c r="CL423" s="17"/>
      <c r="CM423" s="17"/>
      <c r="CN423" s="17"/>
      <c r="CO423" s="17"/>
      <c r="CP423" s="17"/>
      <c r="CQ423" s="17"/>
    </row>
    <row r="424">
      <c r="BJ424" s="17"/>
      <c r="BK424" s="17"/>
      <c r="BL424" s="17"/>
      <c r="BM424" s="17"/>
      <c r="BN424" s="17"/>
      <c r="BO424" s="17"/>
      <c r="BP424" s="17"/>
      <c r="BQ424" s="17"/>
      <c r="BR424" s="17"/>
      <c r="BS424" s="17"/>
      <c r="BT424" s="17"/>
      <c r="BU424" s="17"/>
      <c r="BV424" s="17"/>
      <c r="BW424" s="17"/>
      <c r="BX424" s="17"/>
      <c r="BY424" s="17"/>
      <c r="BZ424" s="17"/>
      <c r="CA424" s="17"/>
      <c r="CB424" s="17"/>
      <c r="CC424" s="17"/>
      <c r="CD424" s="17"/>
      <c r="CE424" s="17"/>
      <c r="CF424" s="17"/>
      <c r="CG424" s="17"/>
      <c r="CH424" s="17"/>
      <c r="CI424" s="17"/>
      <c r="CJ424" s="17"/>
      <c r="CK424" s="17"/>
      <c r="CL424" s="17"/>
      <c r="CM424" s="17"/>
      <c r="CN424" s="17"/>
      <c r="CO424" s="17"/>
      <c r="CP424" s="17"/>
      <c r="CQ424" s="17"/>
    </row>
    <row r="425">
      <c r="BJ425" s="17"/>
      <c r="BK425" s="17"/>
      <c r="BL425" s="17"/>
      <c r="BM425" s="17"/>
      <c r="BN425" s="17"/>
      <c r="BO425" s="17"/>
      <c r="BP425" s="17"/>
      <c r="BQ425" s="17"/>
      <c r="BR425" s="17"/>
      <c r="BS425" s="17"/>
      <c r="BT425" s="17"/>
      <c r="BU425" s="17"/>
      <c r="BV425" s="17"/>
      <c r="BW425" s="17"/>
      <c r="BX425" s="17"/>
      <c r="BY425" s="17"/>
      <c r="BZ425" s="17"/>
      <c r="CA425" s="17"/>
      <c r="CB425" s="17"/>
      <c r="CC425" s="17"/>
      <c r="CD425" s="17"/>
      <c r="CE425" s="17"/>
      <c r="CF425" s="17"/>
      <c r="CG425" s="17"/>
      <c r="CH425" s="17"/>
      <c r="CI425" s="17"/>
      <c r="CJ425" s="17"/>
      <c r="CK425" s="17"/>
      <c r="CL425" s="17"/>
      <c r="CM425" s="17"/>
      <c r="CN425" s="17"/>
      <c r="CO425" s="17"/>
      <c r="CP425" s="17"/>
      <c r="CQ425" s="17"/>
    </row>
    <row r="426">
      <c r="BJ426" s="17"/>
      <c r="BK426" s="17"/>
      <c r="BL426" s="17"/>
      <c r="BM426" s="17"/>
      <c r="BN426" s="17"/>
      <c r="BO426" s="17"/>
      <c r="BP426" s="17"/>
      <c r="BQ426" s="17"/>
      <c r="BR426" s="17"/>
      <c r="BS426" s="17"/>
      <c r="BT426" s="17"/>
      <c r="BU426" s="17"/>
      <c r="BV426" s="17"/>
      <c r="BW426" s="17"/>
      <c r="BX426" s="17"/>
      <c r="BY426" s="17"/>
      <c r="BZ426" s="17"/>
      <c r="CA426" s="17"/>
      <c r="CB426" s="17"/>
      <c r="CC426" s="17"/>
      <c r="CD426" s="17"/>
      <c r="CE426" s="17"/>
      <c r="CF426" s="17"/>
      <c r="CG426" s="17"/>
      <c r="CH426" s="17"/>
      <c r="CI426" s="17"/>
      <c r="CJ426" s="17"/>
      <c r="CK426" s="17"/>
      <c r="CL426" s="17"/>
      <c r="CM426" s="17"/>
      <c r="CN426" s="17"/>
      <c r="CO426" s="17"/>
      <c r="CP426" s="17"/>
      <c r="CQ426" s="17"/>
    </row>
    <row r="427">
      <c r="BJ427" s="17"/>
      <c r="BK427" s="17"/>
      <c r="BL427" s="17"/>
      <c r="BM427" s="17"/>
      <c r="BN427" s="17"/>
      <c r="BO427" s="17"/>
      <c r="BP427" s="17"/>
      <c r="BQ427" s="17"/>
      <c r="BR427" s="17"/>
      <c r="BS427" s="17"/>
      <c r="BT427" s="17"/>
      <c r="BU427" s="17"/>
      <c r="BV427" s="17"/>
      <c r="BW427" s="17"/>
      <c r="BX427" s="17"/>
      <c r="BY427" s="17"/>
      <c r="BZ427" s="17"/>
      <c r="CA427" s="17"/>
      <c r="CB427" s="17"/>
      <c r="CC427" s="17"/>
      <c r="CD427" s="17"/>
      <c r="CE427" s="17"/>
      <c r="CF427" s="17"/>
      <c r="CG427" s="17"/>
      <c r="CH427" s="17"/>
      <c r="CI427" s="17"/>
      <c r="CJ427" s="17"/>
      <c r="CK427" s="17"/>
      <c r="CL427" s="17"/>
      <c r="CM427" s="17"/>
      <c r="CN427" s="17"/>
      <c r="CO427" s="17"/>
      <c r="CP427" s="17"/>
      <c r="CQ427" s="17"/>
    </row>
    <row r="428">
      <c r="BJ428" s="17"/>
      <c r="BK428" s="17"/>
      <c r="BL428" s="17"/>
      <c r="BM428" s="17"/>
      <c r="BN428" s="17"/>
      <c r="BO428" s="17"/>
      <c r="BP428" s="17"/>
      <c r="BQ428" s="17"/>
      <c r="BR428" s="17"/>
      <c r="BS428" s="17"/>
      <c r="BT428" s="17"/>
      <c r="BU428" s="17"/>
      <c r="BV428" s="17"/>
      <c r="BW428" s="17"/>
      <c r="BX428" s="17"/>
      <c r="BY428" s="17"/>
      <c r="BZ428" s="17"/>
      <c r="CA428" s="17"/>
      <c r="CB428" s="17"/>
      <c r="CC428" s="17"/>
      <c r="CD428" s="17"/>
      <c r="CE428" s="17"/>
      <c r="CF428" s="17"/>
      <c r="CG428" s="17"/>
      <c r="CH428" s="17"/>
      <c r="CI428" s="17"/>
      <c r="CJ428" s="17"/>
      <c r="CK428" s="17"/>
      <c r="CL428" s="17"/>
      <c r="CM428" s="17"/>
      <c r="CN428" s="17"/>
      <c r="CO428" s="17"/>
      <c r="CP428" s="17"/>
      <c r="CQ428" s="17"/>
    </row>
    <row r="429">
      <c r="BJ429" s="17"/>
      <c r="BK429" s="17"/>
      <c r="BL429" s="17"/>
      <c r="BM429" s="17"/>
      <c r="BN429" s="17"/>
      <c r="BO429" s="17"/>
      <c r="BP429" s="17"/>
      <c r="BQ429" s="17"/>
      <c r="BR429" s="17"/>
      <c r="BS429" s="17"/>
      <c r="BT429" s="17"/>
      <c r="BU429" s="17"/>
      <c r="BV429" s="17"/>
      <c r="BW429" s="17"/>
      <c r="BX429" s="17"/>
      <c r="BY429" s="17"/>
      <c r="BZ429" s="17"/>
      <c r="CA429" s="17"/>
      <c r="CB429" s="17"/>
      <c r="CC429" s="17"/>
      <c r="CD429" s="17"/>
      <c r="CE429" s="17"/>
      <c r="CF429" s="17"/>
      <c r="CG429" s="17"/>
      <c r="CH429" s="17"/>
      <c r="CI429" s="17"/>
      <c r="CJ429" s="17"/>
      <c r="CK429" s="17"/>
      <c r="CL429" s="17"/>
      <c r="CM429" s="17"/>
      <c r="CN429" s="17"/>
      <c r="CO429" s="17"/>
      <c r="CP429" s="17"/>
      <c r="CQ429" s="17"/>
    </row>
    <row r="430">
      <c r="BJ430" s="17"/>
      <c r="BK430" s="17"/>
      <c r="BL430" s="17"/>
      <c r="BM430" s="17"/>
      <c r="BN430" s="17"/>
      <c r="BO430" s="17"/>
      <c r="BP430" s="17"/>
      <c r="BQ430" s="17"/>
      <c r="BR430" s="17"/>
      <c r="BS430" s="17"/>
      <c r="BT430" s="17"/>
      <c r="BU430" s="17"/>
      <c r="BV430" s="17"/>
      <c r="BW430" s="17"/>
      <c r="BX430" s="17"/>
      <c r="BY430" s="17"/>
      <c r="BZ430" s="17"/>
      <c r="CA430" s="17"/>
      <c r="CB430" s="17"/>
      <c r="CC430" s="17"/>
      <c r="CD430" s="17"/>
      <c r="CE430" s="17"/>
      <c r="CF430" s="17"/>
      <c r="CG430" s="17"/>
      <c r="CH430" s="17"/>
      <c r="CI430" s="17"/>
      <c r="CJ430" s="17"/>
      <c r="CK430" s="17"/>
      <c r="CL430" s="17"/>
      <c r="CM430" s="17"/>
      <c r="CN430" s="17"/>
      <c r="CO430" s="17"/>
      <c r="CP430" s="17"/>
      <c r="CQ430" s="17"/>
    </row>
    <row r="431">
      <c r="BJ431" s="17"/>
      <c r="BK431" s="17"/>
      <c r="BL431" s="17"/>
      <c r="BM431" s="17"/>
      <c r="BN431" s="17"/>
      <c r="BO431" s="17"/>
      <c r="BP431" s="17"/>
      <c r="BQ431" s="17"/>
      <c r="BR431" s="17"/>
      <c r="BS431" s="17"/>
      <c r="BT431" s="17"/>
      <c r="BU431" s="17"/>
      <c r="BV431" s="17"/>
      <c r="BW431" s="17"/>
      <c r="BX431" s="17"/>
      <c r="BY431" s="17"/>
      <c r="BZ431" s="17"/>
      <c r="CA431" s="17"/>
      <c r="CB431" s="17"/>
      <c r="CC431" s="17"/>
      <c r="CD431" s="17"/>
      <c r="CE431" s="17"/>
      <c r="CF431" s="17"/>
      <c r="CG431" s="17"/>
      <c r="CH431" s="17"/>
      <c r="CI431" s="17"/>
      <c r="CJ431" s="17"/>
      <c r="CK431" s="17"/>
      <c r="CL431" s="17"/>
      <c r="CM431" s="17"/>
      <c r="CN431" s="17"/>
      <c r="CO431" s="17"/>
      <c r="CP431" s="17"/>
      <c r="CQ431" s="17"/>
    </row>
    <row r="432">
      <c r="BJ432" s="17"/>
      <c r="BK432" s="17"/>
      <c r="BL432" s="17"/>
      <c r="BM432" s="17"/>
      <c r="BN432" s="17"/>
      <c r="BO432" s="17"/>
      <c r="BP432" s="17"/>
      <c r="BQ432" s="17"/>
      <c r="BR432" s="17"/>
      <c r="BS432" s="17"/>
      <c r="BT432" s="17"/>
      <c r="BU432" s="17"/>
      <c r="BV432" s="17"/>
      <c r="BW432" s="17"/>
      <c r="BX432" s="17"/>
      <c r="BY432" s="17"/>
      <c r="BZ432" s="17"/>
      <c r="CA432" s="17"/>
      <c r="CB432" s="17"/>
      <c r="CC432" s="17"/>
      <c r="CD432" s="17"/>
      <c r="CE432" s="17"/>
      <c r="CF432" s="17"/>
      <c r="CG432" s="17"/>
      <c r="CH432" s="17"/>
      <c r="CI432" s="17"/>
      <c r="CJ432" s="17"/>
      <c r="CK432" s="17"/>
      <c r="CL432" s="17"/>
      <c r="CM432" s="17"/>
      <c r="CN432" s="17"/>
      <c r="CO432" s="17"/>
      <c r="CP432" s="17"/>
      <c r="CQ432" s="17"/>
    </row>
    <row r="433">
      <c r="BJ433" s="17"/>
      <c r="BK433" s="17"/>
      <c r="BL433" s="17"/>
      <c r="BM433" s="17"/>
      <c r="BN433" s="17"/>
      <c r="BO433" s="17"/>
      <c r="BP433" s="17"/>
      <c r="BQ433" s="17"/>
      <c r="BR433" s="17"/>
      <c r="BS433" s="17"/>
      <c r="BT433" s="17"/>
      <c r="BU433" s="17"/>
      <c r="BV433" s="17"/>
      <c r="BW433" s="17"/>
      <c r="BX433" s="17"/>
      <c r="BY433" s="17"/>
      <c r="BZ433" s="17"/>
      <c r="CA433" s="17"/>
      <c r="CB433" s="17"/>
      <c r="CC433" s="17"/>
      <c r="CD433" s="17"/>
      <c r="CE433" s="17"/>
      <c r="CF433" s="17"/>
      <c r="CG433" s="17"/>
      <c r="CH433" s="17"/>
      <c r="CI433" s="17"/>
      <c r="CJ433" s="17"/>
      <c r="CK433" s="17"/>
      <c r="CL433" s="17"/>
      <c r="CM433" s="17"/>
      <c r="CN433" s="17"/>
      <c r="CO433" s="17"/>
      <c r="CP433" s="17"/>
      <c r="CQ433" s="17"/>
    </row>
    <row r="434">
      <c r="BJ434" s="17"/>
      <c r="BK434" s="17"/>
      <c r="BL434" s="17"/>
      <c r="BM434" s="17"/>
      <c r="BN434" s="17"/>
      <c r="BO434" s="17"/>
      <c r="BP434" s="17"/>
      <c r="BQ434" s="17"/>
      <c r="BR434" s="17"/>
      <c r="BS434" s="17"/>
      <c r="BT434" s="17"/>
      <c r="BU434" s="17"/>
      <c r="BV434" s="17"/>
      <c r="BW434" s="17"/>
      <c r="BX434" s="17"/>
      <c r="BY434" s="17"/>
      <c r="BZ434" s="17"/>
      <c r="CA434" s="17"/>
      <c r="CB434" s="17"/>
      <c r="CC434" s="17"/>
      <c r="CD434" s="17"/>
      <c r="CE434" s="17"/>
      <c r="CF434" s="17"/>
      <c r="CG434" s="17"/>
      <c r="CH434" s="17"/>
      <c r="CI434" s="17"/>
      <c r="CJ434" s="17"/>
      <c r="CK434" s="17"/>
      <c r="CL434" s="17"/>
      <c r="CM434" s="17"/>
      <c r="CN434" s="17"/>
      <c r="CO434" s="17"/>
      <c r="CP434" s="17"/>
      <c r="CQ434" s="17"/>
    </row>
    <row r="435">
      <c r="BJ435" s="17"/>
      <c r="BK435" s="17"/>
      <c r="BL435" s="17"/>
      <c r="BM435" s="17"/>
      <c r="BN435" s="17"/>
      <c r="BO435" s="17"/>
      <c r="BP435" s="17"/>
      <c r="BQ435" s="17"/>
      <c r="BR435" s="17"/>
      <c r="BS435" s="17"/>
      <c r="BT435" s="17"/>
      <c r="BU435" s="17"/>
      <c r="BV435" s="17"/>
      <c r="BW435" s="17"/>
      <c r="BX435" s="17"/>
      <c r="BY435" s="17"/>
      <c r="BZ435" s="17"/>
      <c r="CA435" s="17"/>
      <c r="CB435" s="17"/>
      <c r="CC435" s="17"/>
      <c r="CD435" s="17"/>
      <c r="CE435" s="17"/>
      <c r="CF435" s="17"/>
      <c r="CG435" s="17"/>
      <c r="CH435" s="17"/>
      <c r="CI435" s="17"/>
      <c r="CJ435" s="17"/>
      <c r="CK435" s="17"/>
      <c r="CL435" s="17"/>
      <c r="CM435" s="17"/>
      <c r="CN435" s="17"/>
      <c r="CO435" s="17"/>
      <c r="CP435" s="17"/>
      <c r="CQ435" s="17"/>
    </row>
    <row r="436">
      <c r="BJ436" s="17"/>
      <c r="BK436" s="17"/>
      <c r="BL436" s="17"/>
      <c r="BM436" s="17"/>
      <c r="BN436" s="17"/>
      <c r="BO436" s="17"/>
      <c r="BP436" s="17"/>
      <c r="BQ436" s="17"/>
      <c r="BR436" s="17"/>
      <c r="BS436" s="17"/>
      <c r="BT436" s="17"/>
      <c r="BU436" s="17"/>
      <c r="BV436" s="17"/>
      <c r="BW436" s="17"/>
      <c r="BX436" s="17"/>
      <c r="BY436" s="17"/>
      <c r="BZ436" s="17"/>
      <c r="CA436" s="17"/>
      <c r="CB436" s="17"/>
      <c r="CC436" s="17"/>
      <c r="CD436" s="17"/>
      <c r="CE436" s="17"/>
      <c r="CF436" s="17"/>
      <c r="CG436" s="17"/>
      <c r="CH436" s="17"/>
      <c r="CI436" s="17"/>
      <c r="CJ436" s="17"/>
      <c r="CK436" s="17"/>
      <c r="CL436" s="17"/>
      <c r="CM436" s="17"/>
      <c r="CN436" s="17"/>
      <c r="CO436" s="17"/>
      <c r="CP436" s="17"/>
      <c r="CQ436" s="17"/>
    </row>
    <row r="437">
      <c r="BJ437" s="17"/>
      <c r="BK437" s="17"/>
      <c r="BL437" s="17"/>
      <c r="BM437" s="17"/>
      <c r="BN437" s="17"/>
      <c r="BO437" s="17"/>
      <c r="BP437" s="17"/>
      <c r="BQ437" s="17"/>
      <c r="BR437" s="17"/>
      <c r="BS437" s="17"/>
      <c r="BT437" s="17"/>
      <c r="BU437" s="17"/>
      <c r="BV437" s="17"/>
      <c r="BW437" s="17"/>
      <c r="BX437" s="17"/>
      <c r="BY437" s="17"/>
      <c r="BZ437" s="17"/>
      <c r="CA437" s="17"/>
      <c r="CB437" s="17"/>
      <c r="CC437" s="17"/>
      <c r="CD437" s="17"/>
      <c r="CE437" s="17"/>
      <c r="CF437" s="17"/>
      <c r="CG437" s="17"/>
      <c r="CH437" s="17"/>
      <c r="CI437" s="17"/>
      <c r="CJ437" s="17"/>
      <c r="CK437" s="17"/>
      <c r="CL437" s="17"/>
      <c r="CM437" s="17"/>
      <c r="CN437" s="17"/>
      <c r="CO437" s="17"/>
      <c r="CP437" s="17"/>
      <c r="CQ437" s="17"/>
    </row>
    <row r="438">
      <c r="BJ438" s="17"/>
      <c r="BK438" s="17"/>
      <c r="BL438" s="17"/>
      <c r="BM438" s="17"/>
      <c r="BN438" s="17"/>
      <c r="BO438" s="17"/>
      <c r="BP438" s="17"/>
      <c r="BQ438" s="17"/>
      <c r="BR438" s="17"/>
      <c r="BS438" s="17"/>
      <c r="BT438" s="17"/>
      <c r="BU438" s="17"/>
      <c r="BV438" s="17"/>
      <c r="BW438" s="17"/>
      <c r="BX438" s="17"/>
      <c r="BY438" s="17"/>
      <c r="BZ438" s="17"/>
      <c r="CA438" s="17"/>
      <c r="CB438" s="17"/>
      <c r="CC438" s="17"/>
      <c r="CD438" s="17"/>
      <c r="CE438" s="17"/>
      <c r="CF438" s="17"/>
      <c r="CG438" s="17"/>
      <c r="CH438" s="17"/>
      <c r="CI438" s="17"/>
      <c r="CJ438" s="17"/>
      <c r="CK438" s="17"/>
      <c r="CL438" s="17"/>
      <c r="CM438" s="17"/>
      <c r="CN438" s="17"/>
      <c r="CO438" s="17"/>
      <c r="CP438" s="17"/>
      <c r="CQ438" s="17"/>
    </row>
    <row r="439">
      <c r="BJ439" s="17"/>
      <c r="BK439" s="17"/>
      <c r="BL439" s="17"/>
      <c r="BM439" s="17"/>
      <c r="BN439" s="17"/>
      <c r="BO439" s="17"/>
      <c r="BP439" s="17"/>
      <c r="BQ439" s="17"/>
      <c r="BR439" s="17"/>
      <c r="BS439" s="17"/>
      <c r="BT439" s="17"/>
      <c r="BU439" s="17"/>
      <c r="BV439" s="17"/>
      <c r="BW439" s="17"/>
      <c r="BX439" s="17"/>
      <c r="BY439" s="17"/>
      <c r="BZ439" s="17"/>
      <c r="CA439" s="17"/>
      <c r="CB439" s="17"/>
      <c r="CC439" s="17"/>
      <c r="CD439" s="17"/>
      <c r="CE439" s="17"/>
      <c r="CF439" s="17"/>
      <c r="CG439" s="17"/>
      <c r="CH439" s="17"/>
      <c r="CI439" s="17"/>
      <c r="CJ439" s="17"/>
      <c r="CK439" s="17"/>
      <c r="CL439" s="17"/>
      <c r="CM439" s="17"/>
      <c r="CN439" s="17"/>
      <c r="CO439" s="17"/>
      <c r="CP439" s="17"/>
      <c r="CQ439" s="17"/>
    </row>
    <row r="440">
      <c r="BJ440" s="17"/>
      <c r="BK440" s="17"/>
      <c r="BL440" s="17"/>
      <c r="BM440" s="17"/>
      <c r="BN440" s="17"/>
      <c r="BO440" s="17"/>
      <c r="BP440" s="17"/>
      <c r="BQ440" s="17"/>
      <c r="BR440" s="17"/>
      <c r="BS440" s="17"/>
      <c r="BT440" s="17"/>
      <c r="BU440" s="17"/>
      <c r="BV440" s="17"/>
      <c r="BW440" s="17"/>
      <c r="BX440" s="17"/>
      <c r="BY440" s="17"/>
      <c r="BZ440" s="17"/>
      <c r="CA440" s="17"/>
      <c r="CB440" s="17"/>
      <c r="CC440" s="17"/>
      <c r="CD440" s="17"/>
      <c r="CE440" s="17"/>
      <c r="CF440" s="17"/>
      <c r="CG440" s="17"/>
      <c r="CH440" s="17"/>
      <c r="CI440" s="17"/>
      <c r="CJ440" s="17"/>
      <c r="CK440" s="17"/>
      <c r="CL440" s="17"/>
      <c r="CM440" s="17"/>
      <c r="CN440" s="17"/>
      <c r="CO440" s="17"/>
      <c r="CP440" s="17"/>
      <c r="CQ440" s="17"/>
    </row>
    <row r="441">
      <c r="BJ441" s="17"/>
      <c r="BK441" s="17"/>
      <c r="BL441" s="17"/>
      <c r="BM441" s="17"/>
      <c r="BN441" s="17"/>
      <c r="BO441" s="17"/>
      <c r="BP441" s="17"/>
      <c r="BQ441" s="17"/>
      <c r="BR441" s="17"/>
      <c r="BS441" s="17"/>
      <c r="BT441" s="17"/>
      <c r="BU441" s="17"/>
      <c r="BV441" s="17"/>
      <c r="BW441" s="17"/>
      <c r="BX441" s="17"/>
      <c r="BY441" s="17"/>
      <c r="BZ441" s="17"/>
      <c r="CA441" s="17"/>
      <c r="CB441" s="17"/>
      <c r="CC441" s="17"/>
      <c r="CD441" s="17"/>
      <c r="CE441" s="17"/>
      <c r="CF441" s="17"/>
      <c r="CG441" s="17"/>
      <c r="CH441" s="17"/>
      <c r="CI441" s="17"/>
      <c r="CJ441" s="17"/>
      <c r="CK441" s="17"/>
      <c r="CL441" s="17"/>
      <c r="CM441" s="17"/>
      <c r="CN441" s="17"/>
      <c r="CO441" s="17"/>
      <c r="CP441" s="17"/>
      <c r="CQ441" s="17"/>
    </row>
    <row r="442">
      <c r="BJ442" s="17"/>
      <c r="BK442" s="17"/>
      <c r="BL442" s="17"/>
      <c r="BM442" s="17"/>
      <c r="BN442" s="17"/>
      <c r="BO442" s="17"/>
      <c r="BP442" s="17"/>
      <c r="BQ442" s="17"/>
      <c r="BR442" s="17"/>
      <c r="BS442" s="17"/>
      <c r="BT442" s="17"/>
      <c r="BU442" s="17"/>
      <c r="BV442" s="17"/>
      <c r="BW442" s="17"/>
      <c r="BX442" s="17"/>
      <c r="BY442" s="17"/>
      <c r="BZ442" s="17"/>
      <c r="CA442" s="17"/>
      <c r="CB442" s="17"/>
      <c r="CC442" s="17"/>
      <c r="CD442" s="17"/>
      <c r="CE442" s="17"/>
      <c r="CF442" s="17"/>
      <c r="CG442" s="17"/>
      <c r="CH442" s="17"/>
      <c r="CI442" s="17"/>
      <c r="CJ442" s="17"/>
      <c r="CK442" s="17"/>
      <c r="CL442" s="17"/>
      <c r="CM442" s="17"/>
      <c r="CN442" s="17"/>
      <c r="CO442" s="17"/>
      <c r="CP442" s="17"/>
      <c r="CQ442" s="17"/>
    </row>
    <row r="443">
      <c r="BJ443" s="17"/>
      <c r="BK443" s="17"/>
      <c r="BL443" s="17"/>
      <c r="BM443" s="17"/>
      <c r="BN443" s="17"/>
      <c r="BO443" s="17"/>
      <c r="BP443" s="17"/>
      <c r="BQ443" s="17"/>
      <c r="BR443" s="17"/>
      <c r="BS443" s="17"/>
      <c r="BT443" s="17"/>
      <c r="BU443" s="17"/>
      <c r="BV443" s="17"/>
      <c r="BW443" s="17"/>
      <c r="BX443" s="17"/>
      <c r="BY443" s="17"/>
      <c r="BZ443" s="17"/>
      <c r="CA443" s="17"/>
      <c r="CB443" s="17"/>
      <c r="CC443" s="17"/>
      <c r="CD443" s="17"/>
      <c r="CE443" s="17"/>
      <c r="CF443" s="17"/>
      <c r="CG443" s="17"/>
      <c r="CH443" s="17"/>
      <c r="CI443" s="17"/>
      <c r="CJ443" s="17"/>
      <c r="CK443" s="17"/>
      <c r="CL443" s="17"/>
      <c r="CM443" s="17"/>
      <c r="CN443" s="17"/>
      <c r="CO443" s="17"/>
      <c r="CP443" s="17"/>
      <c r="CQ443" s="17"/>
    </row>
    <row r="444">
      <c r="BJ444" s="17"/>
      <c r="BK444" s="17"/>
      <c r="BL444" s="17"/>
      <c r="BM444" s="17"/>
      <c r="BN444" s="17"/>
      <c r="BO444" s="17"/>
      <c r="BP444" s="17"/>
      <c r="BQ444" s="17"/>
      <c r="BR444" s="17"/>
      <c r="BS444" s="17"/>
      <c r="BT444" s="17"/>
      <c r="BU444" s="17"/>
      <c r="BV444" s="17"/>
      <c r="BW444" s="17"/>
      <c r="BX444" s="17"/>
      <c r="BY444" s="17"/>
      <c r="BZ444" s="17"/>
      <c r="CA444" s="17"/>
      <c r="CB444" s="17"/>
      <c r="CC444" s="17"/>
      <c r="CD444" s="17"/>
      <c r="CE444" s="17"/>
      <c r="CF444" s="17"/>
      <c r="CG444" s="17"/>
      <c r="CH444" s="17"/>
      <c r="CI444" s="17"/>
      <c r="CJ444" s="17"/>
      <c r="CK444" s="17"/>
      <c r="CL444" s="17"/>
      <c r="CM444" s="17"/>
      <c r="CN444" s="17"/>
      <c r="CO444" s="17"/>
      <c r="CP444" s="17"/>
      <c r="CQ444" s="17"/>
    </row>
    <row r="445">
      <c r="BJ445" s="17"/>
      <c r="BK445" s="17"/>
      <c r="BL445" s="17"/>
      <c r="BM445" s="17"/>
      <c r="BN445" s="17"/>
      <c r="BO445" s="17"/>
      <c r="BP445" s="17"/>
      <c r="BQ445" s="17"/>
      <c r="BR445" s="17"/>
      <c r="BS445" s="17"/>
      <c r="BT445" s="17"/>
      <c r="BU445" s="17"/>
      <c r="BV445" s="17"/>
      <c r="BW445" s="17"/>
      <c r="BX445" s="17"/>
      <c r="BY445" s="17"/>
      <c r="BZ445" s="17"/>
      <c r="CA445" s="17"/>
      <c r="CB445" s="17"/>
      <c r="CC445" s="17"/>
      <c r="CD445" s="17"/>
      <c r="CE445" s="17"/>
      <c r="CF445" s="17"/>
      <c r="CG445" s="17"/>
      <c r="CH445" s="17"/>
      <c r="CI445" s="17"/>
      <c r="CJ445" s="17"/>
      <c r="CK445" s="17"/>
      <c r="CL445" s="17"/>
      <c r="CM445" s="17"/>
      <c r="CN445" s="17"/>
      <c r="CO445" s="17"/>
      <c r="CP445" s="17"/>
      <c r="CQ445" s="17"/>
    </row>
    <row r="446">
      <c r="BJ446" s="17"/>
      <c r="BK446" s="17"/>
      <c r="BL446" s="17"/>
      <c r="BM446" s="17"/>
      <c r="BN446" s="17"/>
      <c r="BO446" s="17"/>
      <c r="BP446" s="17"/>
      <c r="BQ446" s="17"/>
      <c r="BR446" s="17"/>
      <c r="BS446" s="17"/>
      <c r="BT446" s="17"/>
      <c r="BU446" s="17"/>
      <c r="BV446" s="17"/>
      <c r="BW446" s="17"/>
      <c r="BX446" s="17"/>
      <c r="BY446" s="17"/>
      <c r="BZ446" s="17"/>
      <c r="CA446" s="17"/>
      <c r="CB446" s="17"/>
      <c r="CC446" s="17"/>
      <c r="CD446" s="17"/>
      <c r="CE446" s="17"/>
      <c r="CF446" s="17"/>
      <c r="CG446" s="17"/>
      <c r="CH446" s="17"/>
      <c r="CI446" s="17"/>
      <c r="CJ446" s="17"/>
      <c r="CK446" s="17"/>
      <c r="CL446" s="17"/>
      <c r="CM446" s="17"/>
      <c r="CN446" s="17"/>
      <c r="CO446" s="17"/>
      <c r="CP446" s="17"/>
      <c r="CQ446" s="17"/>
    </row>
    <row r="447">
      <c r="BJ447" s="17"/>
      <c r="BK447" s="17"/>
      <c r="BL447" s="17"/>
      <c r="BM447" s="17"/>
      <c r="BN447" s="17"/>
      <c r="BO447" s="17"/>
      <c r="BP447" s="17"/>
      <c r="BQ447" s="17"/>
      <c r="BR447" s="17"/>
      <c r="BS447" s="17"/>
      <c r="BT447" s="17"/>
      <c r="BU447" s="17"/>
      <c r="BV447" s="17"/>
      <c r="BW447" s="17"/>
      <c r="BX447" s="17"/>
      <c r="BY447" s="17"/>
      <c r="BZ447" s="17"/>
      <c r="CA447" s="17"/>
      <c r="CB447" s="17"/>
      <c r="CC447" s="17"/>
      <c r="CD447" s="17"/>
      <c r="CE447" s="17"/>
      <c r="CF447" s="17"/>
      <c r="CG447" s="17"/>
      <c r="CH447" s="17"/>
      <c r="CI447" s="17"/>
      <c r="CJ447" s="17"/>
      <c r="CK447" s="17"/>
      <c r="CL447" s="17"/>
      <c r="CM447" s="17"/>
      <c r="CN447" s="17"/>
      <c r="CO447" s="17"/>
      <c r="CP447" s="17"/>
      <c r="CQ447" s="17"/>
    </row>
    <row r="448">
      <c r="BJ448" s="17"/>
      <c r="BK448" s="17"/>
      <c r="BL448" s="17"/>
      <c r="BM448" s="17"/>
      <c r="BN448" s="17"/>
      <c r="BO448" s="17"/>
      <c r="BP448" s="17"/>
      <c r="BQ448" s="17"/>
      <c r="BR448" s="17"/>
      <c r="BS448" s="17"/>
      <c r="BT448" s="17"/>
      <c r="BU448" s="17"/>
      <c r="BV448" s="17"/>
      <c r="BW448" s="17"/>
      <c r="BX448" s="17"/>
      <c r="BY448" s="17"/>
      <c r="BZ448" s="17"/>
      <c r="CA448" s="17"/>
      <c r="CB448" s="17"/>
      <c r="CC448" s="17"/>
      <c r="CD448" s="17"/>
      <c r="CE448" s="17"/>
      <c r="CF448" s="17"/>
      <c r="CG448" s="17"/>
      <c r="CH448" s="17"/>
      <c r="CI448" s="17"/>
      <c r="CJ448" s="17"/>
      <c r="CK448" s="17"/>
      <c r="CL448" s="17"/>
      <c r="CM448" s="17"/>
      <c r="CN448" s="17"/>
      <c r="CO448" s="17"/>
      <c r="CP448" s="17"/>
      <c r="CQ448" s="17"/>
    </row>
    <row r="449">
      <c r="BJ449" s="17"/>
      <c r="BK449" s="17"/>
      <c r="BL449" s="17"/>
      <c r="BM449" s="17"/>
      <c r="BN449" s="17"/>
      <c r="BO449" s="17"/>
      <c r="BP449" s="17"/>
      <c r="BQ449" s="17"/>
      <c r="BR449" s="17"/>
      <c r="BS449" s="17"/>
      <c r="BT449" s="17"/>
      <c r="BU449" s="17"/>
      <c r="BV449" s="17"/>
      <c r="BW449" s="17"/>
      <c r="BX449" s="17"/>
      <c r="BY449" s="17"/>
      <c r="BZ449" s="17"/>
      <c r="CA449" s="17"/>
      <c r="CB449" s="17"/>
      <c r="CC449" s="17"/>
      <c r="CD449" s="17"/>
      <c r="CE449" s="17"/>
      <c r="CF449" s="17"/>
      <c r="CG449" s="17"/>
      <c r="CH449" s="17"/>
      <c r="CI449" s="17"/>
      <c r="CJ449" s="17"/>
      <c r="CK449" s="17"/>
      <c r="CL449" s="17"/>
      <c r="CM449" s="17"/>
      <c r="CN449" s="17"/>
      <c r="CO449" s="17"/>
      <c r="CP449" s="17"/>
      <c r="CQ449" s="17"/>
    </row>
    <row r="450">
      <c r="BJ450" s="17"/>
      <c r="BK450" s="17"/>
      <c r="BL450" s="17"/>
      <c r="BM450" s="17"/>
      <c r="BN450" s="17"/>
      <c r="BO450" s="17"/>
      <c r="BP450" s="17"/>
      <c r="BQ450" s="17"/>
      <c r="BR450" s="17"/>
      <c r="BS450" s="17"/>
      <c r="BT450" s="17"/>
      <c r="BU450" s="17"/>
      <c r="BV450" s="17"/>
      <c r="BW450" s="17"/>
      <c r="BX450" s="17"/>
      <c r="BY450" s="17"/>
      <c r="BZ450" s="17"/>
      <c r="CA450" s="17"/>
      <c r="CB450" s="17"/>
      <c r="CC450" s="17"/>
      <c r="CD450" s="17"/>
      <c r="CE450" s="17"/>
      <c r="CF450" s="17"/>
      <c r="CG450" s="17"/>
      <c r="CH450" s="17"/>
      <c r="CI450" s="17"/>
      <c r="CJ450" s="17"/>
      <c r="CK450" s="17"/>
      <c r="CL450" s="17"/>
      <c r="CM450" s="17"/>
      <c r="CN450" s="17"/>
      <c r="CO450" s="17"/>
      <c r="CP450" s="17"/>
      <c r="CQ450" s="17"/>
    </row>
    <row r="451">
      <c r="BJ451" s="17"/>
      <c r="BK451" s="17"/>
      <c r="BL451" s="17"/>
      <c r="BM451" s="17"/>
      <c r="BN451" s="17"/>
      <c r="BO451" s="17"/>
      <c r="BP451" s="17"/>
      <c r="BQ451" s="17"/>
      <c r="BR451" s="17"/>
      <c r="BS451" s="17"/>
      <c r="BT451" s="17"/>
      <c r="BU451" s="17"/>
      <c r="BV451" s="17"/>
      <c r="BW451" s="17"/>
      <c r="BX451" s="17"/>
      <c r="BY451" s="17"/>
      <c r="BZ451" s="17"/>
      <c r="CA451" s="17"/>
      <c r="CB451" s="17"/>
      <c r="CC451" s="17"/>
      <c r="CD451" s="17"/>
      <c r="CE451" s="17"/>
      <c r="CF451" s="17"/>
      <c r="CG451" s="17"/>
      <c r="CH451" s="17"/>
      <c r="CI451" s="17"/>
      <c r="CJ451" s="17"/>
      <c r="CK451" s="17"/>
      <c r="CL451" s="17"/>
      <c r="CM451" s="17"/>
      <c r="CN451" s="17"/>
      <c r="CO451" s="17"/>
      <c r="CP451" s="17"/>
      <c r="CQ451" s="17"/>
    </row>
    <row r="452">
      <c r="BJ452" s="17"/>
      <c r="BK452" s="17"/>
      <c r="BL452" s="17"/>
      <c r="BM452" s="17"/>
      <c r="BN452" s="17"/>
      <c r="BO452" s="17"/>
      <c r="BP452" s="17"/>
      <c r="BQ452" s="17"/>
      <c r="BR452" s="17"/>
      <c r="BS452" s="17"/>
      <c r="BT452" s="17"/>
      <c r="BU452" s="17"/>
      <c r="BV452" s="17"/>
      <c r="BW452" s="17"/>
      <c r="BX452" s="17"/>
      <c r="BY452" s="17"/>
      <c r="BZ452" s="17"/>
      <c r="CA452" s="17"/>
      <c r="CB452" s="17"/>
      <c r="CC452" s="17"/>
      <c r="CD452" s="17"/>
      <c r="CE452" s="17"/>
      <c r="CF452" s="17"/>
      <c r="CG452" s="17"/>
      <c r="CH452" s="17"/>
      <c r="CI452" s="17"/>
      <c r="CJ452" s="17"/>
      <c r="CK452" s="17"/>
      <c r="CL452" s="17"/>
      <c r="CM452" s="17"/>
      <c r="CN452" s="17"/>
      <c r="CO452" s="17"/>
      <c r="CP452" s="17"/>
      <c r="CQ452" s="17"/>
    </row>
    <row r="453">
      <c r="BJ453" s="17"/>
      <c r="BK453" s="17"/>
      <c r="BL453" s="17"/>
      <c r="BM453" s="17"/>
      <c r="BN453" s="17"/>
      <c r="BO453" s="17"/>
      <c r="BP453" s="17"/>
      <c r="BQ453" s="17"/>
      <c r="BR453" s="17"/>
      <c r="BS453" s="17"/>
      <c r="BT453" s="17"/>
      <c r="BU453" s="17"/>
      <c r="BV453" s="17"/>
      <c r="BW453" s="17"/>
      <c r="BX453" s="17"/>
      <c r="BY453" s="17"/>
      <c r="BZ453" s="17"/>
      <c r="CA453" s="17"/>
      <c r="CB453" s="17"/>
      <c r="CC453" s="17"/>
      <c r="CD453" s="17"/>
      <c r="CE453" s="17"/>
      <c r="CF453" s="17"/>
      <c r="CG453" s="17"/>
      <c r="CH453" s="17"/>
      <c r="CI453" s="17"/>
      <c r="CJ453" s="17"/>
      <c r="CK453" s="17"/>
      <c r="CL453" s="17"/>
      <c r="CM453" s="17"/>
      <c r="CN453" s="17"/>
      <c r="CO453" s="17"/>
      <c r="CP453" s="17"/>
      <c r="CQ453" s="17"/>
    </row>
    <row r="454">
      <c r="BJ454" s="17"/>
      <c r="BK454" s="17"/>
      <c r="BL454" s="17"/>
      <c r="BM454" s="17"/>
      <c r="BN454" s="17"/>
      <c r="BO454" s="17"/>
      <c r="BP454" s="17"/>
      <c r="BQ454" s="17"/>
      <c r="BR454" s="17"/>
      <c r="BS454" s="17"/>
      <c r="BT454" s="17"/>
      <c r="BU454" s="17"/>
      <c r="BV454" s="17"/>
      <c r="BW454" s="17"/>
      <c r="BX454" s="17"/>
      <c r="BY454" s="17"/>
      <c r="BZ454" s="17"/>
      <c r="CA454" s="17"/>
      <c r="CB454" s="17"/>
      <c r="CC454" s="17"/>
      <c r="CD454" s="17"/>
      <c r="CE454" s="17"/>
      <c r="CF454" s="17"/>
      <c r="CG454" s="17"/>
      <c r="CH454" s="17"/>
      <c r="CI454" s="17"/>
      <c r="CJ454" s="17"/>
      <c r="CK454" s="17"/>
      <c r="CL454" s="17"/>
      <c r="CM454" s="17"/>
      <c r="CN454" s="17"/>
      <c r="CO454" s="17"/>
      <c r="CP454" s="17"/>
      <c r="CQ454" s="17"/>
    </row>
    <row r="455">
      <c r="BJ455" s="17"/>
      <c r="BK455" s="17"/>
      <c r="BL455" s="17"/>
      <c r="BM455" s="17"/>
      <c r="BN455" s="17"/>
      <c r="BO455" s="17"/>
      <c r="BP455" s="17"/>
      <c r="BQ455" s="17"/>
      <c r="BR455" s="17"/>
      <c r="BS455" s="17"/>
      <c r="BT455" s="17"/>
      <c r="BU455" s="17"/>
      <c r="BV455" s="17"/>
      <c r="BW455" s="17"/>
      <c r="BX455" s="17"/>
      <c r="BY455" s="17"/>
      <c r="BZ455" s="17"/>
      <c r="CA455" s="17"/>
      <c r="CB455" s="17"/>
      <c r="CC455" s="17"/>
      <c r="CD455" s="17"/>
      <c r="CE455" s="17"/>
      <c r="CF455" s="17"/>
      <c r="CG455" s="17"/>
      <c r="CH455" s="17"/>
      <c r="CI455" s="17"/>
      <c r="CJ455" s="17"/>
      <c r="CK455" s="17"/>
      <c r="CL455" s="17"/>
      <c r="CM455" s="17"/>
      <c r="CN455" s="17"/>
      <c r="CO455" s="17"/>
      <c r="CP455" s="17"/>
      <c r="CQ455" s="17"/>
    </row>
    <row r="456">
      <c r="BJ456" s="17"/>
      <c r="BK456" s="17"/>
      <c r="BL456" s="17"/>
      <c r="BM456" s="17"/>
      <c r="BN456" s="17"/>
      <c r="BO456" s="17"/>
      <c r="BP456" s="17"/>
      <c r="BQ456" s="17"/>
      <c r="BR456" s="17"/>
      <c r="BS456" s="17"/>
      <c r="BT456" s="17"/>
      <c r="BU456" s="17"/>
      <c r="BV456" s="17"/>
      <c r="BW456" s="17"/>
      <c r="BX456" s="17"/>
      <c r="BY456" s="17"/>
      <c r="BZ456" s="17"/>
      <c r="CA456" s="17"/>
      <c r="CB456" s="17"/>
      <c r="CC456" s="17"/>
      <c r="CD456" s="17"/>
      <c r="CE456" s="17"/>
      <c r="CF456" s="17"/>
      <c r="CG456" s="17"/>
      <c r="CH456" s="17"/>
      <c r="CI456" s="17"/>
      <c r="CJ456" s="17"/>
      <c r="CK456" s="17"/>
      <c r="CL456" s="17"/>
      <c r="CM456" s="17"/>
      <c r="CN456" s="17"/>
      <c r="CO456" s="17"/>
      <c r="CP456" s="17"/>
      <c r="CQ456" s="17"/>
    </row>
    <row r="457">
      <c r="BJ457" s="17"/>
      <c r="BK457" s="17"/>
      <c r="BL457" s="17"/>
      <c r="BM457" s="17"/>
      <c r="BN457" s="17"/>
      <c r="BO457" s="17"/>
      <c r="BP457" s="17"/>
      <c r="BQ457" s="17"/>
      <c r="BR457" s="17"/>
      <c r="BS457" s="17"/>
      <c r="BT457" s="17"/>
      <c r="BU457" s="17"/>
      <c r="BV457" s="17"/>
      <c r="BW457" s="17"/>
      <c r="BX457" s="17"/>
      <c r="BY457" s="17"/>
      <c r="BZ457" s="17"/>
      <c r="CA457" s="17"/>
      <c r="CB457" s="17"/>
      <c r="CC457" s="17"/>
      <c r="CD457" s="17"/>
      <c r="CE457" s="17"/>
      <c r="CF457" s="17"/>
      <c r="CG457" s="17"/>
      <c r="CH457" s="17"/>
      <c r="CI457" s="17"/>
      <c r="CJ457" s="17"/>
      <c r="CK457" s="17"/>
      <c r="CL457" s="17"/>
      <c r="CM457" s="17"/>
      <c r="CN457" s="17"/>
      <c r="CO457" s="17"/>
      <c r="CP457" s="17"/>
      <c r="CQ457" s="17"/>
    </row>
    <row r="458">
      <c r="BJ458" s="17"/>
      <c r="BK458" s="17"/>
      <c r="BL458" s="17"/>
      <c r="BM458" s="17"/>
      <c r="BN458" s="17"/>
      <c r="BO458" s="17"/>
      <c r="BP458" s="17"/>
      <c r="BQ458" s="17"/>
      <c r="BR458" s="17"/>
      <c r="BS458" s="17"/>
      <c r="BT458" s="17"/>
      <c r="BU458" s="17"/>
      <c r="BV458" s="17"/>
      <c r="BW458" s="17"/>
      <c r="BX458" s="17"/>
      <c r="BY458" s="17"/>
      <c r="BZ458" s="17"/>
      <c r="CA458" s="17"/>
      <c r="CB458" s="17"/>
      <c r="CC458" s="17"/>
      <c r="CD458" s="17"/>
      <c r="CE458" s="17"/>
      <c r="CF458" s="17"/>
      <c r="CG458" s="17"/>
      <c r="CH458" s="17"/>
      <c r="CI458" s="17"/>
      <c r="CJ458" s="17"/>
      <c r="CK458" s="17"/>
      <c r="CL458" s="17"/>
      <c r="CM458" s="17"/>
      <c r="CN458" s="17"/>
      <c r="CO458" s="17"/>
      <c r="CP458" s="17"/>
      <c r="CQ458" s="17"/>
    </row>
    <row r="459">
      <c r="BJ459" s="17"/>
      <c r="BK459" s="17"/>
      <c r="BL459" s="17"/>
      <c r="BM459" s="17"/>
      <c r="BN459" s="17"/>
      <c r="BO459" s="17"/>
      <c r="BP459" s="17"/>
      <c r="BQ459" s="17"/>
      <c r="BR459" s="17"/>
      <c r="BS459" s="17"/>
      <c r="BT459" s="17"/>
      <c r="BU459" s="17"/>
      <c r="BV459" s="17"/>
      <c r="BW459" s="17"/>
      <c r="BX459" s="17"/>
      <c r="BY459" s="17"/>
      <c r="BZ459" s="17"/>
      <c r="CA459" s="17"/>
      <c r="CB459" s="17"/>
      <c r="CC459" s="17"/>
      <c r="CD459" s="17"/>
      <c r="CE459" s="17"/>
      <c r="CF459" s="17"/>
      <c r="CG459" s="17"/>
      <c r="CH459" s="17"/>
      <c r="CI459" s="17"/>
      <c r="CJ459" s="17"/>
      <c r="CK459" s="17"/>
      <c r="CL459" s="17"/>
      <c r="CM459" s="17"/>
      <c r="CN459" s="17"/>
      <c r="CO459" s="17"/>
      <c r="CP459" s="17"/>
      <c r="CQ459" s="17"/>
    </row>
    <row r="460">
      <c r="BJ460" s="17"/>
      <c r="BK460" s="17"/>
      <c r="BL460" s="17"/>
      <c r="BM460" s="17"/>
      <c r="BN460" s="17"/>
      <c r="BO460" s="17"/>
      <c r="BP460" s="17"/>
      <c r="BQ460" s="17"/>
      <c r="BR460" s="17"/>
      <c r="BS460" s="17"/>
      <c r="BT460" s="17"/>
      <c r="BU460" s="17"/>
      <c r="BV460" s="17"/>
      <c r="BW460" s="17"/>
      <c r="BX460" s="17"/>
      <c r="BY460" s="17"/>
      <c r="BZ460" s="17"/>
      <c r="CA460" s="17"/>
      <c r="CB460" s="17"/>
      <c r="CC460" s="17"/>
      <c r="CD460" s="17"/>
      <c r="CE460" s="17"/>
      <c r="CF460" s="17"/>
      <c r="CG460" s="17"/>
      <c r="CH460" s="17"/>
      <c r="CI460" s="17"/>
      <c r="CJ460" s="17"/>
      <c r="CK460" s="17"/>
      <c r="CL460" s="17"/>
      <c r="CM460" s="17"/>
      <c r="CN460" s="17"/>
      <c r="CO460" s="17"/>
      <c r="CP460" s="17"/>
      <c r="CQ460" s="17"/>
    </row>
    <row r="461">
      <c r="BJ461" s="17"/>
      <c r="BK461" s="17"/>
      <c r="BL461" s="17"/>
      <c r="BM461" s="17"/>
      <c r="BN461" s="17"/>
      <c r="BO461" s="17"/>
      <c r="BP461" s="17"/>
      <c r="BQ461" s="17"/>
      <c r="BR461" s="17"/>
      <c r="BS461" s="17"/>
      <c r="BT461" s="17"/>
      <c r="BU461" s="17"/>
      <c r="BV461" s="17"/>
      <c r="BW461" s="17"/>
      <c r="BX461" s="17"/>
      <c r="BY461" s="17"/>
      <c r="BZ461" s="17"/>
      <c r="CA461" s="17"/>
      <c r="CB461" s="17"/>
      <c r="CC461" s="17"/>
      <c r="CD461" s="17"/>
      <c r="CE461" s="17"/>
      <c r="CF461" s="17"/>
      <c r="CG461" s="17"/>
      <c r="CH461" s="17"/>
      <c r="CI461" s="17"/>
      <c r="CJ461" s="17"/>
      <c r="CK461" s="17"/>
      <c r="CL461" s="17"/>
      <c r="CM461" s="17"/>
      <c r="CN461" s="17"/>
      <c r="CO461" s="17"/>
      <c r="CP461" s="17"/>
      <c r="CQ461" s="17"/>
    </row>
    <row r="462">
      <c r="BJ462" s="17"/>
      <c r="BK462" s="17"/>
      <c r="BL462" s="17"/>
      <c r="BM462" s="17"/>
      <c r="BN462" s="17"/>
      <c r="BO462" s="17"/>
      <c r="BP462" s="17"/>
      <c r="BQ462" s="17"/>
      <c r="BR462" s="17"/>
      <c r="BS462" s="17"/>
      <c r="BT462" s="17"/>
      <c r="BU462" s="17"/>
      <c r="BV462" s="17"/>
      <c r="BW462" s="17"/>
      <c r="BX462" s="17"/>
      <c r="BY462" s="17"/>
      <c r="BZ462" s="17"/>
      <c r="CA462" s="17"/>
      <c r="CB462" s="17"/>
      <c r="CC462" s="17"/>
      <c r="CD462" s="17"/>
      <c r="CE462" s="17"/>
      <c r="CF462" s="17"/>
      <c r="CG462" s="17"/>
      <c r="CH462" s="17"/>
      <c r="CI462" s="17"/>
      <c r="CJ462" s="17"/>
      <c r="CK462" s="17"/>
      <c r="CL462" s="17"/>
      <c r="CM462" s="17"/>
      <c r="CN462" s="17"/>
      <c r="CO462" s="17"/>
      <c r="CP462" s="17"/>
      <c r="CQ462" s="17"/>
    </row>
    <row r="463">
      <c r="BJ463" s="17"/>
      <c r="BK463" s="17"/>
      <c r="BL463" s="17"/>
      <c r="BM463" s="17"/>
      <c r="BN463" s="17"/>
      <c r="BO463" s="17"/>
      <c r="BP463" s="17"/>
      <c r="BQ463" s="17"/>
      <c r="BR463" s="17"/>
      <c r="BS463" s="17"/>
      <c r="BT463" s="17"/>
      <c r="BU463" s="17"/>
      <c r="BV463" s="17"/>
      <c r="BW463" s="17"/>
      <c r="BX463" s="17"/>
      <c r="BY463" s="17"/>
      <c r="BZ463" s="17"/>
      <c r="CA463" s="17"/>
      <c r="CB463" s="17"/>
      <c r="CC463" s="17"/>
      <c r="CD463" s="17"/>
      <c r="CE463" s="17"/>
      <c r="CF463" s="17"/>
      <c r="CG463" s="17"/>
      <c r="CH463" s="17"/>
      <c r="CI463" s="17"/>
      <c r="CJ463" s="17"/>
      <c r="CK463" s="17"/>
      <c r="CL463" s="17"/>
      <c r="CM463" s="17"/>
      <c r="CN463" s="17"/>
      <c r="CO463" s="17"/>
      <c r="CP463" s="17"/>
      <c r="CQ463" s="17"/>
    </row>
    <row r="464">
      <c r="BJ464" s="17"/>
      <c r="BK464" s="17"/>
      <c r="BL464" s="17"/>
      <c r="BM464" s="17"/>
      <c r="BN464" s="17"/>
      <c r="BO464" s="17"/>
      <c r="BP464" s="17"/>
      <c r="BQ464" s="17"/>
      <c r="BR464" s="17"/>
      <c r="BS464" s="17"/>
      <c r="BT464" s="17"/>
      <c r="BU464" s="17"/>
      <c r="BV464" s="17"/>
      <c r="BW464" s="17"/>
      <c r="BX464" s="17"/>
      <c r="BY464" s="17"/>
      <c r="BZ464" s="17"/>
      <c r="CA464" s="17"/>
      <c r="CB464" s="17"/>
      <c r="CC464" s="17"/>
      <c r="CD464" s="17"/>
      <c r="CE464" s="17"/>
      <c r="CF464" s="17"/>
      <c r="CG464" s="17"/>
      <c r="CH464" s="17"/>
      <c r="CI464" s="17"/>
      <c r="CJ464" s="17"/>
      <c r="CK464" s="17"/>
      <c r="CL464" s="17"/>
      <c r="CM464" s="17"/>
      <c r="CN464" s="17"/>
      <c r="CO464" s="17"/>
      <c r="CP464" s="17"/>
      <c r="CQ464" s="17"/>
    </row>
    <row r="465">
      <c r="BJ465" s="17"/>
      <c r="BK465" s="17"/>
      <c r="BL465" s="17"/>
      <c r="BM465" s="17"/>
      <c r="BN465" s="17"/>
      <c r="BO465" s="17"/>
      <c r="BP465" s="17"/>
      <c r="BQ465" s="17"/>
      <c r="BR465" s="17"/>
      <c r="BS465" s="17"/>
      <c r="BT465" s="17"/>
      <c r="BU465" s="17"/>
      <c r="BV465" s="17"/>
      <c r="BW465" s="17"/>
      <c r="BX465" s="17"/>
      <c r="BY465" s="17"/>
      <c r="BZ465" s="17"/>
      <c r="CA465" s="17"/>
      <c r="CB465" s="17"/>
      <c r="CC465" s="17"/>
      <c r="CD465" s="17"/>
      <c r="CE465" s="17"/>
      <c r="CF465" s="17"/>
      <c r="CG465" s="17"/>
      <c r="CH465" s="17"/>
      <c r="CI465" s="17"/>
      <c r="CJ465" s="17"/>
      <c r="CK465" s="17"/>
      <c r="CL465" s="17"/>
      <c r="CM465" s="17"/>
      <c r="CN465" s="17"/>
      <c r="CO465" s="17"/>
      <c r="CP465" s="17"/>
      <c r="CQ465" s="17"/>
    </row>
    <row r="466">
      <c r="BJ466" s="17"/>
      <c r="BK466" s="17"/>
      <c r="BL466" s="17"/>
      <c r="BM466" s="17"/>
      <c r="BN466" s="17"/>
      <c r="BO466" s="17"/>
      <c r="BP466" s="17"/>
      <c r="BQ466" s="17"/>
      <c r="BR466" s="17"/>
      <c r="BS466" s="17"/>
      <c r="BT466" s="17"/>
      <c r="BU466" s="17"/>
      <c r="BV466" s="17"/>
      <c r="BW466" s="17"/>
      <c r="BX466" s="17"/>
      <c r="BY466" s="17"/>
      <c r="BZ466" s="17"/>
      <c r="CA466" s="17"/>
      <c r="CB466" s="17"/>
      <c r="CC466" s="17"/>
      <c r="CD466" s="17"/>
      <c r="CE466" s="17"/>
      <c r="CF466" s="17"/>
      <c r="CG466" s="17"/>
      <c r="CH466" s="17"/>
      <c r="CI466" s="17"/>
      <c r="CJ466" s="17"/>
      <c r="CK466" s="17"/>
      <c r="CL466" s="17"/>
      <c r="CM466" s="17"/>
      <c r="CN466" s="17"/>
      <c r="CO466" s="17"/>
      <c r="CP466" s="17"/>
      <c r="CQ466" s="17"/>
    </row>
    <row r="467">
      <c r="BJ467" s="17"/>
      <c r="BK467" s="17"/>
      <c r="BL467" s="17"/>
      <c r="BM467" s="17"/>
      <c r="BN467" s="17"/>
      <c r="BO467" s="17"/>
      <c r="BP467" s="17"/>
      <c r="BQ467" s="17"/>
      <c r="BR467" s="17"/>
      <c r="BS467" s="17"/>
      <c r="BT467" s="17"/>
      <c r="BU467" s="17"/>
      <c r="BV467" s="17"/>
      <c r="BW467" s="17"/>
      <c r="BX467" s="17"/>
      <c r="BY467" s="17"/>
      <c r="BZ467" s="17"/>
      <c r="CA467" s="17"/>
      <c r="CB467" s="17"/>
      <c r="CC467" s="17"/>
      <c r="CD467" s="17"/>
      <c r="CE467" s="17"/>
      <c r="CF467" s="17"/>
      <c r="CG467" s="17"/>
      <c r="CH467" s="17"/>
      <c r="CI467" s="17"/>
      <c r="CJ467" s="17"/>
      <c r="CK467" s="17"/>
      <c r="CL467" s="17"/>
      <c r="CM467" s="17"/>
      <c r="CN467" s="17"/>
      <c r="CO467" s="17"/>
      <c r="CP467" s="17"/>
      <c r="CQ467" s="17"/>
    </row>
    <row r="468">
      <c r="BJ468" s="17"/>
      <c r="BK468" s="17"/>
      <c r="BL468" s="17"/>
      <c r="BM468" s="17"/>
      <c r="BN468" s="17"/>
      <c r="BO468" s="17"/>
      <c r="BP468" s="17"/>
      <c r="BQ468" s="17"/>
      <c r="BR468" s="17"/>
      <c r="BS468" s="17"/>
      <c r="BT468" s="17"/>
      <c r="BU468" s="17"/>
      <c r="BV468" s="17"/>
      <c r="BW468" s="17"/>
      <c r="BX468" s="17"/>
      <c r="BY468" s="17"/>
      <c r="BZ468" s="17"/>
      <c r="CA468" s="17"/>
      <c r="CB468" s="17"/>
      <c r="CC468" s="17"/>
      <c r="CD468" s="17"/>
      <c r="CE468" s="17"/>
      <c r="CF468" s="17"/>
      <c r="CG468" s="17"/>
      <c r="CH468" s="17"/>
      <c r="CI468" s="17"/>
      <c r="CJ468" s="17"/>
      <c r="CK468" s="17"/>
      <c r="CL468" s="17"/>
      <c r="CM468" s="17"/>
      <c r="CN468" s="17"/>
      <c r="CO468" s="17"/>
      <c r="CP468" s="17"/>
      <c r="CQ468" s="17"/>
    </row>
    <row r="469">
      <c r="BJ469" s="17"/>
      <c r="BK469" s="17"/>
      <c r="BL469" s="17"/>
      <c r="BM469" s="17"/>
      <c r="BN469" s="17"/>
      <c r="BO469" s="17"/>
      <c r="BP469" s="17"/>
      <c r="BQ469" s="17"/>
      <c r="BR469" s="17"/>
      <c r="BS469" s="17"/>
      <c r="BT469" s="17"/>
      <c r="BU469" s="17"/>
      <c r="BV469" s="17"/>
      <c r="BW469" s="17"/>
      <c r="BX469" s="17"/>
      <c r="BY469" s="17"/>
      <c r="BZ469" s="17"/>
      <c r="CA469" s="17"/>
      <c r="CB469" s="17"/>
      <c r="CC469" s="17"/>
      <c r="CD469" s="17"/>
      <c r="CE469" s="17"/>
      <c r="CF469" s="17"/>
      <c r="CG469" s="17"/>
      <c r="CH469" s="17"/>
      <c r="CI469" s="17"/>
      <c r="CJ469" s="17"/>
      <c r="CK469" s="17"/>
      <c r="CL469" s="17"/>
      <c r="CM469" s="17"/>
      <c r="CN469" s="17"/>
      <c r="CO469" s="17"/>
      <c r="CP469" s="17"/>
      <c r="CQ469" s="17"/>
    </row>
    <row r="470">
      <c r="BJ470" s="17"/>
      <c r="BK470" s="17"/>
      <c r="BL470" s="17"/>
      <c r="BM470" s="17"/>
      <c r="BN470" s="17"/>
      <c r="BO470" s="17"/>
      <c r="BP470" s="17"/>
      <c r="BQ470" s="17"/>
      <c r="BR470" s="17"/>
      <c r="BS470" s="17"/>
      <c r="BT470" s="17"/>
      <c r="BU470" s="17"/>
      <c r="BV470" s="17"/>
      <c r="BW470" s="17"/>
      <c r="BX470" s="17"/>
      <c r="BY470" s="17"/>
      <c r="BZ470" s="17"/>
      <c r="CA470" s="17"/>
      <c r="CB470" s="17"/>
      <c r="CC470" s="17"/>
      <c r="CD470" s="17"/>
      <c r="CE470" s="17"/>
      <c r="CF470" s="17"/>
      <c r="CG470" s="17"/>
      <c r="CH470" s="17"/>
      <c r="CI470" s="17"/>
      <c r="CJ470" s="17"/>
      <c r="CK470" s="17"/>
      <c r="CL470" s="17"/>
      <c r="CM470" s="17"/>
      <c r="CN470" s="17"/>
      <c r="CO470" s="17"/>
      <c r="CP470" s="17"/>
      <c r="CQ470" s="17"/>
    </row>
    <row r="471">
      <c r="BJ471" s="17"/>
      <c r="BK471" s="17"/>
      <c r="BL471" s="17"/>
      <c r="BM471" s="17"/>
      <c r="BN471" s="17"/>
      <c r="BO471" s="17"/>
      <c r="BP471" s="17"/>
      <c r="BQ471" s="17"/>
      <c r="BR471" s="17"/>
      <c r="BS471" s="17"/>
      <c r="BT471" s="17"/>
      <c r="BU471" s="17"/>
      <c r="BV471" s="17"/>
      <c r="BW471" s="17"/>
      <c r="BX471" s="17"/>
      <c r="BY471" s="17"/>
      <c r="BZ471" s="17"/>
      <c r="CA471" s="17"/>
      <c r="CB471" s="17"/>
      <c r="CC471" s="17"/>
      <c r="CD471" s="17"/>
      <c r="CE471" s="17"/>
      <c r="CF471" s="17"/>
      <c r="CG471" s="17"/>
      <c r="CH471" s="17"/>
      <c r="CI471" s="17"/>
      <c r="CJ471" s="17"/>
      <c r="CK471" s="17"/>
      <c r="CL471" s="17"/>
      <c r="CM471" s="17"/>
      <c r="CN471" s="17"/>
      <c r="CO471" s="17"/>
      <c r="CP471" s="17"/>
      <c r="CQ471" s="17"/>
    </row>
    <row r="472">
      <c r="BJ472" s="17"/>
      <c r="BK472" s="17"/>
      <c r="BL472" s="17"/>
      <c r="BM472" s="17"/>
      <c r="BN472" s="17"/>
      <c r="BO472" s="17"/>
      <c r="BP472" s="17"/>
      <c r="BQ472" s="17"/>
      <c r="BR472" s="17"/>
      <c r="BS472" s="17"/>
      <c r="BT472" s="17"/>
      <c r="BU472" s="17"/>
      <c r="BV472" s="17"/>
      <c r="BW472" s="17"/>
      <c r="BX472" s="17"/>
      <c r="BY472" s="17"/>
      <c r="BZ472" s="17"/>
      <c r="CA472" s="17"/>
      <c r="CB472" s="17"/>
      <c r="CC472" s="17"/>
      <c r="CD472" s="17"/>
      <c r="CE472" s="17"/>
      <c r="CF472" s="17"/>
      <c r="CG472" s="17"/>
      <c r="CH472" s="17"/>
      <c r="CI472" s="17"/>
      <c r="CJ472" s="17"/>
      <c r="CK472" s="17"/>
      <c r="CL472" s="17"/>
      <c r="CM472" s="17"/>
      <c r="CN472" s="17"/>
      <c r="CO472" s="17"/>
      <c r="CP472" s="17"/>
      <c r="CQ472" s="17"/>
    </row>
    <row r="473">
      <c r="BJ473" s="17"/>
      <c r="BK473" s="17"/>
      <c r="BL473" s="17"/>
      <c r="BM473" s="17"/>
      <c r="BN473" s="17"/>
      <c r="BO473" s="17"/>
      <c r="BP473" s="17"/>
      <c r="BQ473" s="17"/>
      <c r="BR473" s="17"/>
      <c r="BS473" s="17"/>
      <c r="BT473" s="17"/>
      <c r="BU473" s="17"/>
      <c r="BV473" s="17"/>
      <c r="BW473" s="17"/>
      <c r="BX473" s="17"/>
      <c r="BY473" s="17"/>
      <c r="BZ473" s="17"/>
      <c r="CA473" s="17"/>
      <c r="CB473" s="17"/>
      <c r="CC473" s="17"/>
      <c r="CD473" s="17"/>
      <c r="CE473" s="17"/>
      <c r="CF473" s="17"/>
      <c r="CG473" s="17"/>
      <c r="CH473" s="17"/>
      <c r="CI473" s="17"/>
      <c r="CJ473" s="17"/>
      <c r="CK473" s="17"/>
      <c r="CL473" s="17"/>
      <c r="CM473" s="17"/>
      <c r="CN473" s="17"/>
      <c r="CO473" s="17"/>
      <c r="CP473" s="17"/>
      <c r="CQ473" s="17"/>
    </row>
    <row r="474">
      <c r="BJ474" s="17"/>
      <c r="BK474" s="17"/>
      <c r="BL474" s="17"/>
      <c r="BM474" s="17"/>
      <c r="BN474" s="17"/>
      <c r="BO474" s="17"/>
      <c r="BP474" s="17"/>
      <c r="BQ474" s="17"/>
      <c r="BR474" s="17"/>
      <c r="BS474" s="17"/>
      <c r="BT474" s="17"/>
      <c r="BU474" s="17"/>
      <c r="BV474" s="17"/>
      <c r="BW474" s="17"/>
      <c r="BX474" s="17"/>
      <c r="BY474" s="17"/>
      <c r="BZ474" s="17"/>
      <c r="CA474" s="17"/>
      <c r="CB474" s="17"/>
      <c r="CC474" s="17"/>
      <c r="CD474" s="17"/>
      <c r="CE474" s="17"/>
      <c r="CF474" s="17"/>
      <c r="CG474" s="17"/>
      <c r="CH474" s="17"/>
      <c r="CI474" s="17"/>
      <c r="CJ474" s="17"/>
      <c r="CK474" s="17"/>
      <c r="CL474" s="17"/>
      <c r="CM474" s="17"/>
      <c r="CN474" s="17"/>
      <c r="CO474" s="17"/>
      <c r="CP474" s="17"/>
      <c r="CQ474" s="17"/>
    </row>
    <row r="475">
      <c r="BJ475" s="17"/>
      <c r="BK475" s="17"/>
      <c r="BL475" s="17"/>
      <c r="BM475" s="17"/>
      <c r="BN475" s="17"/>
      <c r="BO475" s="17"/>
      <c r="BP475" s="17"/>
      <c r="BQ475" s="17"/>
      <c r="BR475" s="17"/>
      <c r="BS475" s="17"/>
      <c r="BT475" s="17"/>
      <c r="BU475" s="17"/>
      <c r="BV475" s="17"/>
      <c r="BW475" s="17"/>
      <c r="BX475" s="17"/>
      <c r="BY475" s="17"/>
      <c r="BZ475" s="17"/>
      <c r="CA475" s="17"/>
      <c r="CB475" s="17"/>
      <c r="CC475" s="17"/>
      <c r="CD475" s="17"/>
      <c r="CE475" s="17"/>
      <c r="CF475" s="17"/>
      <c r="CG475" s="17"/>
      <c r="CH475" s="17"/>
      <c r="CI475" s="17"/>
      <c r="CJ475" s="17"/>
      <c r="CK475" s="17"/>
      <c r="CL475" s="17"/>
      <c r="CM475" s="17"/>
      <c r="CN475" s="17"/>
      <c r="CO475" s="17"/>
      <c r="CP475" s="17"/>
      <c r="CQ475" s="17"/>
    </row>
    <row r="476">
      <c r="BJ476" s="17"/>
      <c r="BK476" s="17"/>
      <c r="BL476" s="17"/>
      <c r="BM476" s="17"/>
      <c r="BN476" s="17"/>
      <c r="BO476" s="17"/>
      <c r="BP476" s="17"/>
      <c r="BQ476" s="17"/>
      <c r="BR476" s="17"/>
      <c r="BS476" s="17"/>
      <c r="BT476" s="17"/>
      <c r="BU476" s="17"/>
      <c r="BV476" s="17"/>
      <c r="BW476" s="17"/>
      <c r="BX476" s="17"/>
      <c r="BY476" s="17"/>
      <c r="BZ476" s="17"/>
      <c r="CA476" s="17"/>
      <c r="CB476" s="17"/>
      <c r="CC476" s="17"/>
      <c r="CD476" s="17"/>
      <c r="CE476" s="17"/>
      <c r="CF476" s="17"/>
      <c r="CG476" s="17"/>
      <c r="CH476" s="17"/>
      <c r="CI476" s="17"/>
      <c r="CJ476" s="17"/>
      <c r="CK476" s="17"/>
      <c r="CL476" s="17"/>
      <c r="CM476" s="17"/>
      <c r="CN476" s="17"/>
      <c r="CO476" s="17"/>
      <c r="CP476" s="17"/>
      <c r="CQ476" s="17"/>
    </row>
    <row r="477">
      <c r="BJ477" s="17"/>
      <c r="BK477" s="17"/>
      <c r="BL477" s="17"/>
      <c r="BM477" s="17"/>
      <c r="BN477" s="17"/>
      <c r="BO477" s="17"/>
      <c r="BP477" s="17"/>
      <c r="BQ477" s="17"/>
      <c r="BR477" s="17"/>
      <c r="BS477" s="17"/>
      <c r="BT477" s="17"/>
      <c r="BU477" s="17"/>
      <c r="BV477" s="17"/>
      <c r="BW477" s="17"/>
      <c r="BX477" s="17"/>
      <c r="BY477" s="17"/>
      <c r="BZ477" s="17"/>
      <c r="CA477" s="17"/>
      <c r="CB477" s="17"/>
      <c r="CC477" s="17"/>
      <c r="CD477" s="17"/>
      <c r="CE477" s="17"/>
      <c r="CF477" s="17"/>
      <c r="CG477" s="17"/>
      <c r="CH477" s="17"/>
      <c r="CI477" s="17"/>
      <c r="CJ477" s="17"/>
      <c r="CK477" s="17"/>
      <c r="CL477" s="17"/>
      <c r="CM477" s="17"/>
      <c r="CN477" s="17"/>
      <c r="CO477" s="17"/>
      <c r="CP477" s="17"/>
      <c r="CQ477" s="17"/>
    </row>
    <row r="478">
      <c r="BJ478" s="17"/>
      <c r="BK478" s="17"/>
      <c r="BL478" s="17"/>
      <c r="BM478" s="17"/>
      <c r="BN478" s="17"/>
      <c r="BO478" s="17"/>
      <c r="BP478" s="17"/>
      <c r="BQ478" s="17"/>
      <c r="BR478" s="17"/>
      <c r="BS478" s="17"/>
      <c r="BT478" s="17"/>
      <c r="BU478" s="17"/>
      <c r="BV478" s="17"/>
      <c r="BW478" s="17"/>
      <c r="BX478" s="17"/>
      <c r="BY478" s="17"/>
      <c r="BZ478" s="17"/>
      <c r="CA478" s="17"/>
      <c r="CB478" s="17"/>
      <c r="CC478" s="17"/>
      <c r="CD478" s="17"/>
      <c r="CE478" s="17"/>
      <c r="CF478" s="17"/>
      <c r="CG478" s="17"/>
      <c r="CH478" s="17"/>
      <c r="CI478" s="17"/>
      <c r="CJ478" s="17"/>
      <c r="CK478" s="17"/>
      <c r="CL478" s="17"/>
      <c r="CM478" s="17"/>
      <c r="CN478" s="17"/>
      <c r="CO478" s="17"/>
      <c r="CP478" s="17"/>
      <c r="CQ478" s="17"/>
    </row>
    <row r="479">
      <c r="BJ479" s="17"/>
      <c r="BK479" s="17"/>
      <c r="BL479" s="17"/>
      <c r="BM479" s="17"/>
      <c r="BN479" s="17"/>
      <c r="BO479" s="17"/>
      <c r="BP479" s="17"/>
      <c r="BQ479" s="17"/>
      <c r="BR479" s="17"/>
      <c r="BS479" s="17"/>
      <c r="BT479" s="17"/>
      <c r="BU479" s="17"/>
      <c r="BV479" s="17"/>
      <c r="BW479" s="17"/>
      <c r="BX479" s="17"/>
      <c r="BY479" s="17"/>
      <c r="BZ479" s="17"/>
      <c r="CA479" s="17"/>
      <c r="CB479" s="17"/>
      <c r="CC479" s="17"/>
      <c r="CD479" s="17"/>
      <c r="CE479" s="17"/>
      <c r="CF479" s="17"/>
      <c r="CG479" s="17"/>
      <c r="CH479" s="17"/>
      <c r="CI479" s="17"/>
      <c r="CJ479" s="17"/>
      <c r="CK479" s="17"/>
      <c r="CL479" s="17"/>
      <c r="CM479" s="17"/>
      <c r="CN479" s="17"/>
      <c r="CO479" s="17"/>
      <c r="CP479" s="17"/>
      <c r="CQ479" s="17"/>
    </row>
    <row r="480">
      <c r="BJ480" s="17"/>
      <c r="BK480" s="17"/>
      <c r="BL480" s="17"/>
      <c r="BM480" s="17"/>
      <c r="BN480" s="17"/>
      <c r="BO480" s="17"/>
      <c r="BP480" s="17"/>
      <c r="BQ480" s="17"/>
      <c r="BR480" s="17"/>
      <c r="BS480" s="17"/>
      <c r="BT480" s="17"/>
      <c r="BU480" s="17"/>
      <c r="BV480" s="17"/>
      <c r="BW480" s="17"/>
      <c r="BX480" s="17"/>
      <c r="BY480" s="17"/>
      <c r="BZ480" s="17"/>
      <c r="CA480" s="17"/>
      <c r="CB480" s="17"/>
      <c r="CC480" s="17"/>
      <c r="CD480" s="17"/>
      <c r="CE480" s="17"/>
      <c r="CF480" s="17"/>
      <c r="CG480" s="17"/>
      <c r="CH480" s="17"/>
      <c r="CI480" s="17"/>
      <c r="CJ480" s="17"/>
      <c r="CK480" s="17"/>
      <c r="CL480" s="17"/>
      <c r="CM480" s="17"/>
      <c r="CN480" s="17"/>
      <c r="CO480" s="17"/>
      <c r="CP480" s="17"/>
      <c r="CQ480" s="17"/>
    </row>
    <row r="481">
      <c r="BJ481" s="17"/>
      <c r="BK481" s="17"/>
      <c r="BL481" s="17"/>
      <c r="BM481" s="17"/>
      <c r="BN481" s="17"/>
      <c r="BO481" s="17"/>
      <c r="BP481" s="17"/>
      <c r="BQ481" s="17"/>
      <c r="BR481" s="17"/>
      <c r="BS481" s="17"/>
      <c r="BT481" s="17"/>
      <c r="BU481" s="17"/>
      <c r="BV481" s="17"/>
      <c r="BW481" s="17"/>
      <c r="BX481" s="17"/>
      <c r="BY481" s="17"/>
      <c r="BZ481" s="17"/>
      <c r="CA481" s="17"/>
      <c r="CB481" s="17"/>
      <c r="CC481" s="17"/>
      <c r="CD481" s="17"/>
      <c r="CE481" s="17"/>
      <c r="CF481" s="17"/>
      <c r="CG481" s="17"/>
      <c r="CH481" s="17"/>
      <c r="CI481" s="17"/>
      <c r="CJ481" s="17"/>
      <c r="CK481" s="17"/>
      <c r="CL481" s="17"/>
      <c r="CM481" s="17"/>
      <c r="CN481" s="17"/>
      <c r="CO481" s="17"/>
      <c r="CP481" s="17"/>
      <c r="CQ481" s="17"/>
    </row>
    <row r="482">
      <c r="BJ482" s="17"/>
      <c r="BK482" s="17"/>
      <c r="BL482" s="17"/>
      <c r="BM482" s="17"/>
      <c r="BN482" s="17"/>
      <c r="BO482" s="17"/>
      <c r="BP482" s="17"/>
      <c r="BQ482" s="17"/>
      <c r="BR482" s="17"/>
      <c r="BS482" s="17"/>
      <c r="BT482" s="17"/>
      <c r="BU482" s="17"/>
      <c r="BV482" s="17"/>
      <c r="BW482" s="17"/>
      <c r="BX482" s="17"/>
      <c r="BY482" s="17"/>
      <c r="BZ482" s="17"/>
      <c r="CA482" s="17"/>
      <c r="CB482" s="17"/>
      <c r="CC482" s="17"/>
      <c r="CD482" s="17"/>
      <c r="CE482" s="17"/>
      <c r="CF482" s="17"/>
      <c r="CG482" s="17"/>
      <c r="CH482" s="17"/>
      <c r="CI482" s="17"/>
      <c r="CJ482" s="17"/>
      <c r="CK482" s="17"/>
      <c r="CL482" s="17"/>
      <c r="CM482" s="17"/>
      <c r="CN482" s="17"/>
      <c r="CO482" s="17"/>
      <c r="CP482" s="17"/>
      <c r="CQ482" s="17"/>
    </row>
    <row r="483">
      <c r="BJ483" s="17"/>
      <c r="BK483" s="17"/>
      <c r="BL483" s="17"/>
      <c r="BM483" s="17"/>
      <c r="BN483" s="17"/>
      <c r="BO483" s="17"/>
      <c r="BP483" s="17"/>
      <c r="BQ483" s="17"/>
      <c r="BR483" s="17"/>
      <c r="BS483" s="17"/>
      <c r="BT483" s="17"/>
      <c r="BU483" s="17"/>
      <c r="BV483" s="17"/>
      <c r="BW483" s="17"/>
      <c r="BX483" s="17"/>
      <c r="BY483" s="17"/>
      <c r="BZ483" s="17"/>
      <c r="CA483" s="17"/>
      <c r="CB483" s="17"/>
      <c r="CC483" s="17"/>
      <c r="CD483" s="17"/>
      <c r="CE483" s="17"/>
      <c r="CF483" s="17"/>
      <c r="CG483" s="17"/>
      <c r="CH483" s="17"/>
      <c r="CI483" s="17"/>
      <c r="CJ483" s="17"/>
      <c r="CK483" s="17"/>
      <c r="CL483" s="17"/>
      <c r="CM483" s="17"/>
      <c r="CN483" s="17"/>
      <c r="CO483" s="17"/>
      <c r="CP483" s="17"/>
      <c r="CQ483" s="17"/>
    </row>
    <row r="484">
      <c r="BJ484" s="17"/>
      <c r="BK484" s="17"/>
      <c r="BL484" s="17"/>
      <c r="BM484" s="17"/>
      <c r="BN484" s="17"/>
      <c r="BO484" s="17"/>
      <c r="BP484" s="17"/>
      <c r="BQ484" s="17"/>
      <c r="BR484" s="17"/>
      <c r="BS484" s="17"/>
      <c r="BT484" s="17"/>
      <c r="BU484" s="17"/>
      <c r="BV484" s="17"/>
      <c r="BW484" s="17"/>
      <c r="BX484" s="17"/>
      <c r="BY484" s="17"/>
      <c r="BZ484" s="17"/>
      <c r="CA484" s="17"/>
      <c r="CB484" s="17"/>
      <c r="CC484" s="17"/>
      <c r="CD484" s="17"/>
      <c r="CE484" s="17"/>
      <c r="CF484" s="17"/>
      <c r="CG484" s="17"/>
      <c r="CH484" s="17"/>
      <c r="CI484" s="17"/>
      <c r="CJ484" s="17"/>
      <c r="CK484" s="17"/>
      <c r="CL484" s="17"/>
      <c r="CM484" s="17"/>
      <c r="CN484" s="17"/>
      <c r="CO484" s="17"/>
      <c r="CP484" s="17"/>
      <c r="CQ484" s="17"/>
    </row>
    <row r="485">
      <c r="BJ485" s="17"/>
      <c r="BK485" s="17"/>
      <c r="BL485" s="17"/>
      <c r="BM485" s="17"/>
      <c r="BN485" s="17"/>
      <c r="BO485" s="17"/>
      <c r="BP485" s="17"/>
      <c r="BQ485" s="17"/>
      <c r="BR485" s="17"/>
      <c r="BS485" s="17"/>
      <c r="BT485" s="17"/>
      <c r="BU485" s="17"/>
      <c r="BV485" s="17"/>
      <c r="BW485" s="17"/>
      <c r="BX485" s="17"/>
      <c r="BY485" s="17"/>
      <c r="BZ485" s="17"/>
      <c r="CA485" s="17"/>
      <c r="CB485" s="17"/>
      <c r="CC485" s="17"/>
      <c r="CD485" s="17"/>
      <c r="CE485" s="17"/>
      <c r="CF485" s="17"/>
      <c r="CG485" s="17"/>
      <c r="CH485" s="17"/>
      <c r="CI485" s="17"/>
      <c r="CJ485" s="17"/>
      <c r="CK485" s="17"/>
      <c r="CL485" s="17"/>
      <c r="CM485" s="17"/>
      <c r="CN485" s="17"/>
      <c r="CO485" s="17"/>
      <c r="CP485" s="17"/>
      <c r="CQ485" s="17"/>
    </row>
    <row r="486">
      <c r="BJ486" s="17"/>
      <c r="BK486" s="17"/>
      <c r="BL486" s="17"/>
      <c r="BM486" s="17"/>
      <c r="BN486" s="17"/>
      <c r="BO486" s="17"/>
      <c r="BP486" s="17"/>
      <c r="BQ486" s="17"/>
      <c r="BR486" s="17"/>
      <c r="BS486" s="17"/>
      <c r="BT486" s="17"/>
      <c r="BU486" s="17"/>
      <c r="BV486" s="17"/>
      <c r="BW486" s="17"/>
      <c r="BX486" s="17"/>
      <c r="BY486" s="17"/>
      <c r="BZ486" s="17"/>
      <c r="CA486" s="17"/>
      <c r="CB486" s="17"/>
      <c r="CC486" s="17"/>
      <c r="CD486" s="17"/>
      <c r="CE486" s="17"/>
      <c r="CF486" s="17"/>
      <c r="CG486" s="17"/>
      <c r="CH486" s="17"/>
      <c r="CI486" s="17"/>
      <c r="CJ486" s="17"/>
      <c r="CK486" s="17"/>
      <c r="CL486" s="17"/>
      <c r="CM486" s="17"/>
      <c r="CN486" s="17"/>
      <c r="CO486" s="17"/>
      <c r="CP486" s="17"/>
      <c r="CQ486" s="17"/>
    </row>
    <row r="487">
      <c r="BJ487" s="17"/>
      <c r="BK487" s="17"/>
      <c r="BL487" s="17"/>
      <c r="BM487" s="17"/>
      <c r="BN487" s="17"/>
      <c r="BO487" s="17"/>
      <c r="BP487" s="17"/>
      <c r="BQ487" s="17"/>
      <c r="BR487" s="17"/>
      <c r="BS487" s="17"/>
      <c r="BT487" s="17"/>
      <c r="BU487" s="17"/>
      <c r="BV487" s="17"/>
      <c r="BW487" s="17"/>
      <c r="BX487" s="17"/>
      <c r="BY487" s="17"/>
      <c r="BZ487" s="17"/>
      <c r="CA487" s="17"/>
      <c r="CB487" s="17"/>
      <c r="CC487" s="17"/>
      <c r="CD487" s="17"/>
      <c r="CE487" s="17"/>
      <c r="CF487" s="17"/>
      <c r="CG487" s="17"/>
      <c r="CH487" s="17"/>
      <c r="CI487" s="17"/>
      <c r="CJ487" s="17"/>
      <c r="CK487" s="17"/>
      <c r="CL487" s="17"/>
      <c r="CM487" s="17"/>
      <c r="CN487" s="17"/>
      <c r="CO487" s="17"/>
      <c r="CP487" s="17"/>
      <c r="CQ487" s="17"/>
    </row>
    <row r="488">
      <c r="BJ488" s="17"/>
      <c r="BK488" s="17"/>
      <c r="BL488" s="17"/>
      <c r="BM488" s="17"/>
      <c r="BN488" s="17"/>
      <c r="BO488" s="17"/>
      <c r="BP488" s="17"/>
      <c r="BQ488" s="17"/>
      <c r="BR488" s="17"/>
      <c r="BS488" s="17"/>
      <c r="BT488" s="17"/>
      <c r="BU488" s="17"/>
      <c r="BV488" s="17"/>
      <c r="BW488" s="17"/>
      <c r="BX488" s="17"/>
      <c r="BY488" s="17"/>
      <c r="BZ488" s="17"/>
      <c r="CA488" s="17"/>
      <c r="CB488" s="17"/>
      <c r="CC488" s="17"/>
      <c r="CD488" s="17"/>
      <c r="CE488" s="17"/>
      <c r="CF488" s="17"/>
      <c r="CG488" s="17"/>
      <c r="CH488" s="17"/>
      <c r="CI488" s="17"/>
      <c r="CJ488" s="17"/>
      <c r="CK488" s="17"/>
      <c r="CL488" s="17"/>
      <c r="CM488" s="17"/>
      <c r="CN488" s="17"/>
      <c r="CO488" s="17"/>
      <c r="CP488" s="17"/>
      <c r="CQ488" s="17"/>
    </row>
    <row r="489">
      <c r="BJ489" s="17"/>
      <c r="BK489" s="17"/>
      <c r="BL489" s="17"/>
      <c r="BM489" s="17"/>
      <c r="BN489" s="17"/>
      <c r="BO489" s="17"/>
      <c r="BP489" s="17"/>
      <c r="BQ489" s="17"/>
      <c r="BR489" s="17"/>
      <c r="BS489" s="17"/>
      <c r="BT489" s="17"/>
      <c r="BU489" s="17"/>
      <c r="BV489" s="17"/>
      <c r="BW489" s="17"/>
      <c r="BX489" s="17"/>
      <c r="BY489" s="17"/>
      <c r="BZ489" s="17"/>
      <c r="CA489" s="17"/>
      <c r="CB489" s="17"/>
      <c r="CC489" s="17"/>
      <c r="CD489" s="17"/>
      <c r="CE489" s="17"/>
      <c r="CF489" s="17"/>
      <c r="CG489" s="17"/>
      <c r="CH489" s="17"/>
      <c r="CI489" s="17"/>
      <c r="CJ489" s="17"/>
      <c r="CK489" s="17"/>
      <c r="CL489" s="17"/>
      <c r="CM489" s="17"/>
      <c r="CN489" s="17"/>
      <c r="CO489" s="17"/>
      <c r="CP489" s="17"/>
      <c r="CQ489" s="17"/>
    </row>
    <row r="490">
      <c r="BJ490" s="17"/>
      <c r="BK490" s="17"/>
      <c r="BL490" s="17"/>
      <c r="BM490" s="17"/>
      <c r="BN490" s="17"/>
      <c r="BO490" s="17"/>
      <c r="BP490" s="17"/>
      <c r="BQ490" s="17"/>
      <c r="BR490" s="17"/>
      <c r="BS490" s="17"/>
      <c r="BT490" s="17"/>
      <c r="BU490" s="17"/>
      <c r="BV490" s="17"/>
      <c r="BW490" s="17"/>
      <c r="BX490" s="17"/>
      <c r="BY490" s="17"/>
      <c r="BZ490" s="17"/>
      <c r="CA490" s="17"/>
      <c r="CB490" s="17"/>
      <c r="CC490" s="17"/>
      <c r="CD490" s="17"/>
      <c r="CE490" s="17"/>
      <c r="CF490" s="17"/>
      <c r="CG490" s="17"/>
      <c r="CH490" s="17"/>
      <c r="CI490" s="17"/>
      <c r="CJ490" s="17"/>
      <c r="CK490" s="17"/>
      <c r="CL490" s="17"/>
      <c r="CM490" s="17"/>
      <c r="CN490" s="17"/>
      <c r="CO490" s="17"/>
      <c r="CP490" s="17"/>
      <c r="CQ490" s="17"/>
    </row>
    <row r="491">
      <c r="BJ491" s="17"/>
      <c r="BK491" s="17"/>
      <c r="BL491" s="17"/>
      <c r="BM491" s="17"/>
      <c r="BN491" s="17"/>
      <c r="BO491" s="17"/>
      <c r="BP491" s="17"/>
      <c r="BQ491" s="17"/>
      <c r="BR491" s="17"/>
      <c r="BS491" s="17"/>
      <c r="BT491" s="17"/>
      <c r="BU491" s="17"/>
      <c r="BV491" s="17"/>
      <c r="BW491" s="17"/>
      <c r="BX491" s="17"/>
      <c r="BY491" s="17"/>
      <c r="BZ491" s="17"/>
      <c r="CA491" s="17"/>
      <c r="CB491" s="17"/>
      <c r="CC491" s="17"/>
      <c r="CD491" s="17"/>
      <c r="CE491" s="17"/>
      <c r="CF491" s="17"/>
      <c r="CG491" s="17"/>
      <c r="CH491" s="17"/>
      <c r="CI491" s="17"/>
      <c r="CJ491" s="17"/>
      <c r="CK491" s="17"/>
      <c r="CL491" s="17"/>
      <c r="CM491" s="17"/>
      <c r="CN491" s="17"/>
      <c r="CO491" s="17"/>
      <c r="CP491" s="17"/>
      <c r="CQ491" s="17"/>
    </row>
    <row r="492">
      <c r="BJ492" s="17"/>
      <c r="BK492" s="17"/>
      <c r="BL492" s="17"/>
      <c r="BM492" s="17"/>
      <c r="BN492" s="17"/>
      <c r="BO492" s="17"/>
      <c r="BP492" s="17"/>
      <c r="BQ492" s="17"/>
      <c r="BR492" s="17"/>
      <c r="BS492" s="17"/>
      <c r="BT492" s="17"/>
      <c r="BU492" s="17"/>
      <c r="BV492" s="17"/>
      <c r="BW492" s="17"/>
      <c r="BX492" s="17"/>
      <c r="BY492" s="17"/>
      <c r="BZ492" s="17"/>
      <c r="CA492" s="17"/>
      <c r="CB492" s="17"/>
      <c r="CC492" s="17"/>
      <c r="CD492" s="17"/>
      <c r="CE492" s="17"/>
      <c r="CF492" s="17"/>
      <c r="CG492" s="17"/>
      <c r="CH492" s="17"/>
      <c r="CI492" s="17"/>
      <c r="CJ492" s="17"/>
      <c r="CK492" s="17"/>
      <c r="CL492" s="17"/>
      <c r="CM492" s="17"/>
      <c r="CN492" s="17"/>
      <c r="CO492" s="17"/>
      <c r="CP492" s="17"/>
      <c r="CQ492" s="17"/>
    </row>
    <row r="493">
      <c r="BJ493" s="17"/>
      <c r="BK493" s="17"/>
      <c r="BL493" s="17"/>
      <c r="BM493" s="17"/>
      <c r="BN493" s="17"/>
      <c r="BO493" s="17"/>
      <c r="BP493" s="17"/>
      <c r="BQ493" s="17"/>
      <c r="BR493" s="17"/>
      <c r="BS493" s="17"/>
      <c r="BT493" s="17"/>
      <c r="BU493" s="17"/>
      <c r="BV493" s="17"/>
      <c r="BW493" s="17"/>
      <c r="BX493" s="17"/>
      <c r="BY493" s="17"/>
      <c r="BZ493" s="17"/>
      <c r="CA493" s="17"/>
      <c r="CB493" s="17"/>
      <c r="CC493" s="17"/>
      <c r="CD493" s="17"/>
      <c r="CE493" s="17"/>
      <c r="CF493" s="17"/>
      <c r="CG493" s="17"/>
      <c r="CH493" s="17"/>
      <c r="CI493" s="17"/>
      <c r="CJ493" s="17"/>
      <c r="CK493" s="17"/>
      <c r="CL493" s="17"/>
      <c r="CM493" s="17"/>
      <c r="CN493" s="17"/>
      <c r="CO493" s="17"/>
      <c r="CP493" s="17"/>
      <c r="CQ493" s="17"/>
    </row>
    <row r="494">
      <c r="BJ494" s="17"/>
      <c r="BK494" s="17"/>
      <c r="BL494" s="17"/>
      <c r="BM494" s="17"/>
      <c r="BN494" s="17"/>
      <c r="BO494" s="17"/>
      <c r="BP494" s="17"/>
      <c r="BQ494" s="17"/>
      <c r="BR494" s="17"/>
      <c r="BS494" s="17"/>
      <c r="BT494" s="17"/>
      <c r="BU494" s="17"/>
      <c r="BV494" s="17"/>
      <c r="BW494" s="17"/>
      <c r="BX494" s="17"/>
      <c r="BY494" s="17"/>
      <c r="BZ494" s="17"/>
      <c r="CA494" s="17"/>
      <c r="CB494" s="17"/>
      <c r="CC494" s="17"/>
      <c r="CD494" s="17"/>
      <c r="CE494" s="17"/>
      <c r="CF494" s="17"/>
      <c r="CG494" s="17"/>
      <c r="CH494" s="17"/>
      <c r="CI494" s="17"/>
      <c r="CJ494" s="17"/>
      <c r="CK494" s="17"/>
      <c r="CL494" s="17"/>
      <c r="CM494" s="17"/>
      <c r="CN494" s="17"/>
      <c r="CO494" s="17"/>
      <c r="CP494" s="17"/>
      <c r="CQ494" s="17"/>
    </row>
    <row r="495">
      <c r="BJ495" s="17"/>
      <c r="BK495" s="17"/>
      <c r="BL495" s="17"/>
      <c r="BM495" s="17"/>
      <c r="BN495" s="17"/>
      <c r="BO495" s="17"/>
      <c r="BP495" s="17"/>
      <c r="BQ495" s="17"/>
      <c r="BR495" s="17"/>
      <c r="BS495" s="17"/>
      <c r="BT495" s="17"/>
      <c r="BU495" s="17"/>
      <c r="BV495" s="17"/>
      <c r="BW495" s="17"/>
      <c r="BX495" s="17"/>
      <c r="BY495" s="17"/>
      <c r="BZ495" s="17"/>
      <c r="CA495" s="17"/>
      <c r="CB495" s="17"/>
      <c r="CC495" s="17"/>
      <c r="CD495" s="17"/>
      <c r="CE495" s="17"/>
      <c r="CF495" s="17"/>
      <c r="CG495" s="17"/>
      <c r="CH495" s="17"/>
      <c r="CI495" s="17"/>
      <c r="CJ495" s="17"/>
      <c r="CK495" s="17"/>
      <c r="CL495" s="17"/>
      <c r="CM495" s="17"/>
      <c r="CN495" s="17"/>
      <c r="CO495" s="17"/>
      <c r="CP495" s="17"/>
      <c r="CQ495" s="17"/>
    </row>
    <row r="496">
      <c r="BJ496" s="17"/>
      <c r="BK496" s="17"/>
      <c r="BL496" s="17"/>
      <c r="BM496" s="17"/>
      <c r="BN496" s="17"/>
      <c r="BO496" s="17"/>
      <c r="BP496" s="17"/>
      <c r="BQ496" s="17"/>
      <c r="BR496" s="17"/>
      <c r="BS496" s="17"/>
      <c r="BT496" s="17"/>
      <c r="BU496" s="17"/>
      <c r="BV496" s="17"/>
      <c r="BW496" s="17"/>
      <c r="BX496" s="17"/>
      <c r="BY496" s="17"/>
      <c r="BZ496" s="17"/>
      <c r="CA496" s="17"/>
      <c r="CB496" s="17"/>
      <c r="CC496" s="17"/>
      <c r="CD496" s="17"/>
      <c r="CE496" s="17"/>
      <c r="CF496" s="17"/>
      <c r="CG496" s="17"/>
      <c r="CH496" s="17"/>
      <c r="CI496" s="17"/>
      <c r="CJ496" s="17"/>
      <c r="CK496" s="17"/>
      <c r="CL496" s="17"/>
      <c r="CM496" s="17"/>
      <c r="CN496" s="17"/>
      <c r="CO496" s="17"/>
      <c r="CP496" s="17"/>
      <c r="CQ496" s="17"/>
    </row>
    <row r="497">
      <c r="BJ497" s="17"/>
      <c r="BK497" s="17"/>
      <c r="BL497" s="17"/>
      <c r="BM497" s="17"/>
      <c r="BN497" s="17"/>
      <c r="BO497" s="17"/>
      <c r="BP497" s="17"/>
      <c r="BQ497" s="17"/>
      <c r="BR497" s="17"/>
      <c r="BS497" s="17"/>
      <c r="BT497" s="17"/>
      <c r="BU497" s="17"/>
      <c r="BV497" s="17"/>
      <c r="BW497" s="17"/>
      <c r="BX497" s="17"/>
      <c r="BY497" s="17"/>
      <c r="BZ497" s="17"/>
      <c r="CA497" s="17"/>
      <c r="CB497" s="17"/>
      <c r="CC497" s="17"/>
      <c r="CD497" s="17"/>
      <c r="CE497" s="17"/>
      <c r="CF497" s="17"/>
      <c r="CG497" s="17"/>
      <c r="CH497" s="17"/>
      <c r="CI497" s="17"/>
      <c r="CJ497" s="17"/>
      <c r="CK497" s="17"/>
      <c r="CL497" s="17"/>
      <c r="CM497" s="17"/>
      <c r="CN497" s="17"/>
      <c r="CO497" s="17"/>
      <c r="CP497" s="17"/>
      <c r="CQ497" s="17"/>
    </row>
    <row r="498">
      <c r="BJ498" s="17"/>
      <c r="BK498" s="17"/>
      <c r="BL498" s="17"/>
      <c r="BM498" s="17"/>
      <c r="BN498" s="17"/>
      <c r="BO498" s="17"/>
      <c r="BP498" s="17"/>
      <c r="BQ498" s="17"/>
      <c r="BR498" s="17"/>
      <c r="BS498" s="17"/>
      <c r="BT498" s="17"/>
      <c r="BU498" s="17"/>
      <c r="BV498" s="17"/>
      <c r="BW498" s="17"/>
      <c r="BX498" s="17"/>
      <c r="BY498" s="17"/>
      <c r="BZ498" s="17"/>
      <c r="CA498" s="17"/>
      <c r="CB498" s="17"/>
      <c r="CC498" s="17"/>
      <c r="CD498" s="17"/>
      <c r="CE498" s="17"/>
      <c r="CF498" s="17"/>
      <c r="CG498" s="17"/>
      <c r="CH498" s="17"/>
      <c r="CI498" s="17"/>
      <c r="CJ498" s="17"/>
      <c r="CK498" s="17"/>
      <c r="CL498" s="17"/>
      <c r="CM498" s="17"/>
      <c r="CN498" s="17"/>
      <c r="CO498" s="17"/>
      <c r="CP498" s="17"/>
      <c r="CQ498" s="17"/>
    </row>
    <row r="499">
      <c r="BJ499" s="17"/>
      <c r="BK499" s="17"/>
      <c r="BL499" s="17"/>
      <c r="BM499" s="17"/>
      <c r="BN499" s="17"/>
      <c r="BO499" s="17"/>
      <c r="BP499" s="17"/>
      <c r="BQ499" s="17"/>
      <c r="BR499" s="17"/>
      <c r="BS499" s="17"/>
      <c r="BT499" s="17"/>
      <c r="BU499" s="17"/>
      <c r="BV499" s="17"/>
      <c r="BW499" s="17"/>
      <c r="BX499" s="17"/>
      <c r="BY499" s="17"/>
      <c r="BZ499" s="17"/>
      <c r="CA499" s="17"/>
      <c r="CB499" s="17"/>
      <c r="CC499" s="17"/>
      <c r="CD499" s="17"/>
      <c r="CE499" s="17"/>
      <c r="CF499" s="17"/>
      <c r="CG499" s="17"/>
      <c r="CH499" s="17"/>
      <c r="CI499" s="17"/>
      <c r="CJ499" s="17"/>
      <c r="CK499" s="17"/>
      <c r="CL499" s="17"/>
      <c r="CM499" s="17"/>
      <c r="CN499" s="17"/>
      <c r="CO499" s="17"/>
      <c r="CP499" s="17"/>
      <c r="CQ499" s="17"/>
    </row>
    <row r="500">
      <c r="BJ500" s="17"/>
      <c r="BK500" s="17"/>
      <c r="BL500" s="17"/>
      <c r="BM500" s="17"/>
      <c r="BN500" s="17"/>
      <c r="BO500" s="17"/>
      <c r="BP500" s="17"/>
      <c r="BQ500" s="17"/>
      <c r="BR500" s="17"/>
      <c r="BS500" s="17"/>
      <c r="BT500" s="17"/>
      <c r="BU500" s="17"/>
      <c r="BV500" s="17"/>
      <c r="BW500" s="17"/>
      <c r="BX500" s="17"/>
      <c r="BY500" s="17"/>
      <c r="BZ500" s="17"/>
      <c r="CA500" s="17"/>
      <c r="CB500" s="17"/>
      <c r="CC500" s="17"/>
      <c r="CD500" s="17"/>
      <c r="CE500" s="17"/>
      <c r="CF500" s="17"/>
      <c r="CG500" s="17"/>
      <c r="CH500" s="17"/>
      <c r="CI500" s="17"/>
      <c r="CJ500" s="17"/>
      <c r="CK500" s="17"/>
      <c r="CL500" s="17"/>
      <c r="CM500" s="17"/>
      <c r="CN500" s="17"/>
      <c r="CO500" s="17"/>
      <c r="CP500" s="17"/>
      <c r="CQ500" s="17"/>
    </row>
    <row r="501">
      <c r="BJ501" s="17"/>
      <c r="BK501" s="17"/>
      <c r="BL501" s="17"/>
      <c r="BM501" s="17"/>
      <c r="BN501" s="17"/>
      <c r="BO501" s="17"/>
      <c r="BP501" s="17"/>
      <c r="BQ501" s="17"/>
      <c r="BR501" s="17"/>
      <c r="BS501" s="17"/>
      <c r="BT501" s="17"/>
      <c r="BU501" s="17"/>
      <c r="BV501" s="17"/>
      <c r="BW501" s="17"/>
      <c r="BX501" s="17"/>
      <c r="BY501" s="17"/>
      <c r="BZ501" s="17"/>
      <c r="CA501" s="17"/>
      <c r="CB501" s="17"/>
      <c r="CC501" s="17"/>
      <c r="CD501" s="17"/>
      <c r="CE501" s="17"/>
      <c r="CF501" s="17"/>
      <c r="CG501" s="17"/>
      <c r="CH501" s="17"/>
      <c r="CI501" s="17"/>
      <c r="CJ501" s="17"/>
      <c r="CK501" s="17"/>
      <c r="CL501" s="17"/>
      <c r="CM501" s="17"/>
      <c r="CN501" s="17"/>
      <c r="CO501" s="17"/>
      <c r="CP501" s="17"/>
      <c r="CQ501" s="17"/>
    </row>
    <row r="502">
      <c r="BJ502" s="17"/>
      <c r="BK502" s="17"/>
      <c r="BL502" s="17"/>
      <c r="BM502" s="17"/>
      <c r="BN502" s="17"/>
      <c r="BO502" s="17"/>
      <c r="BP502" s="17"/>
      <c r="BQ502" s="17"/>
      <c r="BR502" s="17"/>
      <c r="BS502" s="17"/>
      <c r="BT502" s="17"/>
      <c r="BU502" s="17"/>
      <c r="BV502" s="17"/>
      <c r="BW502" s="17"/>
      <c r="BX502" s="17"/>
      <c r="BY502" s="17"/>
      <c r="BZ502" s="17"/>
      <c r="CA502" s="17"/>
      <c r="CB502" s="17"/>
      <c r="CC502" s="17"/>
      <c r="CD502" s="17"/>
      <c r="CE502" s="17"/>
      <c r="CF502" s="17"/>
      <c r="CG502" s="17"/>
      <c r="CH502" s="17"/>
      <c r="CI502" s="17"/>
      <c r="CJ502" s="17"/>
      <c r="CK502" s="17"/>
      <c r="CL502" s="17"/>
      <c r="CM502" s="17"/>
      <c r="CN502" s="17"/>
      <c r="CO502" s="17"/>
      <c r="CP502" s="17"/>
      <c r="CQ502" s="17"/>
    </row>
    <row r="503">
      <c r="BJ503" s="17"/>
      <c r="BK503" s="17"/>
      <c r="BL503" s="17"/>
      <c r="BM503" s="17"/>
      <c r="BN503" s="17"/>
      <c r="BO503" s="17"/>
      <c r="BP503" s="17"/>
      <c r="BQ503" s="17"/>
      <c r="BR503" s="17"/>
      <c r="BS503" s="17"/>
      <c r="BT503" s="17"/>
      <c r="BU503" s="17"/>
      <c r="BV503" s="17"/>
      <c r="BW503" s="17"/>
      <c r="BX503" s="17"/>
      <c r="BY503" s="17"/>
      <c r="BZ503" s="17"/>
      <c r="CA503" s="17"/>
      <c r="CB503" s="17"/>
      <c r="CC503" s="17"/>
      <c r="CD503" s="17"/>
      <c r="CE503" s="17"/>
      <c r="CF503" s="17"/>
      <c r="CG503" s="17"/>
      <c r="CH503" s="17"/>
      <c r="CI503" s="17"/>
      <c r="CJ503" s="17"/>
      <c r="CK503" s="17"/>
      <c r="CL503" s="17"/>
      <c r="CM503" s="17"/>
      <c r="CN503" s="17"/>
      <c r="CO503" s="17"/>
      <c r="CP503" s="17"/>
      <c r="CQ503" s="17"/>
    </row>
    <row r="504">
      <c r="BJ504" s="17"/>
      <c r="BK504" s="17"/>
      <c r="BL504" s="17"/>
      <c r="BM504" s="17"/>
      <c r="BN504" s="17"/>
      <c r="BO504" s="17"/>
      <c r="BP504" s="17"/>
      <c r="BQ504" s="17"/>
      <c r="BR504" s="17"/>
      <c r="BS504" s="17"/>
      <c r="BT504" s="17"/>
      <c r="BU504" s="17"/>
      <c r="BV504" s="17"/>
      <c r="BW504" s="17"/>
      <c r="BX504" s="17"/>
      <c r="BY504" s="17"/>
      <c r="BZ504" s="17"/>
      <c r="CA504" s="17"/>
      <c r="CB504" s="17"/>
      <c r="CC504" s="17"/>
      <c r="CD504" s="17"/>
      <c r="CE504" s="17"/>
      <c r="CF504" s="17"/>
      <c r="CG504" s="17"/>
      <c r="CH504" s="17"/>
      <c r="CI504" s="17"/>
      <c r="CJ504" s="17"/>
      <c r="CK504" s="17"/>
      <c r="CL504" s="17"/>
      <c r="CM504" s="17"/>
      <c r="CN504" s="17"/>
      <c r="CO504" s="17"/>
      <c r="CP504" s="17"/>
      <c r="CQ504" s="17"/>
    </row>
    <row r="505">
      <c r="BJ505" s="17"/>
      <c r="BK505" s="17"/>
      <c r="BL505" s="17"/>
      <c r="BM505" s="17"/>
      <c r="BN505" s="17"/>
      <c r="BO505" s="17"/>
      <c r="BP505" s="17"/>
      <c r="BQ505" s="17"/>
      <c r="BR505" s="17"/>
      <c r="BS505" s="17"/>
      <c r="BT505" s="17"/>
      <c r="BU505" s="17"/>
      <c r="BV505" s="17"/>
      <c r="BW505" s="17"/>
      <c r="BX505" s="17"/>
      <c r="BY505" s="17"/>
      <c r="BZ505" s="17"/>
      <c r="CA505" s="17"/>
      <c r="CB505" s="17"/>
      <c r="CC505" s="17"/>
      <c r="CD505" s="17"/>
      <c r="CE505" s="17"/>
      <c r="CF505" s="17"/>
      <c r="CG505" s="17"/>
      <c r="CH505" s="17"/>
      <c r="CI505" s="17"/>
      <c r="CJ505" s="17"/>
      <c r="CK505" s="17"/>
      <c r="CL505" s="17"/>
      <c r="CM505" s="17"/>
      <c r="CN505" s="17"/>
      <c r="CO505" s="17"/>
      <c r="CP505" s="17"/>
      <c r="CQ505" s="17"/>
    </row>
    <row r="506">
      <c r="BJ506" s="17"/>
      <c r="BK506" s="17"/>
      <c r="BL506" s="17"/>
      <c r="BM506" s="17"/>
      <c r="BN506" s="17"/>
      <c r="BO506" s="17"/>
      <c r="BP506" s="17"/>
      <c r="BQ506" s="17"/>
      <c r="BR506" s="17"/>
      <c r="BS506" s="17"/>
      <c r="BT506" s="17"/>
      <c r="BU506" s="17"/>
      <c r="BV506" s="17"/>
      <c r="BW506" s="17"/>
      <c r="BX506" s="17"/>
      <c r="BY506" s="17"/>
      <c r="BZ506" s="17"/>
      <c r="CA506" s="17"/>
      <c r="CB506" s="17"/>
      <c r="CC506" s="17"/>
      <c r="CD506" s="17"/>
      <c r="CE506" s="17"/>
      <c r="CF506" s="17"/>
      <c r="CG506" s="17"/>
      <c r="CH506" s="17"/>
      <c r="CI506" s="17"/>
      <c r="CJ506" s="17"/>
      <c r="CK506" s="17"/>
      <c r="CL506" s="17"/>
      <c r="CM506" s="17"/>
      <c r="CN506" s="17"/>
      <c r="CO506" s="17"/>
      <c r="CP506" s="17"/>
      <c r="CQ506" s="17"/>
    </row>
    <row r="507">
      <c r="BJ507" s="17"/>
      <c r="BK507" s="17"/>
      <c r="BL507" s="17"/>
      <c r="BM507" s="17"/>
      <c r="BN507" s="17"/>
      <c r="BO507" s="17"/>
      <c r="BP507" s="17"/>
      <c r="BQ507" s="17"/>
      <c r="BR507" s="17"/>
      <c r="BS507" s="17"/>
      <c r="BT507" s="17"/>
      <c r="BU507" s="17"/>
      <c r="BV507" s="17"/>
      <c r="BW507" s="17"/>
      <c r="BX507" s="17"/>
      <c r="BY507" s="17"/>
      <c r="BZ507" s="17"/>
      <c r="CA507" s="17"/>
      <c r="CB507" s="17"/>
      <c r="CC507" s="17"/>
      <c r="CD507" s="17"/>
      <c r="CE507" s="17"/>
      <c r="CF507" s="17"/>
      <c r="CG507" s="17"/>
      <c r="CH507" s="17"/>
      <c r="CI507" s="17"/>
      <c r="CJ507" s="17"/>
      <c r="CK507" s="17"/>
      <c r="CL507" s="17"/>
      <c r="CM507" s="17"/>
      <c r="CN507" s="17"/>
      <c r="CO507" s="17"/>
      <c r="CP507" s="17"/>
      <c r="CQ507" s="17"/>
    </row>
    <row r="508">
      <c r="BJ508" s="17"/>
      <c r="BK508" s="17"/>
      <c r="BL508" s="17"/>
      <c r="BM508" s="17"/>
      <c r="BN508" s="17"/>
      <c r="BO508" s="17"/>
      <c r="BP508" s="17"/>
      <c r="BQ508" s="17"/>
      <c r="BR508" s="17"/>
      <c r="BS508" s="17"/>
      <c r="BT508" s="17"/>
      <c r="BU508" s="17"/>
      <c r="BV508" s="17"/>
      <c r="BW508" s="17"/>
      <c r="BX508" s="17"/>
      <c r="BY508" s="17"/>
      <c r="BZ508" s="17"/>
      <c r="CA508" s="17"/>
      <c r="CB508" s="17"/>
      <c r="CC508" s="17"/>
      <c r="CD508" s="17"/>
      <c r="CE508" s="17"/>
      <c r="CF508" s="17"/>
      <c r="CG508" s="17"/>
      <c r="CH508" s="17"/>
      <c r="CI508" s="17"/>
      <c r="CJ508" s="17"/>
      <c r="CK508" s="17"/>
      <c r="CL508" s="17"/>
      <c r="CM508" s="17"/>
      <c r="CN508" s="17"/>
      <c r="CO508" s="17"/>
      <c r="CP508" s="17"/>
      <c r="CQ508" s="17"/>
    </row>
    <row r="509">
      <c r="BJ509" s="17"/>
      <c r="BK509" s="17"/>
      <c r="BL509" s="17"/>
      <c r="BM509" s="17"/>
      <c r="BN509" s="17"/>
      <c r="BO509" s="17"/>
      <c r="BP509" s="17"/>
      <c r="BQ509" s="17"/>
      <c r="BR509" s="17"/>
      <c r="BS509" s="17"/>
      <c r="BT509" s="17"/>
      <c r="BU509" s="17"/>
      <c r="BV509" s="17"/>
      <c r="BW509" s="17"/>
      <c r="BX509" s="17"/>
      <c r="BY509" s="17"/>
      <c r="BZ509" s="17"/>
      <c r="CA509" s="17"/>
      <c r="CB509" s="17"/>
      <c r="CC509" s="17"/>
      <c r="CD509" s="17"/>
      <c r="CE509" s="17"/>
      <c r="CF509" s="17"/>
      <c r="CG509" s="17"/>
      <c r="CH509" s="17"/>
      <c r="CI509" s="17"/>
      <c r="CJ509" s="17"/>
      <c r="CK509" s="17"/>
      <c r="CL509" s="17"/>
      <c r="CM509" s="17"/>
      <c r="CN509" s="17"/>
      <c r="CO509" s="17"/>
      <c r="CP509" s="17"/>
      <c r="CQ509" s="17"/>
    </row>
    <row r="510">
      <c r="BJ510" s="17"/>
      <c r="BK510" s="17"/>
      <c r="BL510" s="17"/>
      <c r="BM510" s="17"/>
      <c r="BN510" s="17"/>
      <c r="BO510" s="17"/>
      <c r="BP510" s="17"/>
      <c r="BQ510" s="17"/>
      <c r="BR510" s="17"/>
      <c r="BS510" s="17"/>
      <c r="BT510" s="17"/>
      <c r="BU510" s="17"/>
      <c r="BV510" s="17"/>
      <c r="BW510" s="17"/>
      <c r="BX510" s="17"/>
      <c r="BY510" s="17"/>
      <c r="BZ510" s="17"/>
      <c r="CA510" s="17"/>
      <c r="CB510" s="17"/>
      <c r="CC510" s="17"/>
      <c r="CD510" s="17"/>
      <c r="CE510" s="17"/>
      <c r="CF510" s="17"/>
      <c r="CG510" s="17"/>
      <c r="CH510" s="17"/>
      <c r="CI510" s="17"/>
      <c r="CJ510" s="17"/>
      <c r="CK510" s="17"/>
      <c r="CL510" s="17"/>
      <c r="CM510" s="17"/>
      <c r="CN510" s="17"/>
      <c r="CO510" s="17"/>
      <c r="CP510" s="17"/>
      <c r="CQ510" s="17"/>
    </row>
    <row r="511">
      <c r="BJ511" s="17"/>
      <c r="BK511" s="17"/>
      <c r="BL511" s="17"/>
      <c r="BM511" s="17"/>
      <c r="BN511" s="17"/>
      <c r="BO511" s="17"/>
      <c r="BP511" s="17"/>
      <c r="BQ511" s="17"/>
      <c r="BR511" s="17"/>
      <c r="BS511" s="17"/>
      <c r="BT511" s="17"/>
      <c r="BU511" s="17"/>
      <c r="BV511" s="17"/>
      <c r="BW511" s="17"/>
      <c r="BX511" s="17"/>
      <c r="BY511" s="17"/>
      <c r="BZ511" s="17"/>
      <c r="CA511" s="17"/>
      <c r="CB511" s="17"/>
      <c r="CC511" s="17"/>
      <c r="CD511" s="17"/>
      <c r="CE511" s="17"/>
      <c r="CF511" s="17"/>
      <c r="CG511" s="17"/>
      <c r="CH511" s="17"/>
      <c r="CI511" s="17"/>
      <c r="CJ511" s="17"/>
      <c r="CK511" s="17"/>
      <c r="CL511" s="17"/>
      <c r="CM511" s="17"/>
      <c r="CN511" s="17"/>
      <c r="CO511" s="17"/>
      <c r="CP511" s="17"/>
      <c r="CQ511" s="17"/>
    </row>
    <row r="512">
      <c r="BJ512" s="17"/>
      <c r="BK512" s="17"/>
      <c r="BL512" s="17"/>
      <c r="BM512" s="17"/>
      <c r="BN512" s="17"/>
      <c r="BO512" s="17"/>
      <c r="BP512" s="17"/>
      <c r="BQ512" s="17"/>
      <c r="BR512" s="17"/>
      <c r="BS512" s="17"/>
      <c r="BT512" s="17"/>
      <c r="BU512" s="17"/>
      <c r="BV512" s="17"/>
      <c r="BW512" s="17"/>
      <c r="BX512" s="17"/>
      <c r="BY512" s="17"/>
      <c r="BZ512" s="17"/>
      <c r="CA512" s="17"/>
      <c r="CB512" s="17"/>
      <c r="CC512" s="17"/>
      <c r="CD512" s="17"/>
      <c r="CE512" s="17"/>
      <c r="CF512" s="17"/>
      <c r="CG512" s="17"/>
      <c r="CH512" s="17"/>
      <c r="CI512" s="17"/>
      <c r="CJ512" s="17"/>
      <c r="CK512" s="17"/>
      <c r="CL512" s="17"/>
      <c r="CM512" s="17"/>
      <c r="CN512" s="17"/>
      <c r="CO512" s="17"/>
      <c r="CP512" s="17"/>
      <c r="CQ512" s="17"/>
    </row>
    <row r="513">
      <c r="BJ513" s="17"/>
      <c r="BK513" s="17"/>
      <c r="BL513" s="17"/>
      <c r="BM513" s="17"/>
      <c r="BN513" s="17"/>
      <c r="BO513" s="17"/>
      <c r="BP513" s="17"/>
      <c r="BQ513" s="17"/>
      <c r="BR513" s="17"/>
      <c r="BS513" s="17"/>
      <c r="BT513" s="17"/>
      <c r="BU513" s="17"/>
      <c r="BV513" s="17"/>
      <c r="BW513" s="17"/>
      <c r="BX513" s="17"/>
      <c r="BY513" s="17"/>
      <c r="BZ513" s="17"/>
      <c r="CA513" s="17"/>
      <c r="CB513" s="17"/>
      <c r="CC513" s="17"/>
      <c r="CD513" s="17"/>
      <c r="CE513" s="17"/>
      <c r="CF513" s="17"/>
      <c r="CG513" s="17"/>
      <c r="CH513" s="17"/>
      <c r="CI513" s="17"/>
      <c r="CJ513" s="17"/>
      <c r="CK513" s="17"/>
      <c r="CL513" s="17"/>
      <c r="CM513" s="17"/>
      <c r="CN513" s="17"/>
      <c r="CO513" s="17"/>
      <c r="CP513" s="17"/>
      <c r="CQ513" s="17"/>
    </row>
    <row r="514">
      <c r="BJ514" s="17"/>
      <c r="BK514" s="17"/>
      <c r="BL514" s="17"/>
      <c r="BM514" s="17"/>
      <c r="BN514" s="17"/>
      <c r="BO514" s="17"/>
      <c r="BP514" s="17"/>
      <c r="BQ514" s="17"/>
      <c r="BR514" s="17"/>
      <c r="BS514" s="17"/>
      <c r="BT514" s="17"/>
      <c r="BU514" s="17"/>
      <c r="BV514" s="17"/>
      <c r="BW514" s="17"/>
      <c r="BX514" s="17"/>
      <c r="BY514" s="17"/>
      <c r="BZ514" s="17"/>
      <c r="CA514" s="17"/>
      <c r="CB514" s="17"/>
      <c r="CC514" s="17"/>
      <c r="CD514" s="17"/>
      <c r="CE514" s="17"/>
      <c r="CF514" s="17"/>
      <c r="CG514" s="17"/>
      <c r="CH514" s="17"/>
      <c r="CI514" s="17"/>
      <c r="CJ514" s="17"/>
      <c r="CK514" s="17"/>
      <c r="CL514" s="17"/>
      <c r="CM514" s="17"/>
      <c r="CN514" s="17"/>
      <c r="CO514" s="17"/>
      <c r="CP514" s="17"/>
      <c r="CQ514" s="17"/>
    </row>
    <row r="515">
      <c r="BJ515" s="17"/>
      <c r="BK515" s="17"/>
      <c r="BL515" s="17"/>
      <c r="BM515" s="17"/>
      <c r="BN515" s="17"/>
      <c r="BO515" s="17"/>
      <c r="BP515" s="17"/>
      <c r="BQ515" s="17"/>
      <c r="BR515" s="17"/>
      <c r="BS515" s="17"/>
      <c r="BT515" s="17"/>
      <c r="BU515" s="17"/>
      <c r="BV515" s="17"/>
      <c r="BW515" s="17"/>
      <c r="BX515" s="17"/>
      <c r="BY515" s="17"/>
      <c r="BZ515" s="17"/>
      <c r="CA515" s="17"/>
      <c r="CB515" s="17"/>
      <c r="CC515" s="17"/>
      <c r="CD515" s="17"/>
      <c r="CE515" s="17"/>
      <c r="CF515" s="17"/>
      <c r="CG515" s="17"/>
      <c r="CH515" s="17"/>
      <c r="CI515" s="17"/>
      <c r="CJ515" s="17"/>
      <c r="CK515" s="17"/>
      <c r="CL515" s="17"/>
      <c r="CM515" s="17"/>
      <c r="CN515" s="17"/>
      <c r="CO515" s="17"/>
      <c r="CP515" s="17"/>
      <c r="CQ515" s="17"/>
    </row>
    <row r="516">
      <c r="BJ516" s="17"/>
      <c r="BK516" s="17"/>
      <c r="BL516" s="17"/>
      <c r="BM516" s="17"/>
      <c r="BN516" s="17"/>
      <c r="BO516" s="17"/>
      <c r="BP516" s="17"/>
      <c r="BQ516" s="17"/>
      <c r="BR516" s="17"/>
      <c r="BS516" s="17"/>
      <c r="BT516" s="17"/>
      <c r="BU516" s="17"/>
      <c r="BV516" s="17"/>
      <c r="BW516" s="17"/>
      <c r="BX516" s="17"/>
      <c r="BY516" s="17"/>
      <c r="BZ516" s="17"/>
      <c r="CA516" s="17"/>
      <c r="CB516" s="17"/>
      <c r="CC516" s="17"/>
      <c r="CD516" s="17"/>
      <c r="CE516" s="17"/>
      <c r="CF516" s="17"/>
      <c r="CG516" s="17"/>
      <c r="CH516" s="17"/>
      <c r="CI516" s="17"/>
      <c r="CJ516" s="17"/>
      <c r="CK516" s="17"/>
      <c r="CL516" s="17"/>
      <c r="CM516" s="17"/>
      <c r="CN516" s="17"/>
      <c r="CO516" s="17"/>
      <c r="CP516" s="17"/>
      <c r="CQ516" s="17"/>
    </row>
    <row r="517">
      <c r="BJ517" s="17"/>
      <c r="BK517" s="17"/>
      <c r="BL517" s="17"/>
      <c r="BM517" s="17"/>
      <c r="BN517" s="17"/>
      <c r="BO517" s="17"/>
      <c r="BP517" s="17"/>
      <c r="BQ517" s="17"/>
      <c r="BR517" s="17"/>
      <c r="BS517" s="17"/>
      <c r="BT517" s="17"/>
      <c r="BU517" s="17"/>
      <c r="BV517" s="17"/>
      <c r="BW517" s="17"/>
      <c r="BX517" s="17"/>
      <c r="BY517" s="17"/>
      <c r="BZ517" s="17"/>
      <c r="CA517" s="17"/>
      <c r="CB517" s="17"/>
      <c r="CC517" s="17"/>
      <c r="CD517" s="17"/>
      <c r="CE517" s="17"/>
      <c r="CF517" s="17"/>
      <c r="CG517" s="17"/>
      <c r="CH517" s="17"/>
      <c r="CI517" s="17"/>
      <c r="CJ517" s="17"/>
      <c r="CK517" s="17"/>
      <c r="CL517" s="17"/>
      <c r="CM517" s="17"/>
      <c r="CN517" s="17"/>
      <c r="CO517" s="17"/>
      <c r="CP517" s="17"/>
      <c r="CQ517" s="17"/>
    </row>
    <row r="518">
      <c r="BJ518" s="17"/>
      <c r="BK518" s="17"/>
      <c r="BL518" s="17"/>
      <c r="BM518" s="17"/>
      <c r="BN518" s="17"/>
      <c r="BO518" s="17"/>
      <c r="BP518" s="17"/>
      <c r="BQ518" s="17"/>
      <c r="BR518" s="17"/>
      <c r="BS518" s="17"/>
      <c r="BT518" s="17"/>
      <c r="BU518" s="17"/>
      <c r="BV518" s="17"/>
      <c r="BW518" s="17"/>
      <c r="BX518" s="17"/>
      <c r="BY518" s="17"/>
      <c r="BZ518" s="17"/>
      <c r="CA518" s="17"/>
      <c r="CB518" s="17"/>
      <c r="CC518" s="17"/>
      <c r="CD518" s="17"/>
      <c r="CE518" s="17"/>
      <c r="CF518" s="17"/>
      <c r="CG518" s="17"/>
      <c r="CH518" s="17"/>
      <c r="CI518" s="17"/>
      <c r="CJ518" s="17"/>
      <c r="CK518" s="17"/>
      <c r="CL518" s="17"/>
      <c r="CM518" s="17"/>
      <c r="CN518" s="17"/>
      <c r="CO518" s="17"/>
      <c r="CP518" s="17"/>
      <c r="CQ518" s="17"/>
    </row>
    <row r="519">
      <c r="BJ519" s="17"/>
      <c r="BK519" s="17"/>
      <c r="BL519" s="17"/>
      <c r="BM519" s="17"/>
      <c r="BN519" s="17"/>
      <c r="BO519" s="17"/>
      <c r="BP519" s="17"/>
      <c r="BQ519" s="17"/>
      <c r="BR519" s="17"/>
      <c r="BS519" s="17"/>
      <c r="BT519" s="17"/>
      <c r="BU519" s="17"/>
      <c r="BV519" s="17"/>
      <c r="BW519" s="17"/>
      <c r="BX519" s="17"/>
      <c r="BY519" s="17"/>
      <c r="BZ519" s="17"/>
      <c r="CA519" s="17"/>
      <c r="CB519" s="17"/>
      <c r="CC519" s="17"/>
      <c r="CD519" s="17"/>
      <c r="CE519" s="17"/>
      <c r="CF519" s="17"/>
      <c r="CG519" s="17"/>
      <c r="CH519" s="17"/>
      <c r="CI519" s="17"/>
      <c r="CJ519" s="17"/>
      <c r="CK519" s="17"/>
      <c r="CL519" s="17"/>
      <c r="CM519" s="17"/>
      <c r="CN519" s="17"/>
      <c r="CO519" s="17"/>
      <c r="CP519" s="17"/>
      <c r="CQ519" s="17"/>
    </row>
    <row r="520">
      <c r="BJ520" s="17"/>
      <c r="BK520" s="17"/>
      <c r="BL520" s="17"/>
      <c r="BM520" s="17"/>
      <c r="BN520" s="17"/>
      <c r="BO520" s="17"/>
      <c r="BP520" s="17"/>
      <c r="BQ520" s="17"/>
      <c r="BR520" s="17"/>
      <c r="BS520" s="17"/>
      <c r="BT520" s="17"/>
      <c r="BU520" s="17"/>
      <c r="BV520" s="17"/>
      <c r="BW520" s="17"/>
      <c r="BX520" s="17"/>
      <c r="BY520" s="17"/>
      <c r="BZ520" s="17"/>
      <c r="CA520" s="17"/>
      <c r="CB520" s="17"/>
      <c r="CC520" s="17"/>
      <c r="CD520" s="17"/>
      <c r="CE520" s="17"/>
      <c r="CF520" s="17"/>
      <c r="CG520" s="17"/>
      <c r="CH520" s="17"/>
      <c r="CI520" s="17"/>
      <c r="CJ520" s="17"/>
      <c r="CK520" s="17"/>
      <c r="CL520" s="17"/>
      <c r="CM520" s="17"/>
      <c r="CN520" s="17"/>
      <c r="CO520" s="17"/>
      <c r="CP520" s="17"/>
      <c r="CQ520" s="17"/>
    </row>
    <row r="521">
      <c r="BJ521" s="17"/>
      <c r="BK521" s="17"/>
      <c r="BL521" s="17"/>
      <c r="BM521" s="17"/>
      <c r="BN521" s="17"/>
      <c r="BO521" s="17"/>
      <c r="BP521" s="17"/>
      <c r="BQ521" s="17"/>
      <c r="BR521" s="17"/>
      <c r="BS521" s="17"/>
      <c r="BT521" s="17"/>
      <c r="BU521" s="17"/>
      <c r="BV521" s="17"/>
      <c r="BW521" s="17"/>
      <c r="BX521" s="17"/>
      <c r="BY521" s="17"/>
      <c r="BZ521" s="17"/>
      <c r="CA521" s="17"/>
      <c r="CB521" s="17"/>
      <c r="CC521" s="17"/>
      <c r="CD521" s="17"/>
      <c r="CE521" s="17"/>
      <c r="CF521" s="17"/>
      <c r="CG521" s="17"/>
      <c r="CH521" s="17"/>
      <c r="CI521" s="17"/>
      <c r="CJ521" s="17"/>
      <c r="CK521" s="17"/>
      <c r="CL521" s="17"/>
      <c r="CM521" s="17"/>
      <c r="CN521" s="17"/>
      <c r="CO521" s="17"/>
      <c r="CP521" s="17"/>
      <c r="CQ521" s="17"/>
    </row>
    <row r="522">
      <c r="BJ522" s="17"/>
      <c r="BK522" s="17"/>
      <c r="BL522" s="17"/>
      <c r="BM522" s="17"/>
      <c r="BN522" s="17"/>
      <c r="BO522" s="17"/>
      <c r="BP522" s="17"/>
      <c r="BQ522" s="17"/>
      <c r="BR522" s="17"/>
      <c r="BS522" s="17"/>
      <c r="BT522" s="17"/>
      <c r="BU522" s="17"/>
      <c r="BV522" s="17"/>
      <c r="BW522" s="17"/>
      <c r="BX522" s="17"/>
      <c r="BY522" s="17"/>
      <c r="BZ522" s="17"/>
      <c r="CA522" s="17"/>
      <c r="CB522" s="17"/>
      <c r="CC522" s="17"/>
      <c r="CD522" s="17"/>
      <c r="CE522" s="17"/>
      <c r="CF522" s="17"/>
      <c r="CG522" s="17"/>
      <c r="CH522" s="17"/>
      <c r="CI522" s="17"/>
      <c r="CJ522" s="17"/>
      <c r="CK522" s="17"/>
      <c r="CL522" s="17"/>
      <c r="CM522" s="17"/>
      <c r="CN522" s="17"/>
      <c r="CO522" s="17"/>
      <c r="CP522" s="17"/>
      <c r="CQ522" s="17"/>
    </row>
    <row r="523">
      <c r="BJ523" s="17"/>
      <c r="BK523" s="17"/>
      <c r="BL523" s="17"/>
      <c r="BM523" s="17"/>
      <c r="BN523" s="17"/>
      <c r="BO523" s="17"/>
      <c r="BP523" s="17"/>
      <c r="BQ523" s="17"/>
      <c r="BR523" s="17"/>
      <c r="BS523" s="17"/>
      <c r="BT523" s="17"/>
      <c r="BU523" s="17"/>
      <c r="BV523" s="17"/>
      <c r="BW523" s="17"/>
      <c r="BX523" s="17"/>
      <c r="BY523" s="17"/>
      <c r="BZ523" s="17"/>
      <c r="CA523" s="17"/>
      <c r="CB523" s="17"/>
      <c r="CC523" s="17"/>
      <c r="CD523" s="17"/>
      <c r="CE523" s="17"/>
      <c r="CF523" s="17"/>
      <c r="CG523" s="17"/>
      <c r="CH523" s="17"/>
      <c r="CI523" s="17"/>
      <c r="CJ523" s="17"/>
      <c r="CK523" s="17"/>
      <c r="CL523" s="17"/>
      <c r="CM523" s="17"/>
      <c r="CN523" s="17"/>
      <c r="CO523" s="17"/>
      <c r="CP523" s="17"/>
      <c r="CQ523" s="17"/>
    </row>
    <row r="524">
      <c r="BJ524" s="17"/>
      <c r="BK524" s="17"/>
      <c r="BL524" s="17"/>
      <c r="BM524" s="17"/>
      <c r="BN524" s="17"/>
      <c r="BO524" s="17"/>
      <c r="BP524" s="17"/>
      <c r="BQ524" s="17"/>
      <c r="BR524" s="17"/>
      <c r="BS524" s="17"/>
      <c r="BT524" s="17"/>
      <c r="BU524" s="17"/>
      <c r="BV524" s="17"/>
      <c r="BW524" s="17"/>
      <c r="BX524" s="17"/>
      <c r="BY524" s="17"/>
      <c r="BZ524" s="17"/>
      <c r="CA524" s="17"/>
      <c r="CB524" s="17"/>
      <c r="CC524" s="17"/>
      <c r="CD524" s="17"/>
      <c r="CE524" s="17"/>
      <c r="CF524" s="17"/>
      <c r="CG524" s="17"/>
      <c r="CH524" s="17"/>
      <c r="CI524" s="17"/>
      <c r="CJ524" s="17"/>
      <c r="CK524" s="17"/>
      <c r="CL524" s="17"/>
      <c r="CM524" s="17"/>
      <c r="CN524" s="17"/>
      <c r="CO524" s="17"/>
      <c r="CP524" s="17"/>
      <c r="CQ524" s="17"/>
    </row>
    <row r="525">
      <c r="BJ525" s="17"/>
      <c r="BK525" s="17"/>
      <c r="BL525" s="17"/>
      <c r="BM525" s="17"/>
      <c r="BN525" s="17"/>
      <c r="BO525" s="17"/>
      <c r="BP525" s="17"/>
      <c r="BQ525" s="17"/>
      <c r="BR525" s="17"/>
      <c r="BS525" s="17"/>
      <c r="BT525" s="17"/>
      <c r="BU525" s="17"/>
      <c r="BV525" s="17"/>
      <c r="BW525" s="17"/>
      <c r="BX525" s="17"/>
      <c r="BY525" s="17"/>
      <c r="BZ525" s="17"/>
      <c r="CA525" s="17"/>
      <c r="CB525" s="17"/>
      <c r="CC525" s="17"/>
      <c r="CD525" s="17"/>
      <c r="CE525" s="17"/>
      <c r="CF525" s="17"/>
      <c r="CG525" s="17"/>
      <c r="CH525" s="17"/>
      <c r="CI525" s="17"/>
      <c r="CJ525" s="17"/>
      <c r="CK525" s="17"/>
      <c r="CL525" s="17"/>
      <c r="CM525" s="17"/>
      <c r="CN525" s="17"/>
      <c r="CO525" s="17"/>
      <c r="CP525" s="17"/>
      <c r="CQ525" s="17"/>
    </row>
    <row r="526">
      <c r="BJ526" s="17"/>
      <c r="BK526" s="17"/>
      <c r="BL526" s="17"/>
      <c r="BM526" s="17"/>
      <c r="BN526" s="17"/>
      <c r="BO526" s="17"/>
      <c r="BP526" s="17"/>
      <c r="BQ526" s="17"/>
      <c r="BR526" s="17"/>
      <c r="BS526" s="17"/>
      <c r="BT526" s="17"/>
      <c r="BU526" s="17"/>
      <c r="BV526" s="17"/>
      <c r="BW526" s="17"/>
      <c r="BX526" s="17"/>
      <c r="BY526" s="17"/>
      <c r="BZ526" s="17"/>
      <c r="CA526" s="17"/>
      <c r="CB526" s="17"/>
      <c r="CC526" s="17"/>
      <c r="CD526" s="17"/>
      <c r="CE526" s="17"/>
      <c r="CF526" s="17"/>
      <c r="CG526" s="17"/>
      <c r="CH526" s="17"/>
      <c r="CI526" s="17"/>
      <c r="CJ526" s="17"/>
      <c r="CK526" s="17"/>
      <c r="CL526" s="17"/>
      <c r="CM526" s="17"/>
      <c r="CN526" s="17"/>
      <c r="CO526" s="17"/>
      <c r="CP526" s="17"/>
      <c r="CQ526" s="17"/>
    </row>
    <row r="527">
      <c r="BJ527" s="17"/>
      <c r="BK527" s="17"/>
      <c r="BL527" s="17"/>
      <c r="BM527" s="17"/>
      <c r="BN527" s="17"/>
      <c r="BO527" s="17"/>
      <c r="BP527" s="17"/>
      <c r="BQ527" s="17"/>
      <c r="BR527" s="17"/>
      <c r="BS527" s="17"/>
      <c r="BT527" s="17"/>
      <c r="BU527" s="17"/>
      <c r="BV527" s="17"/>
      <c r="BW527" s="17"/>
      <c r="BX527" s="17"/>
      <c r="BY527" s="17"/>
      <c r="BZ527" s="17"/>
      <c r="CA527" s="17"/>
      <c r="CB527" s="17"/>
      <c r="CC527" s="17"/>
      <c r="CD527" s="17"/>
      <c r="CE527" s="17"/>
      <c r="CF527" s="17"/>
      <c r="CG527" s="17"/>
      <c r="CH527" s="17"/>
      <c r="CI527" s="17"/>
      <c r="CJ527" s="17"/>
      <c r="CK527" s="17"/>
      <c r="CL527" s="17"/>
      <c r="CM527" s="17"/>
      <c r="CN527" s="17"/>
      <c r="CO527" s="17"/>
      <c r="CP527" s="17"/>
      <c r="CQ527" s="17"/>
    </row>
    <row r="528">
      <c r="BJ528" s="17"/>
      <c r="BK528" s="17"/>
      <c r="BL528" s="17"/>
      <c r="BM528" s="17"/>
      <c r="BN528" s="17"/>
      <c r="BO528" s="17"/>
      <c r="BP528" s="17"/>
      <c r="BQ528" s="17"/>
      <c r="BR528" s="17"/>
      <c r="BS528" s="17"/>
      <c r="BT528" s="17"/>
      <c r="BU528" s="17"/>
      <c r="BV528" s="17"/>
      <c r="BW528" s="17"/>
      <c r="BX528" s="17"/>
      <c r="BY528" s="17"/>
      <c r="BZ528" s="17"/>
      <c r="CA528" s="17"/>
      <c r="CB528" s="17"/>
      <c r="CC528" s="17"/>
      <c r="CD528" s="17"/>
      <c r="CE528" s="17"/>
      <c r="CF528" s="17"/>
      <c r="CG528" s="17"/>
      <c r="CH528" s="17"/>
      <c r="CI528" s="17"/>
      <c r="CJ528" s="17"/>
      <c r="CK528" s="17"/>
      <c r="CL528" s="17"/>
      <c r="CM528" s="17"/>
      <c r="CN528" s="17"/>
      <c r="CO528" s="17"/>
      <c r="CP528" s="17"/>
      <c r="CQ528" s="17"/>
    </row>
    <row r="529">
      <c r="BJ529" s="17"/>
      <c r="BK529" s="17"/>
      <c r="BL529" s="17"/>
      <c r="BM529" s="17"/>
      <c r="BN529" s="17"/>
      <c r="BO529" s="17"/>
      <c r="BP529" s="17"/>
      <c r="BQ529" s="17"/>
      <c r="BR529" s="17"/>
      <c r="BS529" s="17"/>
      <c r="BT529" s="17"/>
      <c r="BU529" s="17"/>
      <c r="BV529" s="17"/>
      <c r="BW529" s="17"/>
      <c r="BX529" s="17"/>
      <c r="BY529" s="17"/>
      <c r="BZ529" s="17"/>
      <c r="CA529" s="17"/>
      <c r="CB529" s="17"/>
      <c r="CC529" s="17"/>
      <c r="CD529" s="17"/>
      <c r="CE529" s="17"/>
      <c r="CF529" s="17"/>
      <c r="CG529" s="17"/>
      <c r="CH529" s="17"/>
      <c r="CI529" s="17"/>
      <c r="CJ529" s="17"/>
      <c r="CK529" s="17"/>
      <c r="CL529" s="17"/>
      <c r="CM529" s="17"/>
      <c r="CN529" s="17"/>
      <c r="CO529" s="17"/>
      <c r="CP529" s="17"/>
      <c r="CQ529" s="17"/>
    </row>
    <row r="530">
      <c r="BJ530" s="17"/>
      <c r="BK530" s="17"/>
      <c r="BL530" s="17"/>
      <c r="BM530" s="17"/>
      <c r="BN530" s="17"/>
      <c r="BO530" s="17"/>
      <c r="BP530" s="17"/>
      <c r="BQ530" s="17"/>
      <c r="BR530" s="17"/>
      <c r="BS530" s="17"/>
      <c r="BT530" s="17"/>
      <c r="BU530" s="17"/>
      <c r="BV530" s="17"/>
      <c r="BW530" s="17"/>
      <c r="BX530" s="17"/>
      <c r="BY530" s="17"/>
      <c r="BZ530" s="17"/>
      <c r="CA530" s="17"/>
      <c r="CB530" s="17"/>
      <c r="CC530" s="17"/>
      <c r="CD530" s="17"/>
      <c r="CE530" s="17"/>
      <c r="CF530" s="17"/>
      <c r="CG530" s="17"/>
      <c r="CH530" s="17"/>
      <c r="CI530" s="17"/>
      <c r="CJ530" s="17"/>
      <c r="CK530" s="17"/>
      <c r="CL530" s="17"/>
      <c r="CM530" s="17"/>
      <c r="CN530" s="17"/>
      <c r="CO530" s="17"/>
      <c r="CP530" s="17"/>
      <c r="CQ530" s="17"/>
    </row>
    <row r="531">
      <c r="BJ531" s="17"/>
      <c r="BK531" s="17"/>
      <c r="BL531" s="17"/>
      <c r="BM531" s="17"/>
      <c r="BN531" s="17"/>
      <c r="BO531" s="17"/>
      <c r="BP531" s="17"/>
      <c r="BQ531" s="17"/>
      <c r="BR531" s="17"/>
      <c r="BS531" s="17"/>
      <c r="BT531" s="17"/>
      <c r="BU531" s="17"/>
      <c r="BV531" s="17"/>
      <c r="BW531" s="17"/>
      <c r="BX531" s="17"/>
      <c r="BY531" s="17"/>
      <c r="BZ531" s="17"/>
      <c r="CA531" s="17"/>
      <c r="CB531" s="17"/>
      <c r="CC531" s="17"/>
      <c r="CD531" s="17"/>
      <c r="CE531" s="17"/>
      <c r="CF531" s="17"/>
      <c r="CG531" s="17"/>
      <c r="CH531" s="17"/>
      <c r="CI531" s="17"/>
      <c r="CJ531" s="17"/>
      <c r="CK531" s="17"/>
      <c r="CL531" s="17"/>
      <c r="CM531" s="17"/>
      <c r="CN531" s="17"/>
      <c r="CO531" s="17"/>
      <c r="CP531" s="17"/>
      <c r="CQ531" s="17"/>
    </row>
    <row r="532">
      <c r="BJ532" s="17"/>
      <c r="BK532" s="17"/>
      <c r="BL532" s="17"/>
      <c r="BM532" s="17"/>
      <c r="BN532" s="17"/>
      <c r="BO532" s="17"/>
      <c r="BP532" s="17"/>
      <c r="BQ532" s="17"/>
      <c r="BR532" s="17"/>
      <c r="BS532" s="17"/>
      <c r="BT532" s="17"/>
      <c r="BU532" s="17"/>
      <c r="BV532" s="17"/>
      <c r="BW532" s="17"/>
      <c r="BX532" s="17"/>
      <c r="BY532" s="17"/>
      <c r="BZ532" s="17"/>
      <c r="CA532" s="17"/>
      <c r="CB532" s="17"/>
      <c r="CC532" s="17"/>
      <c r="CD532" s="17"/>
      <c r="CE532" s="17"/>
      <c r="CF532" s="17"/>
      <c r="CG532" s="17"/>
      <c r="CH532" s="17"/>
      <c r="CI532" s="17"/>
      <c r="CJ532" s="17"/>
      <c r="CK532" s="17"/>
      <c r="CL532" s="17"/>
      <c r="CM532" s="17"/>
      <c r="CN532" s="17"/>
      <c r="CO532" s="17"/>
      <c r="CP532" s="17"/>
      <c r="CQ532" s="17"/>
    </row>
    <row r="533">
      <c r="BJ533" s="17"/>
      <c r="BK533" s="17"/>
      <c r="BL533" s="17"/>
      <c r="BM533" s="17"/>
      <c r="BN533" s="17"/>
      <c r="BO533" s="17"/>
      <c r="BP533" s="17"/>
      <c r="BQ533" s="17"/>
      <c r="BR533" s="17"/>
      <c r="BS533" s="17"/>
      <c r="BT533" s="17"/>
      <c r="BU533" s="17"/>
      <c r="BV533" s="17"/>
      <c r="BW533" s="17"/>
      <c r="BX533" s="17"/>
      <c r="BY533" s="17"/>
      <c r="BZ533" s="17"/>
      <c r="CA533" s="17"/>
      <c r="CB533" s="17"/>
      <c r="CC533" s="17"/>
      <c r="CD533" s="17"/>
      <c r="CE533" s="17"/>
      <c r="CF533" s="17"/>
      <c r="CG533" s="17"/>
      <c r="CH533" s="17"/>
      <c r="CI533" s="17"/>
      <c r="CJ533" s="17"/>
      <c r="CK533" s="17"/>
      <c r="CL533" s="17"/>
      <c r="CM533" s="17"/>
      <c r="CN533" s="17"/>
      <c r="CO533" s="17"/>
      <c r="CP533" s="17"/>
      <c r="CQ533" s="17"/>
    </row>
    <row r="534">
      <c r="BJ534" s="17"/>
      <c r="BK534" s="17"/>
      <c r="BL534" s="17"/>
      <c r="BM534" s="17"/>
      <c r="BN534" s="17"/>
      <c r="BO534" s="17"/>
      <c r="BP534" s="17"/>
      <c r="BQ534" s="17"/>
      <c r="BR534" s="17"/>
      <c r="BS534" s="17"/>
      <c r="BT534" s="17"/>
      <c r="BU534" s="17"/>
      <c r="BV534" s="17"/>
      <c r="BW534" s="17"/>
      <c r="BX534" s="17"/>
      <c r="BY534" s="17"/>
      <c r="BZ534" s="17"/>
      <c r="CA534" s="17"/>
      <c r="CB534" s="17"/>
      <c r="CC534" s="17"/>
      <c r="CD534" s="17"/>
      <c r="CE534" s="17"/>
      <c r="CF534" s="17"/>
      <c r="CG534" s="17"/>
      <c r="CH534" s="17"/>
      <c r="CI534" s="17"/>
      <c r="CJ534" s="17"/>
      <c r="CK534" s="17"/>
      <c r="CL534" s="17"/>
      <c r="CM534" s="17"/>
      <c r="CN534" s="17"/>
      <c r="CO534" s="17"/>
      <c r="CP534" s="17"/>
      <c r="CQ534" s="17"/>
    </row>
    <row r="535">
      <c r="BJ535" s="17"/>
      <c r="BK535" s="17"/>
      <c r="BL535" s="17"/>
      <c r="BM535" s="17"/>
      <c r="BN535" s="17"/>
      <c r="BO535" s="17"/>
      <c r="BP535" s="17"/>
      <c r="BQ535" s="17"/>
      <c r="BR535" s="17"/>
      <c r="BS535" s="17"/>
      <c r="BT535" s="17"/>
      <c r="BU535" s="17"/>
      <c r="BV535" s="17"/>
      <c r="BW535" s="17"/>
      <c r="BX535" s="17"/>
      <c r="BY535" s="17"/>
      <c r="BZ535" s="17"/>
      <c r="CA535" s="17"/>
      <c r="CB535" s="17"/>
      <c r="CC535" s="17"/>
      <c r="CD535" s="17"/>
      <c r="CE535" s="17"/>
      <c r="CF535" s="17"/>
      <c r="CG535" s="17"/>
      <c r="CH535" s="17"/>
      <c r="CI535" s="17"/>
      <c r="CJ535" s="17"/>
      <c r="CK535" s="17"/>
      <c r="CL535" s="17"/>
      <c r="CM535" s="17"/>
      <c r="CN535" s="17"/>
      <c r="CO535" s="17"/>
      <c r="CP535" s="17"/>
      <c r="CQ535" s="17"/>
    </row>
    <row r="536">
      <c r="BJ536" s="17"/>
      <c r="BK536" s="17"/>
      <c r="BL536" s="17"/>
      <c r="BM536" s="17"/>
      <c r="BN536" s="17"/>
      <c r="BO536" s="17"/>
      <c r="BP536" s="17"/>
      <c r="BQ536" s="17"/>
      <c r="BR536" s="17"/>
      <c r="BS536" s="17"/>
      <c r="BT536" s="17"/>
      <c r="BU536" s="17"/>
      <c r="BV536" s="17"/>
      <c r="BW536" s="17"/>
      <c r="BX536" s="17"/>
      <c r="BY536" s="17"/>
      <c r="BZ536" s="17"/>
      <c r="CA536" s="17"/>
      <c r="CB536" s="17"/>
      <c r="CC536" s="17"/>
      <c r="CD536" s="17"/>
      <c r="CE536" s="17"/>
      <c r="CF536" s="17"/>
      <c r="CG536" s="17"/>
      <c r="CH536" s="17"/>
      <c r="CI536" s="17"/>
      <c r="CJ536" s="17"/>
      <c r="CK536" s="17"/>
      <c r="CL536" s="17"/>
      <c r="CM536" s="17"/>
      <c r="CN536" s="17"/>
      <c r="CO536" s="17"/>
      <c r="CP536" s="17"/>
      <c r="CQ536" s="17"/>
    </row>
    <row r="537">
      <c r="BJ537" s="17"/>
      <c r="BK537" s="17"/>
      <c r="BL537" s="17"/>
      <c r="BM537" s="17"/>
      <c r="BN537" s="17"/>
      <c r="BO537" s="17"/>
      <c r="BP537" s="17"/>
      <c r="BQ537" s="17"/>
      <c r="BR537" s="17"/>
      <c r="BS537" s="17"/>
      <c r="BT537" s="17"/>
      <c r="BU537" s="17"/>
      <c r="BV537" s="17"/>
      <c r="BW537" s="17"/>
      <c r="BX537" s="17"/>
      <c r="BY537" s="17"/>
      <c r="BZ537" s="17"/>
      <c r="CA537" s="17"/>
      <c r="CB537" s="17"/>
      <c r="CC537" s="17"/>
      <c r="CD537" s="17"/>
      <c r="CE537" s="17"/>
      <c r="CF537" s="17"/>
      <c r="CG537" s="17"/>
      <c r="CH537" s="17"/>
      <c r="CI537" s="17"/>
      <c r="CJ537" s="17"/>
      <c r="CK537" s="17"/>
      <c r="CL537" s="17"/>
      <c r="CM537" s="17"/>
      <c r="CN537" s="17"/>
      <c r="CO537" s="17"/>
      <c r="CP537" s="17"/>
      <c r="CQ537" s="17"/>
    </row>
    <row r="538">
      <c r="BJ538" s="17"/>
      <c r="BK538" s="17"/>
      <c r="BL538" s="17"/>
      <c r="BM538" s="17"/>
      <c r="BN538" s="17"/>
      <c r="BO538" s="17"/>
      <c r="BP538" s="17"/>
      <c r="BQ538" s="17"/>
      <c r="BR538" s="17"/>
      <c r="BS538" s="17"/>
      <c r="BT538" s="17"/>
      <c r="BU538" s="17"/>
      <c r="BV538" s="17"/>
      <c r="BW538" s="17"/>
      <c r="BX538" s="17"/>
      <c r="BY538" s="17"/>
      <c r="BZ538" s="17"/>
      <c r="CA538" s="17"/>
      <c r="CB538" s="17"/>
      <c r="CC538" s="17"/>
      <c r="CD538" s="17"/>
      <c r="CE538" s="17"/>
      <c r="CF538" s="17"/>
      <c r="CG538" s="17"/>
      <c r="CH538" s="17"/>
      <c r="CI538" s="17"/>
      <c r="CJ538" s="17"/>
      <c r="CK538" s="17"/>
      <c r="CL538" s="17"/>
      <c r="CM538" s="17"/>
      <c r="CN538" s="17"/>
      <c r="CO538" s="17"/>
      <c r="CP538" s="17"/>
      <c r="CQ538" s="17"/>
    </row>
    <row r="539">
      <c r="BJ539" s="17"/>
      <c r="BK539" s="17"/>
      <c r="BL539" s="17"/>
      <c r="BM539" s="17"/>
      <c r="BN539" s="17"/>
      <c r="BO539" s="17"/>
      <c r="BP539" s="17"/>
      <c r="BQ539" s="17"/>
      <c r="BR539" s="17"/>
      <c r="BS539" s="17"/>
      <c r="BT539" s="17"/>
      <c r="BU539" s="17"/>
      <c r="BV539" s="17"/>
      <c r="BW539" s="17"/>
      <c r="BX539" s="17"/>
      <c r="BY539" s="17"/>
      <c r="BZ539" s="17"/>
      <c r="CA539" s="17"/>
      <c r="CB539" s="17"/>
      <c r="CC539" s="17"/>
      <c r="CD539" s="17"/>
      <c r="CE539" s="17"/>
      <c r="CF539" s="17"/>
      <c r="CG539" s="17"/>
      <c r="CH539" s="17"/>
      <c r="CI539" s="17"/>
      <c r="CJ539" s="17"/>
      <c r="CK539" s="17"/>
      <c r="CL539" s="17"/>
      <c r="CM539" s="17"/>
      <c r="CN539" s="17"/>
      <c r="CO539" s="17"/>
      <c r="CP539" s="17"/>
      <c r="CQ539" s="17"/>
    </row>
    <row r="540">
      <c r="BJ540" s="17"/>
      <c r="BK540" s="17"/>
      <c r="BL540" s="17"/>
      <c r="BM540" s="17"/>
      <c r="BN540" s="17"/>
      <c r="BO540" s="17"/>
      <c r="BP540" s="17"/>
      <c r="BQ540" s="17"/>
      <c r="BR540" s="17"/>
      <c r="BS540" s="17"/>
      <c r="BT540" s="17"/>
      <c r="BU540" s="17"/>
      <c r="BV540" s="17"/>
      <c r="BW540" s="17"/>
      <c r="BX540" s="17"/>
      <c r="BY540" s="17"/>
      <c r="BZ540" s="17"/>
      <c r="CA540" s="17"/>
      <c r="CB540" s="17"/>
      <c r="CC540" s="17"/>
      <c r="CD540" s="17"/>
      <c r="CE540" s="17"/>
      <c r="CF540" s="17"/>
      <c r="CG540" s="17"/>
      <c r="CH540" s="17"/>
      <c r="CI540" s="17"/>
      <c r="CJ540" s="17"/>
      <c r="CK540" s="17"/>
      <c r="CL540" s="17"/>
      <c r="CM540" s="17"/>
      <c r="CN540" s="17"/>
      <c r="CO540" s="17"/>
      <c r="CP540" s="17"/>
      <c r="CQ540" s="17"/>
    </row>
    <row r="541">
      <c r="BJ541" s="17"/>
      <c r="BK541" s="17"/>
      <c r="BL541" s="17"/>
      <c r="BM541" s="17"/>
      <c r="BN541" s="17"/>
      <c r="BO541" s="17"/>
      <c r="BP541" s="17"/>
      <c r="BQ541" s="17"/>
      <c r="BR541" s="17"/>
      <c r="BS541" s="17"/>
      <c r="BT541" s="17"/>
      <c r="BU541" s="17"/>
      <c r="BV541" s="17"/>
      <c r="BW541" s="17"/>
      <c r="BX541" s="17"/>
      <c r="BY541" s="17"/>
      <c r="BZ541" s="17"/>
      <c r="CA541" s="17"/>
      <c r="CB541" s="17"/>
      <c r="CC541" s="17"/>
      <c r="CD541" s="17"/>
      <c r="CE541" s="17"/>
      <c r="CF541" s="17"/>
      <c r="CG541" s="17"/>
      <c r="CH541" s="17"/>
      <c r="CI541" s="17"/>
      <c r="CJ541" s="17"/>
      <c r="CK541" s="17"/>
      <c r="CL541" s="17"/>
      <c r="CM541" s="17"/>
      <c r="CN541" s="17"/>
      <c r="CO541" s="17"/>
      <c r="CP541" s="17"/>
      <c r="CQ541" s="17"/>
    </row>
    <row r="542">
      <c r="BJ542" s="17"/>
      <c r="BK542" s="17"/>
      <c r="BL542" s="17"/>
      <c r="BM542" s="17"/>
      <c r="BN542" s="17"/>
      <c r="BO542" s="17"/>
      <c r="BP542" s="17"/>
      <c r="BQ542" s="17"/>
      <c r="BR542" s="17"/>
      <c r="BS542" s="17"/>
      <c r="BT542" s="17"/>
      <c r="BU542" s="17"/>
      <c r="BV542" s="17"/>
      <c r="BW542" s="17"/>
      <c r="BX542" s="17"/>
      <c r="BY542" s="17"/>
      <c r="BZ542" s="17"/>
      <c r="CA542" s="17"/>
      <c r="CB542" s="17"/>
      <c r="CC542" s="17"/>
      <c r="CD542" s="17"/>
      <c r="CE542" s="17"/>
      <c r="CF542" s="17"/>
      <c r="CG542" s="17"/>
      <c r="CH542" s="17"/>
      <c r="CI542" s="17"/>
      <c r="CJ542" s="17"/>
      <c r="CK542" s="17"/>
      <c r="CL542" s="17"/>
      <c r="CM542" s="17"/>
      <c r="CN542" s="17"/>
      <c r="CO542" s="17"/>
      <c r="CP542" s="17"/>
      <c r="CQ542" s="17"/>
    </row>
    <row r="543">
      <c r="BJ543" s="17"/>
      <c r="BK543" s="17"/>
      <c r="BL543" s="17"/>
      <c r="BM543" s="17"/>
      <c r="BN543" s="17"/>
      <c r="BO543" s="17"/>
      <c r="BP543" s="17"/>
      <c r="BQ543" s="17"/>
      <c r="BR543" s="17"/>
      <c r="BS543" s="17"/>
      <c r="BT543" s="17"/>
      <c r="BU543" s="17"/>
      <c r="BV543" s="17"/>
      <c r="BW543" s="17"/>
      <c r="BX543" s="17"/>
      <c r="BY543" s="17"/>
      <c r="BZ543" s="17"/>
      <c r="CA543" s="17"/>
      <c r="CB543" s="17"/>
      <c r="CC543" s="17"/>
      <c r="CD543" s="17"/>
      <c r="CE543" s="17"/>
      <c r="CF543" s="17"/>
      <c r="CG543" s="17"/>
      <c r="CH543" s="17"/>
      <c r="CI543" s="17"/>
      <c r="CJ543" s="17"/>
      <c r="CK543" s="17"/>
      <c r="CL543" s="17"/>
      <c r="CM543" s="17"/>
      <c r="CN543" s="17"/>
      <c r="CO543" s="17"/>
      <c r="CP543" s="17"/>
      <c r="CQ543" s="17"/>
    </row>
    <row r="544">
      <c r="BJ544" s="17"/>
      <c r="BK544" s="17"/>
      <c r="BL544" s="17"/>
      <c r="BM544" s="17"/>
      <c r="BN544" s="17"/>
      <c r="BO544" s="17"/>
      <c r="BP544" s="17"/>
      <c r="BQ544" s="17"/>
      <c r="BR544" s="17"/>
      <c r="BS544" s="17"/>
      <c r="BT544" s="17"/>
      <c r="BU544" s="17"/>
      <c r="BV544" s="17"/>
      <c r="BW544" s="17"/>
      <c r="BX544" s="17"/>
      <c r="BY544" s="17"/>
      <c r="BZ544" s="17"/>
      <c r="CA544" s="17"/>
      <c r="CB544" s="17"/>
      <c r="CC544" s="17"/>
      <c r="CD544" s="17"/>
      <c r="CE544" s="17"/>
      <c r="CF544" s="17"/>
      <c r="CG544" s="17"/>
      <c r="CH544" s="17"/>
      <c r="CI544" s="17"/>
      <c r="CJ544" s="17"/>
      <c r="CK544" s="17"/>
      <c r="CL544" s="17"/>
      <c r="CM544" s="17"/>
      <c r="CN544" s="17"/>
      <c r="CO544" s="17"/>
      <c r="CP544" s="17"/>
      <c r="CQ544" s="17"/>
    </row>
    <row r="545">
      <c r="BJ545" s="17"/>
      <c r="BK545" s="17"/>
      <c r="BL545" s="17"/>
      <c r="BM545" s="17"/>
      <c r="BN545" s="17"/>
      <c r="BO545" s="17"/>
      <c r="BP545" s="17"/>
      <c r="BQ545" s="17"/>
      <c r="BR545" s="17"/>
      <c r="BS545" s="17"/>
      <c r="BT545" s="17"/>
      <c r="BU545" s="17"/>
      <c r="BV545" s="17"/>
      <c r="BW545" s="17"/>
      <c r="BX545" s="17"/>
      <c r="BY545" s="17"/>
      <c r="BZ545" s="17"/>
      <c r="CA545" s="17"/>
      <c r="CB545" s="17"/>
      <c r="CC545" s="17"/>
      <c r="CD545" s="17"/>
      <c r="CE545" s="17"/>
      <c r="CF545" s="17"/>
      <c r="CG545" s="17"/>
      <c r="CH545" s="17"/>
      <c r="CI545" s="17"/>
      <c r="CJ545" s="17"/>
      <c r="CK545" s="17"/>
      <c r="CL545" s="17"/>
      <c r="CM545" s="17"/>
      <c r="CN545" s="17"/>
      <c r="CO545" s="17"/>
      <c r="CP545" s="17"/>
      <c r="CQ545" s="17"/>
    </row>
    <row r="546">
      <c r="BJ546" s="17"/>
      <c r="BK546" s="17"/>
      <c r="BL546" s="17"/>
      <c r="BM546" s="17"/>
      <c r="BN546" s="17"/>
      <c r="BO546" s="17"/>
      <c r="BP546" s="17"/>
      <c r="BQ546" s="17"/>
      <c r="BR546" s="17"/>
      <c r="BS546" s="17"/>
      <c r="BT546" s="17"/>
      <c r="BU546" s="17"/>
      <c r="BV546" s="17"/>
      <c r="BW546" s="17"/>
      <c r="BX546" s="17"/>
      <c r="BY546" s="17"/>
      <c r="BZ546" s="17"/>
      <c r="CA546" s="17"/>
      <c r="CB546" s="17"/>
      <c r="CC546" s="17"/>
      <c r="CD546" s="17"/>
      <c r="CE546" s="17"/>
      <c r="CF546" s="17"/>
      <c r="CG546" s="17"/>
      <c r="CH546" s="17"/>
      <c r="CI546" s="17"/>
      <c r="CJ546" s="17"/>
      <c r="CK546" s="17"/>
      <c r="CL546" s="17"/>
      <c r="CM546" s="17"/>
      <c r="CN546" s="17"/>
      <c r="CO546" s="17"/>
      <c r="CP546" s="17"/>
      <c r="CQ546" s="17"/>
    </row>
    <row r="547">
      <c r="BJ547" s="17"/>
      <c r="BK547" s="17"/>
      <c r="BL547" s="17"/>
      <c r="BM547" s="17"/>
      <c r="BN547" s="17"/>
      <c r="BO547" s="17"/>
      <c r="BP547" s="17"/>
      <c r="BQ547" s="17"/>
      <c r="BR547" s="17"/>
      <c r="BS547" s="17"/>
      <c r="BT547" s="17"/>
      <c r="BU547" s="17"/>
      <c r="BV547" s="17"/>
      <c r="BW547" s="17"/>
      <c r="BX547" s="17"/>
      <c r="BY547" s="17"/>
      <c r="BZ547" s="17"/>
      <c r="CA547" s="17"/>
      <c r="CB547" s="17"/>
      <c r="CC547" s="17"/>
      <c r="CD547" s="17"/>
      <c r="CE547" s="17"/>
      <c r="CF547" s="17"/>
      <c r="CG547" s="17"/>
      <c r="CH547" s="17"/>
      <c r="CI547" s="17"/>
      <c r="CJ547" s="17"/>
      <c r="CK547" s="17"/>
      <c r="CL547" s="17"/>
      <c r="CM547" s="17"/>
      <c r="CN547" s="17"/>
      <c r="CO547" s="17"/>
      <c r="CP547" s="17"/>
      <c r="CQ547" s="17"/>
    </row>
    <row r="548">
      <c r="BJ548" s="17"/>
      <c r="BK548" s="17"/>
      <c r="BL548" s="17"/>
      <c r="BM548" s="17"/>
      <c r="BN548" s="17"/>
      <c r="BO548" s="17"/>
      <c r="BP548" s="17"/>
      <c r="BQ548" s="17"/>
      <c r="BR548" s="17"/>
      <c r="BS548" s="17"/>
      <c r="BT548" s="17"/>
      <c r="BU548" s="17"/>
      <c r="BV548" s="17"/>
      <c r="BW548" s="17"/>
      <c r="BX548" s="17"/>
      <c r="BY548" s="17"/>
      <c r="BZ548" s="17"/>
      <c r="CA548" s="17"/>
      <c r="CB548" s="17"/>
      <c r="CC548" s="17"/>
      <c r="CD548" s="17"/>
      <c r="CE548" s="17"/>
      <c r="CF548" s="17"/>
      <c r="CG548" s="17"/>
      <c r="CH548" s="17"/>
      <c r="CI548" s="17"/>
      <c r="CJ548" s="17"/>
      <c r="CK548" s="17"/>
      <c r="CL548" s="17"/>
      <c r="CM548" s="17"/>
      <c r="CN548" s="17"/>
      <c r="CO548" s="17"/>
      <c r="CP548" s="17"/>
      <c r="CQ548" s="17"/>
    </row>
    <row r="549">
      <c r="BJ549" s="17"/>
      <c r="BK549" s="17"/>
      <c r="BL549" s="17"/>
      <c r="BM549" s="17"/>
      <c r="BN549" s="17"/>
      <c r="BO549" s="17"/>
      <c r="BP549" s="17"/>
      <c r="BQ549" s="17"/>
      <c r="BR549" s="17"/>
      <c r="BS549" s="17"/>
      <c r="BT549" s="17"/>
      <c r="BU549" s="17"/>
      <c r="BV549" s="17"/>
      <c r="BW549" s="17"/>
      <c r="BX549" s="17"/>
      <c r="BY549" s="17"/>
      <c r="BZ549" s="17"/>
      <c r="CA549" s="17"/>
      <c r="CB549" s="17"/>
      <c r="CC549" s="17"/>
      <c r="CD549" s="17"/>
      <c r="CE549" s="17"/>
      <c r="CF549" s="17"/>
      <c r="CG549" s="17"/>
      <c r="CH549" s="17"/>
      <c r="CI549" s="17"/>
      <c r="CJ549" s="17"/>
      <c r="CK549" s="17"/>
      <c r="CL549" s="17"/>
      <c r="CM549" s="17"/>
      <c r="CN549" s="17"/>
      <c r="CO549" s="17"/>
      <c r="CP549" s="17"/>
      <c r="CQ549" s="17"/>
    </row>
    <row r="550">
      <c r="BJ550" s="17"/>
      <c r="BK550" s="17"/>
      <c r="BL550" s="17"/>
      <c r="BM550" s="17"/>
      <c r="BN550" s="17"/>
      <c r="BO550" s="17"/>
      <c r="BP550" s="17"/>
      <c r="BQ550" s="17"/>
      <c r="BR550" s="17"/>
      <c r="BS550" s="17"/>
      <c r="BT550" s="17"/>
      <c r="BU550" s="17"/>
      <c r="BV550" s="17"/>
      <c r="BW550" s="17"/>
      <c r="BX550" s="17"/>
      <c r="BY550" s="17"/>
      <c r="BZ550" s="17"/>
      <c r="CA550" s="17"/>
      <c r="CB550" s="17"/>
      <c r="CC550" s="17"/>
      <c r="CD550" s="17"/>
      <c r="CE550" s="17"/>
      <c r="CF550" s="17"/>
      <c r="CG550" s="17"/>
      <c r="CH550" s="17"/>
      <c r="CI550" s="17"/>
      <c r="CJ550" s="17"/>
      <c r="CK550" s="17"/>
      <c r="CL550" s="17"/>
      <c r="CM550" s="17"/>
      <c r="CN550" s="17"/>
      <c r="CO550" s="17"/>
      <c r="CP550" s="17"/>
      <c r="CQ550" s="17"/>
    </row>
    <row r="551">
      <c r="BJ551" s="17"/>
      <c r="BK551" s="17"/>
      <c r="BL551" s="17"/>
      <c r="BM551" s="17"/>
      <c r="BN551" s="17"/>
      <c r="BO551" s="17"/>
      <c r="BP551" s="17"/>
      <c r="BQ551" s="17"/>
      <c r="BR551" s="17"/>
      <c r="BS551" s="17"/>
      <c r="BT551" s="17"/>
      <c r="BU551" s="17"/>
      <c r="BV551" s="17"/>
      <c r="BW551" s="17"/>
      <c r="BX551" s="17"/>
      <c r="BY551" s="17"/>
      <c r="BZ551" s="17"/>
      <c r="CA551" s="17"/>
      <c r="CB551" s="17"/>
      <c r="CC551" s="17"/>
      <c r="CD551" s="17"/>
      <c r="CE551" s="17"/>
      <c r="CF551" s="17"/>
      <c r="CG551" s="17"/>
      <c r="CH551" s="17"/>
      <c r="CI551" s="17"/>
      <c r="CJ551" s="17"/>
      <c r="CK551" s="17"/>
      <c r="CL551" s="17"/>
      <c r="CM551" s="17"/>
      <c r="CN551" s="17"/>
      <c r="CO551" s="17"/>
      <c r="CP551" s="17"/>
      <c r="CQ551" s="17"/>
    </row>
    <row r="552">
      <c r="BJ552" s="17"/>
      <c r="BK552" s="17"/>
      <c r="BL552" s="17"/>
      <c r="BM552" s="17"/>
      <c r="BN552" s="17"/>
      <c r="BO552" s="17"/>
      <c r="BP552" s="17"/>
      <c r="BQ552" s="17"/>
      <c r="BR552" s="17"/>
      <c r="BS552" s="17"/>
      <c r="BT552" s="17"/>
      <c r="BU552" s="17"/>
      <c r="BV552" s="17"/>
      <c r="BW552" s="17"/>
      <c r="BX552" s="17"/>
      <c r="BY552" s="17"/>
      <c r="BZ552" s="17"/>
      <c r="CA552" s="17"/>
      <c r="CB552" s="17"/>
      <c r="CC552" s="17"/>
      <c r="CD552" s="17"/>
      <c r="CE552" s="17"/>
      <c r="CF552" s="17"/>
      <c r="CG552" s="17"/>
      <c r="CH552" s="17"/>
      <c r="CI552" s="17"/>
      <c r="CJ552" s="17"/>
      <c r="CK552" s="17"/>
      <c r="CL552" s="17"/>
      <c r="CM552" s="17"/>
      <c r="CN552" s="17"/>
      <c r="CO552" s="17"/>
      <c r="CP552" s="17"/>
      <c r="CQ552" s="17"/>
    </row>
    <row r="553">
      <c r="BJ553" s="17"/>
      <c r="BK553" s="17"/>
      <c r="BL553" s="17"/>
      <c r="BM553" s="17"/>
      <c r="BN553" s="17"/>
      <c r="BO553" s="17"/>
      <c r="BP553" s="17"/>
      <c r="BQ553" s="17"/>
      <c r="BR553" s="17"/>
      <c r="BS553" s="17"/>
      <c r="BT553" s="17"/>
      <c r="BU553" s="17"/>
      <c r="BV553" s="17"/>
      <c r="BW553" s="17"/>
      <c r="BX553" s="17"/>
      <c r="BY553" s="17"/>
      <c r="BZ553" s="17"/>
      <c r="CA553" s="17"/>
      <c r="CB553" s="17"/>
      <c r="CC553" s="17"/>
      <c r="CD553" s="17"/>
      <c r="CE553" s="17"/>
      <c r="CF553" s="17"/>
      <c r="CG553" s="17"/>
      <c r="CH553" s="17"/>
      <c r="CI553" s="17"/>
      <c r="CJ553" s="17"/>
      <c r="CK553" s="17"/>
      <c r="CL553" s="17"/>
      <c r="CM553" s="17"/>
      <c r="CN553" s="17"/>
      <c r="CO553" s="17"/>
      <c r="CP553" s="17"/>
      <c r="CQ553" s="17"/>
    </row>
    <row r="554">
      <c r="BJ554" s="17"/>
      <c r="BK554" s="17"/>
      <c r="BL554" s="17"/>
      <c r="BM554" s="17"/>
      <c r="BN554" s="17"/>
      <c r="BO554" s="17"/>
      <c r="BP554" s="17"/>
      <c r="BQ554" s="17"/>
      <c r="BR554" s="17"/>
      <c r="BS554" s="17"/>
      <c r="BT554" s="17"/>
      <c r="BU554" s="17"/>
      <c r="BV554" s="17"/>
      <c r="BW554" s="17"/>
      <c r="BX554" s="17"/>
      <c r="BY554" s="17"/>
      <c r="BZ554" s="17"/>
      <c r="CA554" s="17"/>
      <c r="CB554" s="17"/>
      <c r="CC554" s="17"/>
      <c r="CD554" s="17"/>
      <c r="CE554" s="17"/>
      <c r="CF554" s="17"/>
      <c r="CG554" s="17"/>
      <c r="CH554" s="17"/>
      <c r="CI554" s="17"/>
      <c r="CJ554" s="17"/>
      <c r="CK554" s="17"/>
      <c r="CL554" s="17"/>
      <c r="CM554" s="17"/>
      <c r="CN554" s="17"/>
      <c r="CO554" s="17"/>
      <c r="CP554" s="17"/>
      <c r="CQ554" s="17"/>
    </row>
    <row r="555">
      <c r="BJ555" s="17"/>
      <c r="BK555" s="17"/>
      <c r="BL555" s="17"/>
      <c r="BM555" s="17"/>
      <c r="BN555" s="17"/>
      <c r="BO555" s="17"/>
      <c r="BP555" s="17"/>
      <c r="BQ555" s="17"/>
      <c r="BR555" s="17"/>
      <c r="BS555" s="17"/>
      <c r="BT555" s="17"/>
      <c r="BU555" s="17"/>
      <c r="BV555" s="17"/>
      <c r="BW555" s="17"/>
      <c r="BX555" s="17"/>
      <c r="BY555" s="17"/>
      <c r="BZ555" s="17"/>
      <c r="CA555" s="17"/>
      <c r="CB555" s="17"/>
      <c r="CC555" s="17"/>
      <c r="CD555" s="17"/>
      <c r="CE555" s="17"/>
      <c r="CF555" s="17"/>
      <c r="CG555" s="17"/>
      <c r="CH555" s="17"/>
      <c r="CI555" s="17"/>
      <c r="CJ555" s="17"/>
      <c r="CK555" s="17"/>
      <c r="CL555" s="17"/>
      <c r="CM555" s="17"/>
      <c r="CN555" s="17"/>
      <c r="CO555" s="17"/>
      <c r="CP555" s="17"/>
      <c r="CQ555" s="17"/>
    </row>
    <row r="556">
      <c r="BJ556" s="17"/>
      <c r="BK556" s="17"/>
      <c r="BL556" s="17"/>
      <c r="BM556" s="17"/>
      <c r="BN556" s="17"/>
      <c r="BO556" s="17"/>
      <c r="BP556" s="17"/>
      <c r="BQ556" s="17"/>
      <c r="BR556" s="17"/>
      <c r="BS556" s="17"/>
      <c r="BT556" s="17"/>
      <c r="BU556" s="17"/>
      <c r="BV556" s="17"/>
      <c r="BW556" s="17"/>
      <c r="BX556" s="17"/>
      <c r="BY556" s="17"/>
      <c r="BZ556" s="17"/>
      <c r="CA556" s="17"/>
      <c r="CB556" s="17"/>
      <c r="CC556" s="17"/>
      <c r="CD556" s="17"/>
      <c r="CE556" s="17"/>
      <c r="CF556" s="17"/>
      <c r="CG556" s="17"/>
      <c r="CH556" s="17"/>
      <c r="CI556" s="17"/>
      <c r="CJ556" s="17"/>
      <c r="CK556" s="17"/>
      <c r="CL556" s="17"/>
      <c r="CM556" s="17"/>
      <c r="CN556" s="17"/>
      <c r="CO556" s="17"/>
      <c r="CP556" s="17"/>
      <c r="CQ556" s="17"/>
    </row>
    <row r="557">
      <c r="BJ557" s="17"/>
      <c r="BK557" s="17"/>
      <c r="BL557" s="17"/>
      <c r="BM557" s="17"/>
      <c r="BN557" s="17"/>
      <c r="BO557" s="17"/>
      <c r="BP557" s="17"/>
      <c r="BQ557" s="17"/>
      <c r="BR557" s="17"/>
      <c r="BS557" s="17"/>
      <c r="BT557" s="17"/>
      <c r="BU557" s="17"/>
      <c r="BV557" s="17"/>
      <c r="BW557" s="17"/>
      <c r="BX557" s="17"/>
      <c r="BY557" s="17"/>
      <c r="BZ557" s="17"/>
      <c r="CA557" s="17"/>
      <c r="CB557" s="17"/>
      <c r="CC557" s="17"/>
      <c r="CD557" s="17"/>
      <c r="CE557" s="17"/>
      <c r="CF557" s="17"/>
      <c r="CG557" s="17"/>
      <c r="CH557" s="17"/>
      <c r="CI557" s="17"/>
      <c r="CJ557" s="17"/>
      <c r="CK557" s="17"/>
      <c r="CL557" s="17"/>
      <c r="CM557" s="17"/>
      <c r="CN557" s="17"/>
      <c r="CO557" s="17"/>
      <c r="CP557" s="17"/>
      <c r="CQ557" s="17"/>
    </row>
    <row r="558">
      <c r="BJ558" s="17"/>
      <c r="BK558" s="17"/>
      <c r="BL558" s="17"/>
      <c r="BM558" s="17"/>
      <c r="BN558" s="17"/>
      <c r="BO558" s="17"/>
      <c r="BP558" s="17"/>
      <c r="BQ558" s="17"/>
      <c r="BR558" s="17"/>
      <c r="BS558" s="17"/>
      <c r="BT558" s="17"/>
      <c r="BU558" s="17"/>
      <c r="BV558" s="17"/>
      <c r="BW558" s="17"/>
      <c r="BX558" s="17"/>
      <c r="BY558" s="17"/>
      <c r="BZ558" s="17"/>
      <c r="CA558" s="17"/>
      <c r="CB558" s="17"/>
      <c r="CC558" s="17"/>
      <c r="CD558" s="17"/>
      <c r="CE558" s="17"/>
      <c r="CF558" s="17"/>
      <c r="CG558" s="17"/>
      <c r="CH558" s="17"/>
      <c r="CI558" s="17"/>
      <c r="CJ558" s="17"/>
      <c r="CK558" s="17"/>
      <c r="CL558" s="17"/>
      <c r="CM558" s="17"/>
      <c r="CN558" s="17"/>
      <c r="CO558" s="17"/>
      <c r="CP558" s="17"/>
      <c r="CQ558" s="17"/>
    </row>
    <row r="559">
      <c r="BJ559" s="17"/>
      <c r="BK559" s="17"/>
      <c r="BL559" s="17"/>
      <c r="BM559" s="17"/>
      <c r="BN559" s="17"/>
      <c r="BO559" s="17"/>
      <c r="BP559" s="17"/>
      <c r="BQ559" s="17"/>
      <c r="BR559" s="17"/>
      <c r="BS559" s="17"/>
      <c r="BT559" s="17"/>
      <c r="BU559" s="17"/>
      <c r="BV559" s="17"/>
      <c r="BW559" s="17"/>
      <c r="BX559" s="17"/>
      <c r="BY559" s="17"/>
      <c r="BZ559" s="17"/>
      <c r="CA559" s="17"/>
      <c r="CB559" s="17"/>
      <c r="CC559" s="17"/>
      <c r="CD559" s="17"/>
      <c r="CE559" s="17"/>
      <c r="CF559" s="17"/>
      <c r="CG559" s="17"/>
      <c r="CH559" s="17"/>
      <c r="CI559" s="17"/>
      <c r="CJ559" s="17"/>
      <c r="CK559" s="17"/>
      <c r="CL559" s="17"/>
      <c r="CM559" s="17"/>
      <c r="CN559" s="17"/>
      <c r="CO559" s="17"/>
      <c r="CP559" s="17"/>
      <c r="CQ559" s="17"/>
    </row>
    <row r="560">
      <c r="BJ560" s="17"/>
      <c r="BK560" s="17"/>
      <c r="BL560" s="17"/>
      <c r="BM560" s="17"/>
      <c r="BN560" s="17"/>
      <c r="BO560" s="17"/>
      <c r="BP560" s="17"/>
      <c r="BQ560" s="17"/>
      <c r="BR560" s="17"/>
      <c r="BS560" s="17"/>
      <c r="BT560" s="17"/>
      <c r="BU560" s="17"/>
      <c r="BV560" s="17"/>
      <c r="BW560" s="17"/>
      <c r="BX560" s="17"/>
      <c r="BY560" s="17"/>
      <c r="BZ560" s="17"/>
      <c r="CA560" s="17"/>
      <c r="CB560" s="17"/>
      <c r="CC560" s="17"/>
      <c r="CD560" s="17"/>
      <c r="CE560" s="17"/>
      <c r="CF560" s="17"/>
      <c r="CG560" s="17"/>
      <c r="CH560" s="17"/>
      <c r="CI560" s="17"/>
      <c r="CJ560" s="17"/>
      <c r="CK560" s="17"/>
      <c r="CL560" s="17"/>
      <c r="CM560" s="17"/>
      <c r="CN560" s="17"/>
      <c r="CO560" s="17"/>
      <c r="CP560" s="17"/>
      <c r="CQ560" s="17"/>
    </row>
    <row r="561">
      <c r="BJ561" s="17"/>
      <c r="BK561" s="17"/>
      <c r="BL561" s="17"/>
      <c r="BM561" s="17"/>
      <c r="BN561" s="17"/>
      <c r="BO561" s="17"/>
      <c r="BP561" s="17"/>
      <c r="BQ561" s="17"/>
      <c r="BR561" s="17"/>
      <c r="BS561" s="17"/>
      <c r="BT561" s="17"/>
      <c r="BU561" s="17"/>
      <c r="BV561" s="17"/>
      <c r="BW561" s="17"/>
      <c r="BX561" s="17"/>
      <c r="BY561" s="17"/>
      <c r="BZ561" s="17"/>
      <c r="CA561" s="17"/>
      <c r="CB561" s="17"/>
      <c r="CC561" s="17"/>
      <c r="CD561" s="17"/>
      <c r="CE561" s="17"/>
      <c r="CF561" s="17"/>
      <c r="CG561" s="17"/>
      <c r="CH561" s="17"/>
      <c r="CI561" s="17"/>
      <c r="CJ561" s="17"/>
      <c r="CK561" s="17"/>
      <c r="CL561" s="17"/>
      <c r="CM561" s="17"/>
      <c r="CN561" s="17"/>
      <c r="CO561" s="17"/>
      <c r="CP561" s="17"/>
      <c r="CQ561" s="17"/>
    </row>
    <row r="562">
      <c r="BJ562" s="17"/>
      <c r="BK562" s="17"/>
      <c r="BL562" s="17"/>
      <c r="BM562" s="17"/>
      <c r="BN562" s="17"/>
      <c r="BO562" s="17"/>
      <c r="BP562" s="17"/>
      <c r="BQ562" s="17"/>
      <c r="BR562" s="17"/>
      <c r="BS562" s="17"/>
      <c r="BT562" s="17"/>
      <c r="BU562" s="17"/>
      <c r="BV562" s="17"/>
      <c r="BW562" s="17"/>
      <c r="BX562" s="17"/>
      <c r="BY562" s="17"/>
      <c r="BZ562" s="17"/>
      <c r="CA562" s="17"/>
      <c r="CB562" s="17"/>
      <c r="CC562" s="17"/>
      <c r="CD562" s="17"/>
      <c r="CE562" s="17"/>
      <c r="CF562" s="17"/>
      <c r="CG562" s="17"/>
      <c r="CH562" s="17"/>
      <c r="CI562" s="17"/>
      <c r="CJ562" s="17"/>
      <c r="CK562" s="17"/>
      <c r="CL562" s="17"/>
      <c r="CM562" s="17"/>
      <c r="CN562" s="17"/>
      <c r="CO562" s="17"/>
      <c r="CP562" s="17"/>
      <c r="CQ562" s="17"/>
    </row>
    <row r="563">
      <c r="BJ563" s="17"/>
      <c r="BK563" s="17"/>
      <c r="BL563" s="17"/>
      <c r="BM563" s="17"/>
      <c r="BN563" s="17"/>
      <c r="BO563" s="17"/>
      <c r="BP563" s="17"/>
      <c r="BQ563" s="17"/>
      <c r="BR563" s="17"/>
      <c r="BS563" s="17"/>
      <c r="BT563" s="17"/>
      <c r="BU563" s="17"/>
      <c r="BV563" s="17"/>
      <c r="BW563" s="17"/>
      <c r="BX563" s="17"/>
      <c r="BY563" s="17"/>
      <c r="BZ563" s="17"/>
      <c r="CA563" s="17"/>
      <c r="CB563" s="17"/>
      <c r="CC563" s="17"/>
      <c r="CD563" s="17"/>
      <c r="CE563" s="17"/>
      <c r="CF563" s="17"/>
      <c r="CG563" s="17"/>
      <c r="CH563" s="17"/>
      <c r="CI563" s="17"/>
      <c r="CJ563" s="17"/>
      <c r="CK563" s="17"/>
      <c r="CL563" s="17"/>
      <c r="CM563" s="17"/>
      <c r="CN563" s="17"/>
      <c r="CO563" s="17"/>
      <c r="CP563" s="17"/>
      <c r="CQ563" s="17"/>
    </row>
    <row r="564">
      <c r="BJ564" s="17"/>
      <c r="BK564" s="17"/>
      <c r="BL564" s="17"/>
      <c r="BM564" s="17"/>
      <c r="BN564" s="17"/>
      <c r="BO564" s="17"/>
      <c r="BP564" s="17"/>
      <c r="BQ564" s="17"/>
      <c r="BR564" s="17"/>
      <c r="BS564" s="17"/>
      <c r="BT564" s="17"/>
      <c r="BU564" s="17"/>
      <c r="BV564" s="17"/>
      <c r="BW564" s="17"/>
      <c r="BX564" s="17"/>
      <c r="BY564" s="17"/>
      <c r="BZ564" s="17"/>
      <c r="CA564" s="17"/>
      <c r="CB564" s="17"/>
      <c r="CC564" s="17"/>
      <c r="CD564" s="17"/>
      <c r="CE564" s="17"/>
      <c r="CF564" s="17"/>
      <c r="CG564" s="17"/>
      <c r="CH564" s="17"/>
      <c r="CI564" s="17"/>
      <c r="CJ564" s="17"/>
      <c r="CK564" s="17"/>
      <c r="CL564" s="17"/>
      <c r="CM564" s="17"/>
      <c r="CN564" s="17"/>
      <c r="CO564" s="17"/>
      <c r="CP564" s="17"/>
      <c r="CQ564" s="17"/>
    </row>
    <row r="565">
      <c r="BJ565" s="17"/>
      <c r="BK565" s="17"/>
      <c r="BL565" s="17"/>
      <c r="BM565" s="17"/>
      <c r="BN565" s="17"/>
      <c r="BO565" s="17"/>
      <c r="BP565" s="17"/>
      <c r="BQ565" s="17"/>
      <c r="BR565" s="17"/>
      <c r="BS565" s="17"/>
      <c r="BT565" s="17"/>
      <c r="BU565" s="17"/>
      <c r="BV565" s="17"/>
      <c r="BW565" s="17"/>
      <c r="BX565" s="17"/>
      <c r="BY565" s="17"/>
      <c r="BZ565" s="17"/>
      <c r="CA565" s="17"/>
      <c r="CB565" s="17"/>
      <c r="CC565" s="17"/>
      <c r="CD565" s="17"/>
      <c r="CE565" s="17"/>
      <c r="CF565" s="17"/>
      <c r="CG565" s="17"/>
      <c r="CH565" s="17"/>
      <c r="CI565" s="17"/>
      <c r="CJ565" s="17"/>
      <c r="CK565" s="17"/>
      <c r="CL565" s="17"/>
      <c r="CM565" s="17"/>
      <c r="CN565" s="17"/>
      <c r="CO565" s="17"/>
      <c r="CP565" s="17"/>
      <c r="CQ565" s="17"/>
    </row>
    <row r="566">
      <c r="BJ566" s="17"/>
      <c r="BK566" s="17"/>
      <c r="BL566" s="17"/>
      <c r="BM566" s="17"/>
      <c r="BN566" s="17"/>
      <c r="BO566" s="17"/>
      <c r="BP566" s="17"/>
      <c r="BQ566" s="17"/>
      <c r="BR566" s="17"/>
      <c r="BS566" s="17"/>
      <c r="BT566" s="17"/>
      <c r="BU566" s="17"/>
      <c r="BV566" s="17"/>
      <c r="BW566" s="17"/>
      <c r="BX566" s="17"/>
      <c r="BY566" s="17"/>
      <c r="BZ566" s="17"/>
      <c r="CA566" s="17"/>
      <c r="CB566" s="17"/>
      <c r="CC566" s="17"/>
      <c r="CD566" s="17"/>
      <c r="CE566" s="17"/>
      <c r="CF566" s="17"/>
      <c r="CG566" s="17"/>
      <c r="CH566" s="17"/>
      <c r="CI566" s="17"/>
      <c r="CJ566" s="17"/>
      <c r="CK566" s="17"/>
      <c r="CL566" s="17"/>
      <c r="CM566" s="17"/>
      <c r="CN566" s="17"/>
      <c r="CO566" s="17"/>
      <c r="CP566" s="17"/>
      <c r="CQ566" s="17"/>
    </row>
    <row r="567">
      <c r="BJ567" s="17"/>
      <c r="BK567" s="17"/>
      <c r="BL567" s="17"/>
      <c r="BM567" s="17"/>
      <c r="BN567" s="17"/>
      <c r="BO567" s="17"/>
      <c r="BP567" s="17"/>
      <c r="BQ567" s="17"/>
      <c r="BR567" s="17"/>
      <c r="BS567" s="17"/>
      <c r="BT567" s="17"/>
      <c r="BU567" s="17"/>
      <c r="BV567" s="17"/>
      <c r="BW567" s="17"/>
      <c r="BX567" s="17"/>
      <c r="BY567" s="17"/>
      <c r="BZ567" s="17"/>
      <c r="CA567" s="17"/>
      <c r="CB567" s="17"/>
      <c r="CC567" s="17"/>
      <c r="CD567" s="17"/>
      <c r="CE567" s="17"/>
      <c r="CF567" s="17"/>
      <c r="CG567" s="17"/>
      <c r="CH567" s="17"/>
      <c r="CI567" s="17"/>
      <c r="CJ567" s="17"/>
      <c r="CK567" s="17"/>
      <c r="CL567" s="17"/>
      <c r="CM567" s="17"/>
      <c r="CN567" s="17"/>
      <c r="CO567" s="17"/>
      <c r="CP567" s="17"/>
      <c r="CQ567" s="17"/>
    </row>
    <row r="568">
      <c r="BJ568" s="17"/>
      <c r="BK568" s="17"/>
      <c r="BL568" s="17"/>
      <c r="BM568" s="17"/>
      <c r="BN568" s="17"/>
      <c r="BO568" s="17"/>
      <c r="BP568" s="17"/>
      <c r="BQ568" s="17"/>
      <c r="BR568" s="17"/>
      <c r="BS568" s="17"/>
      <c r="BT568" s="17"/>
      <c r="BU568" s="17"/>
      <c r="BV568" s="17"/>
      <c r="BW568" s="17"/>
      <c r="BX568" s="17"/>
      <c r="BY568" s="17"/>
      <c r="BZ568" s="17"/>
      <c r="CA568" s="17"/>
      <c r="CB568" s="17"/>
      <c r="CC568" s="17"/>
      <c r="CD568" s="17"/>
      <c r="CE568" s="17"/>
      <c r="CF568" s="17"/>
      <c r="CG568" s="17"/>
      <c r="CH568" s="17"/>
      <c r="CI568" s="17"/>
      <c r="CJ568" s="17"/>
      <c r="CK568" s="17"/>
      <c r="CL568" s="17"/>
      <c r="CM568" s="17"/>
      <c r="CN568" s="17"/>
      <c r="CO568" s="17"/>
      <c r="CP568" s="17"/>
      <c r="CQ568" s="17"/>
    </row>
    <row r="569">
      <c r="BJ569" s="17"/>
      <c r="BK569" s="17"/>
      <c r="BL569" s="17"/>
      <c r="BM569" s="17"/>
      <c r="BN569" s="17"/>
      <c r="BO569" s="17"/>
      <c r="BP569" s="17"/>
      <c r="BQ569" s="17"/>
      <c r="BR569" s="17"/>
      <c r="BS569" s="17"/>
      <c r="BT569" s="17"/>
      <c r="BU569" s="17"/>
      <c r="BV569" s="17"/>
      <c r="BW569" s="17"/>
      <c r="BX569" s="17"/>
      <c r="BY569" s="17"/>
      <c r="BZ569" s="17"/>
      <c r="CA569" s="17"/>
      <c r="CB569" s="17"/>
      <c r="CC569" s="17"/>
      <c r="CD569" s="17"/>
      <c r="CE569" s="17"/>
      <c r="CF569" s="17"/>
      <c r="CG569" s="17"/>
      <c r="CH569" s="17"/>
      <c r="CI569" s="17"/>
      <c r="CJ569" s="17"/>
      <c r="CK569" s="17"/>
      <c r="CL569" s="17"/>
      <c r="CM569" s="17"/>
      <c r="CN569" s="17"/>
      <c r="CO569" s="17"/>
      <c r="CP569" s="17"/>
      <c r="CQ569" s="17"/>
    </row>
    <row r="570">
      <c r="BJ570" s="17"/>
      <c r="BK570" s="17"/>
      <c r="BL570" s="17"/>
      <c r="BM570" s="17"/>
      <c r="BN570" s="17"/>
      <c r="BO570" s="17"/>
      <c r="BP570" s="17"/>
      <c r="BQ570" s="17"/>
      <c r="BR570" s="17"/>
      <c r="BS570" s="17"/>
      <c r="BT570" s="17"/>
      <c r="BU570" s="17"/>
      <c r="BV570" s="17"/>
      <c r="BW570" s="17"/>
      <c r="BX570" s="17"/>
      <c r="BY570" s="17"/>
      <c r="BZ570" s="17"/>
      <c r="CA570" s="17"/>
      <c r="CB570" s="17"/>
      <c r="CC570" s="17"/>
      <c r="CD570" s="17"/>
      <c r="CE570" s="17"/>
      <c r="CF570" s="17"/>
      <c r="CG570" s="17"/>
      <c r="CH570" s="17"/>
      <c r="CI570" s="17"/>
      <c r="CJ570" s="17"/>
      <c r="CK570" s="17"/>
      <c r="CL570" s="17"/>
      <c r="CM570" s="17"/>
      <c r="CN570" s="17"/>
      <c r="CO570" s="17"/>
      <c r="CP570" s="17"/>
      <c r="CQ570" s="17"/>
    </row>
    <row r="571">
      <c r="BJ571" s="17"/>
      <c r="BK571" s="17"/>
      <c r="BL571" s="17"/>
      <c r="BM571" s="17"/>
      <c r="BN571" s="17"/>
      <c r="BO571" s="17"/>
      <c r="BP571" s="17"/>
      <c r="BQ571" s="17"/>
      <c r="BR571" s="17"/>
      <c r="BS571" s="17"/>
      <c r="BT571" s="17"/>
      <c r="BU571" s="17"/>
      <c r="BV571" s="17"/>
      <c r="BW571" s="17"/>
      <c r="BX571" s="17"/>
      <c r="BY571" s="17"/>
      <c r="BZ571" s="17"/>
      <c r="CA571" s="17"/>
      <c r="CB571" s="17"/>
      <c r="CC571" s="17"/>
      <c r="CD571" s="17"/>
      <c r="CE571" s="17"/>
      <c r="CF571" s="17"/>
      <c r="CG571" s="17"/>
      <c r="CH571" s="17"/>
      <c r="CI571" s="17"/>
      <c r="CJ571" s="17"/>
      <c r="CK571" s="17"/>
      <c r="CL571" s="17"/>
      <c r="CM571" s="17"/>
      <c r="CN571" s="17"/>
      <c r="CO571" s="17"/>
      <c r="CP571" s="17"/>
      <c r="CQ571" s="17"/>
    </row>
    <row r="572">
      <c r="BJ572" s="17"/>
      <c r="BK572" s="17"/>
      <c r="BL572" s="17"/>
      <c r="BM572" s="17"/>
      <c r="BN572" s="17"/>
      <c r="BO572" s="17"/>
      <c r="BP572" s="17"/>
      <c r="BQ572" s="17"/>
      <c r="BR572" s="17"/>
      <c r="BS572" s="17"/>
      <c r="BT572" s="17"/>
      <c r="BU572" s="17"/>
      <c r="BV572" s="17"/>
      <c r="BW572" s="17"/>
      <c r="BX572" s="17"/>
      <c r="BY572" s="17"/>
      <c r="BZ572" s="17"/>
      <c r="CA572" s="17"/>
      <c r="CB572" s="17"/>
      <c r="CC572" s="17"/>
      <c r="CD572" s="17"/>
      <c r="CE572" s="17"/>
      <c r="CF572" s="17"/>
      <c r="CG572" s="17"/>
      <c r="CH572" s="17"/>
      <c r="CI572" s="17"/>
      <c r="CJ572" s="17"/>
      <c r="CK572" s="17"/>
      <c r="CL572" s="17"/>
      <c r="CM572" s="17"/>
      <c r="CN572" s="17"/>
      <c r="CO572" s="17"/>
      <c r="CP572" s="17"/>
      <c r="CQ572" s="17"/>
    </row>
    <row r="573">
      <c r="BJ573" s="17"/>
      <c r="BK573" s="17"/>
      <c r="BL573" s="17"/>
      <c r="BM573" s="17"/>
      <c r="BN573" s="17"/>
      <c r="BO573" s="17"/>
      <c r="BP573" s="17"/>
      <c r="BQ573" s="17"/>
      <c r="BR573" s="17"/>
      <c r="BS573" s="17"/>
      <c r="BT573" s="17"/>
      <c r="BU573" s="17"/>
      <c r="BV573" s="17"/>
      <c r="BW573" s="17"/>
      <c r="BX573" s="17"/>
      <c r="BY573" s="17"/>
      <c r="BZ573" s="17"/>
      <c r="CA573" s="17"/>
      <c r="CB573" s="17"/>
      <c r="CC573" s="17"/>
      <c r="CD573" s="17"/>
      <c r="CE573" s="17"/>
      <c r="CF573" s="17"/>
      <c r="CG573" s="17"/>
      <c r="CH573" s="17"/>
      <c r="CI573" s="17"/>
      <c r="CJ573" s="17"/>
      <c r="CK573" s="17"/>
      <c r="CL573" s="17"/>
      <c r="CM573" s="17"/>
      <c r="CN573" s="17"/>
      <c r="CO573" s="17"/>
      <c r="CP573" s="17"/>
      <c r="CQ573" s="17"/>
    </row>
    <row r="574">
      <c r="BJ574" s="17"/>
      <c r="BK574" s="17"/>
      <c r="BL574" s="17"/>
      <c r="BM574" s="17"/>
      <c r="BN574" s="17"/>
      <c r="BO574" s="17"/>
      <c r="BP574" s="17"/>
      <c r="BQ574" s="17"/>
      <c r="BR574" s="17"/>
      <c r="BS574" s="17"/>
      <c r="BT574" s="17"/>
      <c r="BU574" s="17"/>
      <c r="BV574" s="17"/>
      <c r="BW574" s="17"/>
      <c r="BX574" s="17"/>
      <c r="BY574" s="17"/>
      <c r="BZ574" s="17"/>
      <c r="CA574" s="17"/>
      <c r="CB574" s="17"/>
      <c r="CC574" s="17"/>
      <c r="CD574" s="17"/>
      <c r="CE574" s="17"/>
      <c r="CF574" s="17"/>
      <c r="CG574" s="17"/>
      <c r="CH574" s="17"/>
      <c r="CI574" s="17"/>
      <c r="CJ574" s="17"/>
      <c r="CK574" s="17"/>
      <c r="CL574" s="17"/>
      <c r="CM574" s="17"/>
      <c r="CN574" s="17"/>
      <c r="CO574" s="17"/>
      <c r="CP574" s="17"/>
      <c r="CQ574" s="17"/>
    </row>
    <row r="575">
      <c r="BJ575" s="17"/>
      <c r="BK575" s="17"/>
      <c r="BL575" s="17"/>
      <c r="BM575" s="17"/>
      <c r="BN575" s="17"/>
      <c r="BO575" s="17"/>
      <c r="BP575" s="17"/>
      <c r="BQ575" s="17"/>
      <c r="BR575" s="17"/>
      <c r="BS575" s="17"/>
      <c r="BT575" s="17"/>
      <c r="BU575" s="17"/>
      <c r="BV575" s="17"/>
      <c r="BW575" s="17"/>
      <c r="BX575" s="17"/>
      <c r="BY575" s="17"/>
      <c r="BZ575" s="17"/>
      <c r="CA575" s="17"/>
      <c r="CB575" s="17"/>
      <c r="CC575" s="17"/>
      <c r="CD575" s="17"/>
      <c r="CE575" s="17"/>
      <c r="CF575" s="17"/>
      <c r="CG575" s="17"/>
      <c r="CH575" s="17"/>
      <c r="CI575" s="17"/>
      <c r="CJ575" s="17"/>
      <c r="CK575" s="17"/>
      <c r="CL575" s="17"/>
      <c r="CM575" s="17"/>
      <c r="CN575" s="17"/>
      <c r="CO575" s="17"/>
      <c r="CP575" s="17"/>
      <c r="CQ575" s="17"/>
    </row>
    <row r="576">
      <c r="BJ576" s="17"/>
      <c r="BK576" s="17"/>
      <c r="BL576" s="17"/>
      <c r="BM576" s="17"/>
      <c r="BN576" s="17"/>
      <c r="BO576" s="17"/>
      <c r="BP576" s="17"/>
      <c r="BQ576" s="17"/>
      <c r="BR576" s="17"/>
      <c r="BS576" s="17"/>
      <c r="BT576" s="17"/>
      <c r="BU576" s="17"/>
      <c r="BV576" s="17"/>
      <c r="BW576" s="17"/>
      <c r="BX576" s="17"/>
      <c r="BY576" s="17"/>
      <c r="BZ576" s="17"/>
      <c r="CA576" s="17"/>
      <c r="CB576" s="17"/>
      <c r="CC576" s="17"/>
      <c r="CD576" s="17"/>
      <c r="CE576" s="17"/>
      <c r="CF576" s="17"/>
      <c r="CG576" s="17"/>
      <c r="CH576" s="17"/>
      <c r="CI576" s="17"/>
      <c r="CJ576" s="17"/>
      <c r="CK576" s="17"/>
      <c r="CL576" s="17"/>
      <c r="CM576" s="17"/>
      <c r="CN576" s="17"/>
      <c r="CO576" s="17"/>
      <c r="CP576" s="17"/>
      <c r="CQ576" s="17"/>
    </row>
    <row r="577">
      <c r="BJ577" s="17"/>
      <c r="BK577" s="17"/>
      <c r="BL577" s="17"/>
      <c r="BM577" s="17"/>
      <c r="BN577" s="17"/>
      <c r="BO577" s="17"/>
      <c r="BP577" s="17"/>
      <c r="BQ577" s="17"/>
      <c r="BR577" s="17"/>
      <c r="BS577" s="17"/>
      <c r="BT577" s="17"/>
      <c r="BU577" s="17"/>
      <c r="BV577" s="17"/>
      <c r="BW577" s="17"/>
      <c r="BX577" s="17"/>
      <c r="BY577" s="17"/>
      <c r="BZ577" s="17"/>
      <c r="CA577" s="17"/>
      <c r="CB577" s="17"/>
      <c r="CC577" s="17"/>
      <c r="CD577" s="17"/>
      <c r="CE577" s="17"/>
      <c r="CF577" s="17"/>
      <c r="CG577" s="17"/>
      <c r="CH577" s="17"/>
      <c r="CI577" s="17"/>
      <c r="CJ577" s="17"/>
      <c r="CK577" s="17"/>
      <c r="CL577" s="17"/>
      <c r="CM577" s="17"/>
      <c r="CN577" s="17"/>
      <c r="CO577" s="17"/>
      <c r="CP577" s="17"/>
      <c r="CQ577" s="17"/>
    </row>
    <row r="578">
      <c r="BJ578" s="17"/>
      <c r="BK578" s="17"/>
      <c r="BL578" s="17"/>
      <c r="BM578" s="17"/>
      <c r="BN578" s="17"/>
      <c r="BO578" s="17"/>
      <c r="BP578" s="17"/>
      <c r="BQ578" s="17"/>
      <c r="BR578" s="17"/>
      <c r="BS578" s="17"/>
      <c r="BT578" s="17"/>
      <c r="BU578" s="17"/>
      <c r="BV578" s="17"/>
      <c r="BW578" s="17"/>
      <c r="BX578" s="17"/>
      <c r="BY578" s="17"/>
      <c r="BZ578" s="17"/>
      <c r="CA578" s="17"/>
      <c r="CB578" s="17"/>
      <c r="CC578" s="17"/>
      <c r="CD578" s="17"/>
      <c r="CE578" s="17"/>
      <c r="CF578" s="17"/>
      <c r="CG578" s="17"/>
      <c r="CH578" s="17"/>
      <c r="CI578" s="17"/>
      <c r="CJ578" s="17"/>
      <c r="CK578" s="17"/>
      <c r="CL578" s="17"/>
      <c r="CM578" s="17"/>
      <c r="CN578" s="17"/>
      <c r="CO578" s="17"/>
      <c r="CP578" s="17"/>
      <c r="CQ578" s="17"/>
    </row>
    <row r="579">
      <c r="BJ579" s="17"/>
      <c r="BK579" s="17"/>
      <c r="BL579" s="17"/>
      <c r="BM579" s="17"/>
      <c r="BN579" s="17"/>
      <c r="BO579" s="17"/>
      <c r="BP579" s="17"/>
      <c r="BQ579" s="17"/>
      <c r="BR579" s="17"/>
      <c r="BS579" s="17"/>
      <c r="BT579" s="17"/>
      <c r="BU579" s="17"/>
      <c r="BV579" s="17"/>
      <c r="BW579" s="17"/>
      <c r="BX579" s="17"/>
      <c r="BY579" s="17"/>
      <c r="BZ579" s="17"/>
      <c r="CA579" s="17"/>
      <c r="CB579" s="17"/>
      <c r="CC579" s="17"/>
      <c r="CD579" s="17"/>
      <c r="CE579" s="17"/>
      <c r="CF579" s="17"/>
      <c r="CG579" s="17"/>
      <c r="CH579" s="17"/>
      <c r="CI579" s="17"/>
      <c r="CJ579" s="17"/>
      <c r="CK579" s="17"/>
      <c r="CL579" s="17"/>
      <c r="CM579" s="17"/>
      <c r="CN579" s="17"/>
      <c r="CO579" s="17"/>
      <c r="CP579" s="17"/>
      <c r="CQ579" s="17"/>
    </row>
    <row r="580">
      <c r="BJ580" s="17"/>
      <c r="BK580" s="17"/>
      <c r="BL580" s="17"/>
      <c r="BM580" s="17"/>
      <c r="BN580" s="17"/>
      <c r="BO580" s="17"/>
      <c r="BP580" s="17"/>
      <c r="BQ580" s="17"/>
      <c r="BR580" s="17"/>
      <c r="BS580" s="17"/>
      <c r="BT580" s="17"/>
      <c r="BU580" s="17"/>
      <c r="BV580" s="17"/>
      <c r="BW580" s="17"/>
      <c r="BX580" s="17"/>
      <c r="BY580" s="17"/>
      <c r="BZ580" s="17"/>
      <c r="CA580" s="17"/>
      <c r="CB580" s="17"/>
      <c r="CC580" s="17"/>
      <c r="CD580" s="17"/>
      <c r="CE580" s="17"/>
      <c r="CF580" s="17"/>
      <c r="CG580" s="17"/>
      <c r="CH580" s="17"/>
      <c r="CI580" s="17"/>
      <c r="CJ580" s="17"/>
      <c r="CK580" s="17"/>
      <c r="CL580" s="17"/>
      <c r="CM580" s="17"/>
      <c r="CN580" s="17"/>
      <c r="CO580" s="17"/>
      <c r="CP580" s="17"/>
      <c r="CQ580" s="17"/>
    </row>
    <row r="581">
      <c r="BJ581" s="17"/>
      <c r="BK581" s="17"/>
      <c r="BL581" s="17"/>
      <c r="BM581" s="17"/>
      <c r="BN581" s="17"/>
      <c r="BO581" s="17"/>
      <c r="BP581" s="17"/>
      <c r="BQ581" s="17"/>
      <c r="BR581" s="17"/>
      <c r="BS581" s="17"/>
      <c r="BT581" s="17"/>
      <c r="BU581" s="17"/>
      <c r="BV581" s="17"/>
      <c r="BW581" s="17"/>
      <c r="BX581" s="17"/>
      <c r="BY581" s="17"/>
      <c r="BZ581" s="17"/>
      <c r="CA581" s="17"/>
      <c r="CB581" s="17"/>
      <c r="CC581" s="17"/>
      <c r="CD581" s="17"/>
      <c r="CE581" s="17"/>
      <c r="CF581" s="17"/>
      <c r="CG581" s="17"/>
      <c r="CH581" s="17"/>
      <c r="CI581" s="17"/>
      <c r="CJ581" s="17"/>
      <c r="CK581" s="17"/>
      <c r="CL581" s="17"/>
      <c r="CM581" s="17"/>
      <c r="CN581" s="17"/>
      <c r="CO581" s="17"/>
      <c r="CP581" s="17"/>
      <c r="CQ581" s="17"/>
    </row>
    <row r="582">
      <c r="BJ582" s="17"/>
      <c r="BK582" s="17"/>
      <c r="BL582" s="17"/>
      <c r="BM582" s="17"/>
      <c r="BN582" s="17"/>
      <c r="BO582" s="17"/>
      <c r="BP582" s="17"/>
      <c r="BQ582" s="17"/>
      <c r="BR582" s="17"/>
      <c r="BS582" s="17"/>
      <c r="BT582" s="17"/>
      <c r="BU582" s="17"/>
      <c r="BV582" s="17"/>
      <c r="BW582" s="17"/>
      <c r="BX582" s="17"/>
      <c r="BY582" s="17"/>
      <c r="BZ582" s="17"/>
      <c r="CA582" s="17"/>
      <c r="CB582" s="17"/>
      <c r="CC582" s="17"/>
      <c r="CD582" s="17"/>
      <c r="CE582" s="17"/>
      <c r="CF582" s="17"/>
      <c r="CG582" s="17"/>
      <c r="CH582" s="17"/>
      <c r="CI582" s="17"/>
      <c r="CJ582" s="17"/>
      <c r="CK582" s="17"/>
      <c r="CL582" s="17"/>
      <c r="CM582" s="17"/>
      <c r="CN582" s="17"/>
      <c r="CO582" s="17"/>
      <c r="CP582" s="17"/>
      <c r="CQ582" s="17"/>
    </row>
    <row r="583">
      <c r="BJ583" s="17"/>
      <c r="BK583" s="17"/>
      <c r="BL583" s="17"/>
      <c r="BM583" s="17"/>
      <c r="BN583" s="17"/>
      <c r="BO583" s="17"/>
      <c r="BP583" s="17"/>
      <c r="BQ583" s="17"/>
      <c r="BR583" s="17"/>
      <c r="BS583" s="17"/>
      <c r="BT583" s="17"/>
      <c r="BU583" s="17"/>
      <c r="BV583" s="17"/>
      <c r="BW583" s="17"/>
      <c r="BX583" s="17"/>
      <c r="BY583" s="17"/>
      <c r="BZ583" s="17"/>
      <c r="CA583" s="17"/>
      <c r="CB583" s="17"/>
      <c r="CC583" s="17"/>
      <c r="CD583" s="17"/>
      <c r="CE583" s="17"/>
      <c r="CF583" s="17"/>
      <c r="CG583" s="17"/>
      <c r="CH583" s="17"/>
      <c r="CI583" s="17"/>
      <c r="CJ583" s="17"/>
      <c r="CK583" s="17"/>
      <c r="CL583" s="17"/>
      <c r="CM583" s="17"/>
      <c r="CN583" s="17"/>
      <c r="CO583" s="17"/>
      <c r="CP583" s="17"/>
      <c r="CQ583" s="17"/>
    </row>
    <row r="584">
      <c r="BJ584" s="17"/>
      <c r="BK584" s="17"/>
      <c r="BL584" s="17"/>
      <c r="BM584" s="17"/>
      <c r="BN584" s="17"/>
      <c r="BO584" s="17"/>
      <c r="BP584" s="17"/>
      <c r="BQ584" s="17"/>
      <c r="BR584" s="17"/>
      <c r="BS584" s="17"/>
      <c r="BT584" s="17"/>
      <c r="BU584" s="17"/>
      <c r="BV584" s="17"/>
      <c r="BW584" s="17"/>
      <c r="BX584" s="17"/>
      <c r="BY584" s="17"/>
      <c r="BZ584" s="17"/>
      <c r="CA584" s="17"/>
      <c r="CB584" s="17"/>
      <c r="CC584" s="17"/>
      <c r="CD584" s="17"/>
      <c r="CE584" s="17"/>
      <c r="CF584" s="17"/>
      <c r="CG584" s="17"/>
      <c r="CH584" s="17"/>
      <c r="CI584" s="17"/>
      <c r="CJ584" s="17"/>
      <c r="CK584" s="17"/>
      <c r="CL584" s="17"/>
      <c r="CM584" s="17"/>
      <c r="CN584" s="17"/>
      <c r="CO584" s="17"/>
      <c r="CP584" s="17"/>
      <c r="CQ584" s="17"/>
    </row>
    <row r="585">
      <c r="BJ585" s="17"/>
      <c r="BK585" s="17"/>
      <c r="BL585" s="17"/>
      <c r="BM585" s="17"/>
      <c r="BN585" s="17"/>
      <c r="BO585" s="17"/>
      <c r="BP585" s="17"/>
      <c r="BQ585" s="17"/>
      <c r="BR585" s="17"/>
      <c r="BS585" s="17"/>
      <c r="BT585" s="17"/>
      <c r="BU585" s="17"/>
      <c r="BV585" s="17"/>
      <c r="BW585" s="17"/>
      <c r="BX585" s="17"/>
      <c r="BY585" s="17"/>
      <c r="BZ585" s="17"/>
      <c r="CA585" s="17"/>
      <c r="CB585" s="17"/>
      <c r="CC585" s="17"/>
      <c r="CD585" s="17"/>
      <c r="CE585" s="17"/>
      <c r="CF585" s="17"/>
      <c r="CG585" s="17"/>
      <c r="CH585" s="17"/>
      <c r="CI585" s="17"/>
      <c r="CJ585" s="17"/>
      <c r="CK585" s="17"/>
      <c r="CL585" s="17"/>
      <c r="CM585" s="17"/>
      <c r="CN585" s="17"/>
      <c r="CO585" s="17"/>
      <c r="CP585" s="17"/>
      <c r="CQ585" s="17"/>
    </row>
    <row r="586">
      <c r="BJ586" s="17"/>
      <c r="BK586" s="17"/>
      <c r="BL586" s="17"/>
      <c r="BM586" s="17"/>
      <c r="BN586" s="17"/>
      <c r="BO586" s="17"/>
      <c r="BP586" s="17"/>
      <c r="BQ586" s="17"/>
      <c r="BR586" s="17"/>
      <c r="BS586" s="17"/>
      <c r="BT586" s="17"/>
      <c r="BU586" s="17"/>
      <c r="BV586" s="17"/>
      <c r="BW586" s="17"/>
      <c r="BX586" s="17"/>
      <c r="BY586" s="17"/>
      <c r="BZ586" s="17"/>
      <c r="CA586" s="17"/>
      <c r="CB586" s="17"/>
      <c r="CC586" s="17"/>
      <c r="CD586" s="17"/>
      <c r="CE586" s="17"/>
      <c r="CF586" s="17"/>
      <c r="CG586" s="17"/>
      <c r="CH586" s="17"/>
      <c r="CI586" s="17"/>
      <c r="CJ586" s="17"/>
      <c r="CK586" s="17"/>
      <c r="CL586" s="17"/>
      <c r="CM586" s="17"/>
      <c r="CN586" s="17"/>
      <c r="CO586" s="17"/>
      <c r="CP586" s="17"/>
      <c r="CQ586" s="17"/>
    </row>
    <row r="587">
      <c r="BJ587" s="17"/>
      <c r="BK587" s="17"/>
      <c r="BL587" s="17"/>
      <c r="BM587" s="17"/>
      <c r="BN587" s="17"/>
      <c r="BO587" s="17"/>
      <c r="BP587" s="17"/>
      <c r="BQ587" s="17"/>
      <c r="BR587" s="17"/>
      <c r="BS587" s="17"/>
      <c r="BT587" s="17"/>
      <c r="BU587" s="17"/>
      <c r="BV587" s="17"/>
      <c r="BW587" s="17"/>
      <c r="BX587" s="17"/>
      <c r="BY587" s="17"/>
      <c r="BZ587" s="17"/>
      <c r="CA587" s="17"/>
      <c r="CB587" s="17"/>
      <c r="CC587" s="17"/>
      <c r="CD587" s="17"/>
      <c r="CE587" s="17"/>
      <c r="CF587" s="17"/>
      <c r="CG587" s="17"/>
      <c r="CH587" s="17"/>
      <c r="CI587" s="17"/>
      <c r="CJ587" s="17"/>
      <c r="CK587" s="17"/>
      <c r="CL587" s="17"/>
      <c r="CM587" s="17"/>
      <c r="CN587" s="17"/>
      <c r="CO587" s="17"/>
      <c r="CP587" s="17"/>
      <c r="CQ587" s="17"/>
    </row>
    <row r="588">
      <c r="BJ588" s="17"/>
      <c r="BK588" s="17"/>
      <c r="BL588" s="17"/>
      <c r="BM588" s="17"/>
      <c r="BN588" s="17"/>
      <c r="BO588" s="17"/>
      <c r="BP588" s="17"/>
      <c r="BQ588" s="17"/>
      <c r="BR588" s="17"/>
      <c r="BS588" s="17"/>
      <c r="BT588" s="17"/>
      <c r="BU588" s="17"/>
      <c r="BV588" s="17"/>
      <c r="BW588" s="17"/>
      <c r="BX588" s="17"/>
      <c r="BY588" s="17"/>
      <c r="BZ588" s="17"/>
      <c r="CA588" s="17"/>
      <c r="CB588" s="17"/>
      <c r="CC588" s="17"/>
      <c r="CD588" s="17"/>
      <c r="CE588" s="17"/>
      <c r="CF588" s="17"/>
      <c r="CG588" s="17"/>
      <c r="CH588" s="17"/>
      <c r="CI588" s="17"/>
      <c r="CJ588" s="17"/>
      <c r="CK588" s="17"/>
      <c r="CL588" s="17"/>
      <c r="CM588" s="17"/>
      <c r="CN588" s="17"/>
      <c r="CO588" s="17"/>
      <c r="CP588" s="17"/>
      <c r="CQ588" s="17"/>
    </row>
    <row r="589">
      <c r="BJ589" s="17"/>
      <c r="BK589" s="17"/>
      <c r="BL589" s="17"/>
      <c r="BM589" s="17"/>
      <c r="BN589" s="17"/>
      <c r="BO589" s="17"/>
      <c r="BP589" s="17"/>
      <c r="BQ589" s="17"/>
      <c r="BR589" s="17"/>
      <c r="BS589" s="17"/>
      <c r="BT589" s="17"/>
      <c r="BU589" s="17"/>
      <c r="BV589" s="17"/>
      <c r="BW589" s="17"/>
      <c r="BX589" s="17"/>
      <c r="BY589" s="17"/>
      <c r="BZ589" s="17"/>
      <c r="CA589" s="17"/>
      <c r="CB589" s="17"/>
      <c r="CC589" s="17"/>
      <c r="CD589" s="17"/>
      <c r="CE589" s="17"/>
      <c r="CF589" s="17"/>
      <c r="CG589" s="17"/>
      <c r="CH589" s="17"/>
      <c r="CI589" s="17"/>
      <c r="CJ589" s="17"/>
      <c r="CK589" s="17"/>
      <c r="CL589" s="17"/>
      <c r="CM589" s="17"/>
      <c r="CN589" s="17"/>
      <c r="CO589" s="17"/>
      <c r="CP589" s="17"/>
      <c r="CQ589" s="17"/>
    </row>
    <row r="590">
      <c r="BJ590" s="17"/>
      <c r="BK590" s="17"/>
      <c r="BL590" s="17"/>
      <c r="BM590" s="17"/>
      <c r="BN590" s="17"/>
      <c r="BO590" s="17"/>
      <c r="BP590" s="17"/>
      <c r="BQ590" s="17"/>
      <c r="BR590" s="17"/>
      <c r="BS590" s="17"/>
      <c r="BT590" s="17"/>
      <c r="BU590" s="17"/>
      <c r="BV590" s="17"/>
      <c r="BW590" s="17"/>
      <c r="BX590" s="17"/>
      <c r="BY590" s="17"/>
      <c r="BZ590" s="17"/>
      <c r="CA590" s="17"/>
      <c r="CB590" s="17"/>
      <c r="CC590" s="17"/>
      <c r="CD590" s="17"/>
      <c r="CE590" s="17"/>
      <c r="CF590" s="17"/>
      <c r="CG590" s="17"/>
      <c r="CH590" s="17"/>
      <c r="CI590" s="17"/>
      <c r="CJ590" s="17"/>
      <c r="CK590" s="17"/>
      <c r="CL590" s="17"/>
      <c r="CM590" s="17"/>
      <c r="CN590" s="17"/>
      <c r="CO590" s="17"/>
      <c r="CP590" s="17"/>
      <c r="CQ590" s="17"/>
    </row>
    <row r="591">
      <c r="BJ591" s="17"/>
      <c r="BK591" s="17"/>
      <c r="BL591" s="17"/>
      <c r="BM591" s="17"/>
      <c r="BN591" s="17"/>
      <c r="BO591" s="17"/>
      <c r="BP591" s="17"/>
      <c r="BQ591" s="17"/>
      <c r="BR591" s="17"/>
      <c r="BS591" s="17"/>
      <c r="BT591" s="17"/>
      <c r="BU591" s="17"/>
      <c r="BV591" s="17"/>
      <c r="BW591" s="17"/>
      <c r="BX591" s="17"/>
      <c r="BY591" s="17"/>
      <c r="BZ591" s="17"/>
      <c r="CA591" s="17"/>
      <c r="CB591" s="17"/>
      <c r="CC591" s="17"/>
      <c r="CD591" s="17"/>
      <c r="CE591" s="17"/>
      <c r="CF591" s="17"/>
      <c r="CG591" s="17"/>
      <c r="CH591" s="17"/>
      <c r="CI591" s="17"/>
      <c r="CJ591" s="17"/>
      <c r="CK591" s="17"/>
      <c r="CL591" s="17"/>
      <c r="CM591" s="17"/>
      <c r="CN591" s="17"/>
      <c r="CO591" s="17"/>
      <c r="CP591" s="17"/>
      <c r="CQ591" s="17"/>
    </row>
    <row r="592">
      <c r="BJ592" s="17"/>
      <c r="BK592" s="17"/>
      <c r="BL592" s="17"/>
      <c r="BM592" s="17"/>
      <c r="BN592" s="17"/>
      <c r="BO592" s="17"/>
      <c r="BP592" s="17"/>
      <c r="BQ592" s="17"/>
      <c r="BR592" s="17"/>
      <c r="BS592" s="17"/>
      <c r="BT592" s="17"/>
      <c r="BU592" s="17"/>
      <c r="BV592" s="17"/>
      <c r="BW592" s="17"/>
      <c r="BX592" s="17"/>
      <c r="BY592" s="17"/>
      <c r="BZ592" s="17"/>
      <c r="CA592" s="17"/>
      <c r="CB592" s="17"/>
      <c r="CC592" s="17"/>
      <c r="CD592" s="17"/>
      <c r="CE592" s="17"/>
      <c r="CF592" s="17"/>
      <c r="CG592" s="17"/>
      <c r="CH592" s="17"/>
      <c r="CI592" s="17"/>
      <c r="CJ592" s="17"/>
      <c r="CK592" s="17"/>
      <c r="CL592" s="17"/>
      <c r="CM592" s="17"/>
      <c r="CN592" s="17"/>
      <c r="CO592" s="17"/>
      <c r="CP592" s="17"/>
      <c r="CQ592" s="17"/>
    </row>
    <row r="593">
      <c r="BJ593" s="17"/>
      <c r="BK593" s="17"/>
      <c r="BL593" s="17"/>
      <c r="BM593" s="17"/>
      <c r="BN593" s="17"/>
      <c r="BO593" s="17"/>
      <c r="BP593" s="17"/>
      <c r="BQ593" s="17"/>
      <c r="BR593" s="17"/>
      <c r="BS593" s="17"/>
      <c r="BT593" s="17"/>
      <c r="BU593" s="17"/>
      <c r="BV593" s="17"/>
      <c r="BW593" s="17"/>
      <c r="BX593" s="17"/>
      <c r="BY593" s="17"/>
      <c r="BZ593" s="17"/>
      <c r="CA593" s="17"/>
      <c r="CB593" s="17"/>
      <c r="CC593" s="17"/>
      <c r="CD593" s="17"/>
      <c r="CE593" s="17"/>
      <c r="CF593" s="17"/>
      <c r="CG593" s="17"/>
      <c r="CH593" s="17"/>
      <c r="CI593" s="17"/>
      <c r="CJ593" s="17"/>
      <c r="CK593" s="17"/>
      <c r="CL593" s="17"/>
      <c r="CM593" s="17"/>
      <c r="CN593" s="17"/>
      <c r="CO593" s="17"/>
      <c r="CP593" s="17"/>
      <c r="CQ593" s="17"/>
    </row>
    <row r="594">
      <c r="BJ594" s="17"/>
      <c r="BK594" s="17"/>
      <c r="BL594" s="17"/>
      <c r="BM594" s="17"/>
      <c r="BN594" s="17"/>
      <c r="BO594" s="17"/>
      <c r="BP594" s="17"/>
      <c r="BQ594" s="17"/>
      <c r="BR594" s="17"/>
      <c r="BS594" s="17"/>
      <c r="BT594" s="17"/>
      <c r="BU594" s="17"/>
      <c r="BV594" s="17"/>
      <c r="BW594" s="17"/>
      <c r="BX594" s="17"/>
      <c r="BY594" s="17"/>
      <c r="BZ594" s="17"/>
      <c r="CA594" s="17"/>
      <c r="CB594" s="17"/>
      <c r="CC594" s="17"/>
      <c r="CD594" s="17"/>
      <c r="CE594" s="17"/>
      <c r="CF594" s="17"/>
      <c r="CG594" s="17"/>
      <c r="CH594" s="17"/>
      <c r="CI594" s="17"/>
      <c r="CJ594" s="17"/>
      <c r="CK594" s="17"/>
      <c r="CL594" s="17"/>
      <c r="CM594" s="17"/>
      <c r="CN594" s="17"/>
      <c r="CO594" s="17"/>
      <c r="CP594" s="17"/>
      <c r="CQ594" s="17"/>
    </row>
    <row r="595">
      <c r="BJ595" s="17"/>
      <c r="BK595" s="17"/>
      <c r="BL595" s="17"/>
      <c r="BM595" s="17"/>
      <c r="BN595" s="17"/>
      <c r="BO595" s="17"/>
      <c r="BP595" s="17"/>
      <c r="BQ595" s="17"/>
      <c r="BR595" s="17"/>
      <c r="BS595" s="17"/>
      <c r="BT595" s="17"/>
      <c r="BU595" s="17"/>
      <c r="BV595" s="17"/>
      <c r="BW595" s="17"/>
      <c r="BX595" s="17"/>
      <c r="BY595" s="17"/>
      <c r="BZ595" s="17"/>
      <c r="CA595" s="17"/>
      <c r="CB595" s="17"/>
      <c r="CC595" s="17"/>
      <c r="CD595" s="17"/>
      <c r="CE595" s="17"/>
      <c r="CF595" s="17"/>
      <c r="CG595" s="17"/>
      <c r="CH595" s="17"/>
      <c r="CI595" s="17"/>
      <c r="CJ595" s="17"/>
      <c r="CK595" s="17"/>
      <c r="CL595" s="17"/>
      <c r="CM595" s="17"/>
      <c r="CN595" s="17"/>
      <c r="CO595" s="17"/>
      <c r="CP595" s="17"/>
      <c r="CQ595" s="17"/>
    </row>
    <row r="596">
      <c r="BJ596" s="17"/>
      <c r="BK596" s="17"/>
      <c r="BL596" s="17"/>
      <c r="BM596" s="17"/>
      <c r="BN596" s="17"/>
      <c r="BO596" s="17"/>
      <c r="BP596" s="17"/>
      <c r="BQ596" s="17"/>
      <c r="BR596" s="17"/>
      <c r="BS596" s="17"/>
      <c r="BT596" s="17"/>
      <c r="BU596" s="17"/>
      <c r="BV596" s="17"/>
      <c r="BW596" s="17"/>
      <c r="BX596" s="17"/>
      <c r="BY596" s="17"/>
      <c r="BZ596" s="17"/>
      <c r="CA596" s="17"/>
      <c r="CB596" s="17"/>
      <c r="CC596" s="17"/>
      <c r="CD596" s="17"/>
      <c r="CE596" s="17"/>
      <c r="CF596" s="17"/>
      <c r="CG596" s="17"/>
      <c r="CH596" s="17"/>
      <c r="CI596" s="17"/>
      <c r="CJ596" s="17"/>
      <c r="CK596" s="17"/>
      <c r="CL596" s="17"/>
      <c r="CM596" s="17"/>
      <c r="CN596" s="17"/>
      <c r="CO596" s="17"/>
      <c r="CP596" s="17"/>
      <c r="CQ596" s="17"/>
    </row>
    <row r="597">
      <c r="BJ597" s="17"/>
      <c r="BK597" s="17"/>
      <c r="BL597" s="17"/>
      <c r="BM597" s="17"/>
      <c r="BN597" s="17"/>
      <c r="BO597" s="17"/>
      <c r="BP597" s="17"/>
      <c r="BQ597" s="17"/>
      <c r="BR597" s="17"/>
      <c r="BS597" s="17"/>
      <c r="BT597" s="17"/>
      <c r="BU597" s="17"/>
      <c r="BV597" s="17"/>
      <c r="BW597" s="17"/>
      <c r="BX597" s="17"/>
      <c r="BY597" s="17"/>
      <c r="BZ597" s="17"/>
      <c r="CA597" s="17"/>
      <c r="CB597" s="17"/>
      <c r="CC597" s="17"/>
      <c r="CD597" s="17"/>
      <c r="CE597" s="17"/>
      <c r="CF597" s="17"/>
      <c r="CG597" s="17"/>
      <c r="CH597" s="17"/>
      <c r="CI597" s="17"/>
      <c r="CJ597" s="17"/>
      <c r="CK597" s="17"/>
      <c r="CL597" s="17"/>
      <c r="CM597" s="17"/>
      <c r="CN597" s="17"/>
      <c r="CO597" s="17"/>
      <c r="CP597" s="17"/>
      <c r="CQ597" s="17"/>
    </row>
    <row r="598">
      <c r="BJ598" s="17"/>
      <c r="BK598" s="17"/>
      <c r="BL598" s="17"/>
      <c r="BM598" s="17"/>
      <c r="BN598" s="17"/>
      <c r="BO598" s="17"/>
      <c r="BP598" s="17"/>
      <c r="BQ598" s="17"/>
      <c r="BR598" s="17"/>
      <c r="BS598" s="17"/>
      <c r="BT598" s="17"/>
      <c r="BU598" s="17"/>
      <c r="BV598" s="17"/>
      <c r="BW598" s="17"/>
      <c r="BX598" s="17"/>
      <c r="BY598" s="17"/>
      <c r="BZ598" s="17"/>
      <c r="CA598" s="17"/>
      <c r="CB598" s="17"/>
      <c r="CC598" s="17"/>
      <c r="CD598" s="17"/>
      <c r="CE598" s="17"/>
      <c r="CF598" s="17"/>
      <c r="CG598" s="17"/>
      <c r="CH598" s="17"/>
      <c r="CI598" s="17"/>
      <c r="CJ598" s="17"/>
      <c r="CK598" s="17"/>
      <c r="CL598" s="17"/>
      <c r="CM598" s="17"/>
      <c r="CN598" s="17"/>
      <c r="CO598" s="17"/>
      <c r="CP598" s="17"/>
      <c r="CQ598" s="17"/>
    </row>
    <row r="599">
      <c r="BJ599" s="17"/>
      <c r="BK599" s="17"/>
      <c r="BL599" s="17"/>
      <c r="BM599" s="17"/>
      <c r="BN599" s="17"/>
      <c r="BO599" s="17"/>
      <c r="BP599" s="17"/>
      <c r="BQ599" s="17"/>
      <c r="BR599" s="17"/>
      <c r="BS599" s="17"/>
      <c r="BT599" s="17"/>
      <c r="BU599" s="17"/>
      <c r="BV599" s="17"/>
      <c r="BW599" s="17"/>
      <c r="BX599" s="17"/>
      <c r="BY599" s="17"/>
      <c r="BZ599" s="17"/>
      <c r="CA599" s="17"/>
      <c r="CB599" s="17"/>
      <c r="CC599" s="17"/>
      <c r="CD599" s="17"/>
      <c r="CE599" s="17"/>
      <c r="CF599" s="17"/>
      <c r="CG599" s="17"/>
      <c r="CH599" s="17"/>
      <c r="CI599" s="17"/>
      <c r="CJ599" s="17"/>
      <c r="CK599" s="17"/>
      <c r="CL599" s="17"/>
      <c r="CM599" s="17"/>
      <c r="CN599" s="17"/>
      <c r="CO599" s="17"/>
      <c r="CP599" s="17"/>
      <c r="CQ599" s="17"/>
    </row>
    <row r="600">
      <c r="BJ600" s="17"/>
      <c r="BK600" s="17"/>
      <c r="BL600" s="17"/>
      <c r="BM600" s="17"/>
      <c r="BN600" s="17"/>
      <c r="BO600" s="17"/>
      <c r="BP600" s="17"/>
      <c r="BQ600" s="17"/>
      <c r="BR600" s="17"/>
      <c r="BS600" s="17"/>
      <c r="BT600" s="17"/>
      <c r="BU600" s="17"/>
      <c r="BV600" s="17"/>
      <c r="BW600" s="17"/>
      <c r="BX600" s="17"/>
      <c r="BY600" s="17"/>
      <c r="BZ600" s="17"/>
      <c r="CA600" s="17"/>
      <c r="CB600" s="17"/>
      <c r="CC600" s="17"/>
      <c r="CD600" s="17"/>
      <c r="CE600" s="17"/>
      <c r="CF600" s="17"/>
      <c r="CG600" s="17"/>
      <c r="CH600" s="17"/>
      <c r="CI600" s="17"/>
      <c r="CJ600" s="17"/>
      <c r="CK600" s="17"/>
      <c r="CL600" s="17"/>
      <c r="CM600" s="17"/>
      <c r="CN600" s="17"/>
      <c r="CO600" s="17"/>
      <c r="CP600" s="17"/>
      <c r="CQ600" s="17"/>
    </row>
    <row r="601">
      <c r="BJ601" s="17"/>
      <c r="BK601" s="17"/>
      <c r="BL601" s="17"/>
      <c r="BM601" s="17"/>
      <c r="BN601" s="17"/>
      <c r="BO601" s="17"/>
      <c r="BP601" s="17"/>
      <c r="BQ601" s="17"/>
      <c r="BR601" s="17"/>
      <c r="BS601" s="17"/>
      <c r="BT601" s="17"/>
      <c r="BU601" s="17"/>
      <c r="BV601" s="17"/>
      <c r="BW601" s="17"/>
      <c r="BX601" s="17"/>
      <c r="BY601" s="17"/>
      <c r="BZ601" s="17"/>
      <c r="CA601" s="17"/>
      <c r="CB601" s="17"/>
      <c r="CC601" s="17"/>
      <c r="CD601" s="17"/>
      <c r="CE601" s="17"/>
      <c r="CF601" s="17"/>
      <c r="CG601" s="17"/>
      <c r="CH601" s="17"/>
      <c r="CI601" s="17"/>
      <c r="CJ601" s="17"/>
      <c r="CK601" s="17"/>
      <c r="CL601" s="17"/>
      <c r="CM601" s="17"/>
      <c r="CN601" s="17"/>
      <c r="CO601" s="17"/>
      <c r="CP601" s="17"/>
      <c r="CQ601" s="17"/>
    </row>
    <row r="602">
      <c r="BJ602" s="17"/>
      <c r="BK602" s="17"/>
      <c r="BL602" s="17"/>
      <c r="BM602" s="17"/>
      <c r="BN602" s="17"/>
      <c r="BO602" s="17"/>
      <c r="BP602" s="17"/>
      <c r="BQ602" s="17"/>
      <c r="BR602" s="17"/>
      <c r="BS602" s="17"/>
      <c r="BT602" s="17"/>
      <c r="BU602" s="17"/>
      <c r="BV602" s="17"/>
      <c r="BW602" s="17"/>
      <c r="BX602" s="17"/>
      <c r="BY602" s="17"/>
      <c r="BZ602" s="17"/>
      <c r="CA602" s="17"/>
      <c r="CB602" s="17"/>
      <c r="CC602" s="17"/>
      <c r="CD602" s="17"/>
      <c r="CE602" s="17"/>
      <c r="CF602" s="17"/>
      <c r="CG602" s="17"/>
      <c r="CH602" s="17"/>
      <c r="CI602" s="17"/>
      <c r="CJ602" s="17"/>
      <c r="CK602" s="17"/>
      <c r="CL602" s="17"/>
      <c r="CM602" s="17"/>
      <c r="CN602" s="17"/>
      <c r="CO602" s="17"/>
      <c r="CP602" s="17"/>
      <c r="CQ602" s="17"/>
    </row>
    <row r="603">
      <c r="BJ603" s="17"/>
      <c r="BK603" s="17"/>
      <c r="BL603" s="17"/>
      <c r="BM603" s="17"/>
      <c r="BN603" s="17"/>
      <c r="BO603" s="17"/>
      <c r="BP603" s="17"/>
      <c r="BQ603" s="17"/>
      <c r="BR603" s="17"/>
      <c r="BS603" s="17"/>
      <c r="BT603" s="17"/>
      <c r="BU603" s="17"/>
      <c r="BV603" s="17"/>
      <c r="BW603" s="17"/>
      <c r="BX603" s="17"/>
      <c r="BY603" s="17"/>
      <c r="BZ603" s="17"/>
      <c r="CA603" s="17"/>
      <c r="CB603" s="17"/>
      <c r="CC603" s="17"/>
      <c r="CD603" s="17"/>
      <c r="CE603" s="17"/>
      <c r="CF603" s="17"/>
      <c r="CG603" s="17"/>
      <c r="CH603" s="17"/>
      <c r="CI603" s="17"/>
      <c r="CJ603" s="17"/>
      <c r="CK603" s="17"/>
      <c r="CL603" s="17"/>
      <c r="CM603" s="17"/>
      <c r="CN603" s="17"/>
      <c r="CO603" s="17"/>
      <c r="CP603" s="17"/>
      <c r="CQ603" s="17"/>
    </row>
    <row r="604">
      <c r="BJ604" s="17"/>
      <c r="BK604" s="17"/>
      <c r="BL604" s="17"/>
      <c r="BM604" s="17"/>
      <c r="BN604" s="17"/>
      <c r="BO604" s="17"/>
      <c r="BP604" s="17"/>
      <c r="BQ604" s="17"/>
      <c r="BR604" s="17"/>
      <c r="BS604" s="17"/>
      <c r="BT604" s="17"/>
      <c r="BU604" s="17"/>
      <c r="BV604" s="17"/>
      <c r="BW604" s="17"/>
      <c r="BX604" s="17"/>
      <c r="BY604" s="17"/>
      <c r="BZ604" s="17"/>
      <c r="CA604" s="17"/>
      <c r="CB604" s="17"/>
      <c r="CC604" s="17"/>
      <c r="CD604" s="17"/>
      <c r="CE604" s="17"/>
      <c r="CF604" s="17"/>
      <c r="CG604" s="17"/>
      <c r="CH604" s="17"/>
      <c r="CI604" s="17"/>
      <c r="CJ604" s="17"/>
      <c r="CK604" s="17"/>
      <c r="CL604" s="17"/>
      <c r="CM604" s="17"/>
      <c r="CN604" s="17"/>
      <c r="CO604" s="17"/>
      <c r="CP604" s="17"/>
      <c r="CQ604" s="17"/>
    </row>
    <row r="605">
      <c r="BJ605" s="17"/>
      <c r="BK605" s="17"/>
      <c r="BL605" s="17"/>
      <c r="BM605" s="17"/>
      <c r="BN605" s="17"/>
      <c r="BO605" s="17"/>
      <c r="BP605" s="17"/>
      <c r="BQ605" s="17"/>
      <c r="BR605" s="17"/>
      <c r="BS605" s="17"/>
      <c r="BT605" s="17"/>
      <c r="BU605" s="17"/>
      <c r="BV605" s="17"/>
      <c r="BW605" s="17"/>
      <c r="BX605" s="17"/>
      <c r="BY605" s="17"/>
      <c r="BZ605" s="17"/>
      <c r="CA605" s="17"/>
      <c r="CB605" s="17"/>
      <c r="CC605" s="17"/>
      <c r="CD605" s="17"/>
      <c r="CE605" s="17"/>
      <c r="CF605" s="17"/>
      <c r="CG605" s="17"/>
      <c r="CH605" s="17"/>
      <c r="CI605" s="17"/>
      <c r="CJ605" s="17"/>
      <c r="CK605" s="17"/>
      <c r="CL605" s="17"/>
      <c r="CM605" s="17"/>
      <c r="CN605" s="17"/>
      <c r="CO605" s="17"/>
      <c r="CP605" s="17"/>
      <c r="CQ605" s="17"/>
    </row>
    <row r="606">
      <c r="BJ606" s="17"/>
      <c r="BK606" s="17"/>
      <c r="BL606" s="17"/>
      <c r="BM606" s="17"/>
      <c r="BN606" s="17"/>
      <c r="BO606" s="17"/>
      <c r="BP606" s="17"/>
      <c r="BQ606" s="17"/>
      <c r="BR606" s="17"/>
      <c r="BS606" s="17"/>
      <c r="BT606" s="17"/>
      <c r="BU606" s="17"/>
      <c r="BV606" s="17"/>
      <c r="BW606" s="17"/>
      <c r="BX606" s="17"/>
      <c r="BY606" s="17"/>
      <c r="BZ606" s="17"/>
      <c r="CA606" s="17"/>
      <c r="CB606" s="17"/>
      <c r="CC606" s="17"/>
      <c r="CD606" s="17"/>
      <c r="CE606" s="17"/>
      <c r="CF606" s="17"/>
      <c r="CG606" s="17"/>
      <c r="CH606" s="17"/>
      <c r="CI606" s="17"/>
      <c r="CJ606" s="17"/>
      <c r="CK606" s="17"/>
      <c r="CL606" s="17"/>
      <c r="CM606" s="17"/>
      <c r="CN606" s="17"/>
      <c r="CO606" s="17"/>
      <c r="CP606" s="17"/>
      <c r="CQ606" s="17"/>
    </row>
    <row r="607">
      <c r="BJ607" s="17"/>
      <c r="BK607" s="17"/>
      <c r="BL607" s="17"/>
      <c r="BM607" s="17"/>
      <c r="BN607" s="17"/>
      <c r="BO607" s="17"/>
      <c r="BP607" s="17"/>
      <c r="BQ607" s="17"/>
      <c r="BR607" s="17"/>
      <c r="BS607" s="17"/>
      <c r="BT607" s="17"/>
      <c r="BU607" s="17"/>
      <c r="BV607" s="17"/>
      <c r="BW607" s="17"/>
      <c r="BX607" s="17"/>
      <c r="BY607" s="17"/>
      <c r="BZ607" s="17"/>
      <c r="CA607" s="17"/>
      <c r="CB607" s="17"/>
      <c r="CC607" s="17"/>
      <c r="CD607" s="17"/>
      <c r="CE607" s="17"/>
      <c r="CF607" s="17"/>
      <c r="CG607" s="17"/>
      <c r="CH607" s="17"/>
      <c r="CI607" s="17"/>
      <c r="CJ607" s="17"/>
      <c r="CK607" s="17"/>
      <c r="CL607" s="17"/>
      <c r="CM607" s="17"/>
      <c r="CN607" s="17"/>
      <c r="CO607" s="17"/>
      <c r="CP607" s="17"/>
      <c r="CQ607" s="17"/>
    </row>
    <row r="608">
      <c r="BJ608" s="17"/>
      <c r="BK608" s="17"/>
      <c r="BL608" s="17"/>
      <c r="BM608" s="17"/>
      <c r="BN608" s="17"/>
      <c r="BO608" s="17"/>
      <c r="BP608" s="17"/>
      <c r="BQ608" s="17"/>
      <c r="BR608" s="17"/>
      <c r="BS608" s="17"/>
      <c r="BT608" s="17"/>
      <c r="BU608" s="17"/>
      <c r="BV608" s="17"/>
      <c r="BW608" s="17"/>
      <c r="BX608" s="17"/>
      <c r="BY608" s="17"/>
      <c r="BZ608" s="17"/>
      <c r="CA608" s="17"/>
      <c r="CB608" s="17"/>
      <c r="CC608" s="17"/>
      <c r="CD608" s="17"/>
      <c r="CE608" s="17"/>
      <c r="CF608" s="17"/>
      <c r="CG608" s="17"/>
      <c r="CH608" s="17"/>
      <c r="CI608" s="17"/>
      <c r="CJ608" s="17"/>
      <c r="CK608" s="17"/>
      <c r="CL608" s="17"/>
      <c r="CM608" s="17"/>
      <c r="CN608" s="17"/>
      <c r="CO608" s="17"/>
      <c r="CP608" s="17"/>
      <c r="CQ608" s="17"/>
    </row>
    <row r="609">
      <c r="BJ609" s="17"/>
      <c r="BK609" s="17"/>
      <c r="BL609" s="17"/>
      <c r="BM609" s="17"/>
      <c r="BN609" s="17"/>
      <c r="BO609" s="17"/>
      <c r="BP609" s="17"/>
      <c r="BQ609" s="17"/>
      <c r="BR609" s="17"/>
      <c r="BS609" s="17"/>
      <c r="BT609" s="17"/>
      <c r="BU609" s="17"/>
      <c r="BV609" s="17"/>
      <c r="BW609" s="17"/>
      <c r="BX609" s="17"/>
      <c r="BY609" s="17"/>
      <c r="BZ609" s="17"/>
      <c r="CA609" s="17"/>
      <c r="CB609" s="17"/>
      <c r="CC609" s="17"/>
      <c r="CD609" s="17"/>
      <c r="CE609" s="17"/>
      <c r="CF609" s="17"/>
      <c r="CG609" s="17"/>
      <c r="CH609" s="17"/>
      <c r="CI609" s="17"/>
      <c r="CJ609" s="17"/>
      <c r="CK609" s="17"/>
      <c r="CL609" s="17"/>
      <c r="CM609" s="17"/>
      <c r="CN609" s="17"/>
      <c r="CO609" s="17"/>
      <c r="CP609" s="17"/>
      <c r="CQ609" s="17"/>
    </row>
    <row r="610">
      <c r="BJ610" s="17"/>
      <c r="BK610" s="17"/>
      <c r="BL610" s="17"/>
      <c r="BM610" s="17"/>
      <c r="BN610" s="17"/>
      <c r="BO610" s="17"/>
      <c r="BP610" s="17"/>
      <c r="BQ610" s="17"/>
      <c r="BR610" s="17"/>
      <c r="BS610" s="17"/>
      <c r="BT610" s="17"/>
      <c r="BU610" s="17"/>
      <c r="BV610" s="17"/>
      <c r="BW610" s="17"/>
      <c r="BX610" s="17"/>
      <c r="BY610" s="17"/>
      <c r="BZ610" s="17"/>
      <c r="CA610" s="17"/>
      <c r="CB610" s="17"/>
      <c r="CC610" s="17"/>
      <c r="CD610" s="17"/>
      <c r="CE610" s="17"/>
      <c r="CF610" s="17"/>
      <c r="CG610" s="17"/>
      <c r="CH610" s="17"/>
      <c r="CI610" s="17"/>
      <c r="CJ610" s="17"/>
      <c r="CK610" s="17"/>
      <c r="CL610" s="17"/>
      <c r="CM610" s="17"/>
      <c r="CN610" s="17"/>
      <c r="CO610" s="17"/>
      <c r="CP610" s="17"/>
      <c r="CQ610" s="17"/>
    </row>
    <row r="611">
      <c r="BJ611" s="17"/>
      <c r="BK611" s="17"/>
      <c r="BL611" s="17"/>
      <c r="BM611" s="17"/>
      <c r="BN611" s="17"/>
      <c r="BO611" s="17"/>
      <c r="BP611" s="17"/>
      <c r="BQ611" s="17"/>
      <c r="BR611" s="17"/>
      <c r="BS611" s="17"/>
      <c r="BT611" s="17"/>
      <c r="BU611" s="17"/>
      <c r="BV611" s="17"/>
      <c r="BW611" s="17"/>
      <c r="BX611" s="17"/>
      <c r="BY611" s="17"/>
      <c r="BZ611" s="17"/>
      <c r="CA611" s="17"/>
      <c r="CB611" s="17"/>
      <c r="CC611" s="17"/>
      <c r="CD611" s="17"/>
      <c r="CE611" s="17"/>
      <c r="CF611" s="17"/>
      <c r="CG611" s="17"/>
      <c r="CH611" s="17"/>
      <c r="CI611" s="17"/>
      <c r="CJ611" s="17"/>
      <c r="CK611" s="17"/>
      <c r="CL611" s="17"/>
      <c r="CM611" s="17"/>
      <c r="CN611" s="17"/>
      <c r="CO611" s="17"/>
      <c r="CP611" s="17"/>
      <c r="CQ611" s="17"/>
    </row>
    <row r="612">
      <c r="BJ612" s="17"/>
      <c r="BK612" s="17"/>
      <c r="BL612" s="17"/>
      <c r="BM612" s="17"/>
      <c r="BN612" s="17"/>
      <c r="BO612" s="17"/>
      <c r="BP612" s="17"/>
      <c r="BQ612" s="17"/>
      <c r="BR612" s="17"/>
      <c r="BS612" s="17"/>
      <c r="BT612" s="17"/>
      <c r="BU612" s="17"/>
      <c r="BV612" s="17"/>
      <c r="BW612" s="17"/>
      <c r="BX612" s="17"/>
      <c r="BY612" s="17"/>
      <c r="BZ612" s="17"/>
      <c r="CA612" s="17"/>
      <c r="CB612" s="17"/>
      <c r="CC612" s="17"/>
      <c r="CD612" s="17"/>
      <c r="CE612" s="17"/>
      <c r="CF612" s="17"/>
      <c r="CG612" s="17"/>
      <c r="CH612" s="17"/>
      <c r="CI612" s="17"/>
      <c r="CJ612" s="17"/>
      <c r="CK612" s="17"/>
      <c r="CL612" s="17"/>
      <c r="CM612" s="17"/>
      <c r="CN612" s="17"/>
      <c r="CO612" s="17"/>
      <c r="CP612" s="17"/>
      <c r="CQ612" s="17"/>
    </row>
    <row r="613">
      <c r="BJ613" s="17"/>
      <c r="BK613" s="17"/>
      <c r="BL613" s="17"/>
      <c r="BM613" s="17"/>
      <c r="BN613" s="17"/>
      <c r="BO613" s="17"/>
      <c r="BP613" s="17"/>
      <c r="BQ613" s="17"/>
      <c r="BR613" s="17"/>
      <c r="BS613" s="17"/>
      <c r="BT613" s="17"/>
      <c r="BU613" s="17"/>
      <c r="BV613" s="17"/>
      <c r="BW613" s="17"/>
      <c r="BX613" s="17"/>
      <c r="BY613" s="17"/>
      <c r="BZ613" s="17"/>
      <c r="CA613" s="17"/>
      <c r="CB613" s="17"/>
      <c r="CC613" s="17"/>
      <c r="CD613" s="17"/>
      <c r="CE613" s="17"/>
      <c r="CF613" s="17"/>
      <c r="CG613" s="17"/>
      <c r="CH613" s="17"/>
      <c r="CI613" s="17"/>
      <c r="CJ613" s="17"/>
      <c r="CK613" s="17"/>
      <c r="CL613" s="17"/>
      <c r="CM613" s="17"/>
      <c r="CN613" s="17"/>
      <c r="CO613" s="17"/>
      <c r="CP613" s="17"/>
      <c r="CQ613" s="17"/>
    </row>
    <row r="614">
      <c r="BJ614" s="17"/>
      <c r="BK614" s="17"/>
      <c r="BL614" s="17"/>
      <c r="BM614" s="17"/>
      <c r="BN614" s="17"/>
      <c r="BO614" s="17"/>
      <c r="BP614" s="17"/>
      <c r="BQ614" s="17"/>
      <c r="BR614" s="17"/>
      <c r="BS614" s="17"/>
      <c r="BT614" s="17"/>
      <c r="BU614" s="17"/>
      <c r="BV614" s="17"/>
      <c r="BW614" s="17"/>
      <c r="BX614" s="17"/>
      <c r="BY614" s="17"/>
      <c r="BZ614" s="17"/>
      <c r="CA614" s="17"/>
      <c r="CB614" s="17"/>
      <c r="CC614" s="17"/>
      <c r="CD614" s="17"/>
      <c r="CE614" s="17"/>
      <c r="CF614" s="17"/>
      <c r="CG614" s="17"/>
      <c r="CH614" s="17"/>
      <c r="CI614" s="17"/>
      <c r="CJ614" s="17"/>
      <c r="CK614" s="17"/>
      <c r="CL614" s="17"/>
      <c r="CM614" s="17"/>
      <c r="CN614" s="17"/>
      <c r="CO614" s="17"/>
      <c r="CP614" s="17"/>
      <c r="CQ614" s="17"/>
    </row>
    <row r="615">
      <c r="BJ615" s="17"/>
      <c r="BK615" s="17"/>
      <c r="BL615" s="17"/>
      <c r="BM615" s="17"/>
      <c r="BN615" s="17"/>
      <c r="BO615" s="17"/>
      <c r="BP615" s="17"/>
      <c r="BQ615" s="17"/>
      <c r="BR615" s="17"/>
      <c r="BS615" s="17"/>
      <c r="BT615" s="17"/>
      <c r="BU615" s="17"/>
      <c r="BV615" s="17"/>
      <c r="BW615" s="17"/>
      <c r="BX615" s="17"/>
      <c r="BY615" s="17"/>
      <c r="BZ615" s="17"/>
      <c r="CA615" s="17"/>
      <c r="CB615" s="17"/>
      <c r="CC615" s="17"/>
      <c r="CD615" s="17"/>
      <c r="CE615" s="17"/>
      <c r="CF615" s="17"/>
      <c r="CG615" s="17"/>
      <c r="CH615" s="17"/>
      <c r="CI615" s="17"/>
      <c r="CJ615" s="17"/>
      <c r="CK615" s="17"/>
      <c r="CL615" s="17"/>
      <c r="CM615" s="17"/>
      <c r="CN615" s="17"/>
      <c r="CO615" s="17"/>
      <c r="CP615" s="17"/>
      <c r="CQ615" s="17"/>
    </row>
    <row r="616">
      <c r="BJ616" s="17"/>
      <c r="BK616" s="17"/>
      <c r="BL616" s="17"/>
      <c r="BM616" s="17"/>
      <c r="BN616" s="17"/>
      <c r="BO616" s="17"/>
      <c r="BP616" s="17"/>
      <c r="BQ616" s="17"/>
      <c r="BR616" s="17"/>
      <c r="BS616" s="17"/>
      <c r="BT616" s="17"/>
      <c r="BU616" s="17"/>
      <c r="BV616" s="17"/>
      <c r="BW616" s="17"/>
      <c r="BX616" s="17"/>
      <c r="BY616" s="17"/>
      <c r="BZ616" s="17"/>
      <c r="CA616" s="17"/>
      <c r="CB616" s="17"/>
      <c r="CC616" s="17"/>
      <c r="CD616" s="17"/>
      <c r="CE616" s="17"/>
      <c r="CF616" s="17"/>
      <c r="CG616" s="17"/>
      <c r="CH616" s="17"/>
      <c r="CI616" s="17"/>
      <c r="CJ616" s="17"/>
      <c r="CK616" s="17"/>
      <c r="CL616" s="17"/>
      <c r="CM616" s="17"/>
      <c r="CN616" s="17"/>
      <c r="CO616" s="17"/>
      <c r="CP616" s="17"/>
      <c r="CQ616" s="17"/>
    </row>
    <row r="617">
      <c r="BJ617" s="17"/>
      <c r="BK617" s="17"/>
      <c r="BL617" s="17"/>
      <c r="BM617" s="17"/>
      <c r="BN617" s="17"/>
      <c r="BO617" s="17"/>
      <c r="BP617" s="17"/>
      <c r="BQ617" s="17"/>
      <c r="BR617" s="17"/>
      <c r="BS617" s="17"/>
      <c r="BT617" s="17"/>
      <c r="BU617" s="17"/>
      <c r="BV617" s="17"/>
      <c r="BW617" s="17"/>
      <c r="BX617" s="17"/>
      <c r="BY617" s="17"/>
      <c r="BZ617" s="17"/>
      <c r="CA617" s="17"/>
      <c r="CB617" s="17"/>
      <c r="CC617" s="17"/>
      <c r="CD617" s="17"/>
      <c r="CE617" s="17"/>
      <c r="CF617" s="17"/>
      <c r="CG617" s="17"/>
      <c r="CH617" s="17"/>
      <c r="CI617" s="17"/>
      <c r="CJ617" s="17"/>
      <c r="CK617" s="17"/>
      <c r="CL617" s="17"/>
      <c r="CM617" s="17"/>
      <c r="CN617" s="17"/>
      <c r="CO617" s="17"/>
      <c r="CP617" s="17"/>
      <c r="CQ617" s="17"/>
    </row>
    <row r="618">
      <c r="BJ618" s="17"/>
      <c r="BK618" s="17"/>
      <c r="BL618" s="17"/>
      <c r="BM618" s="17"/>
      <c r="BN618" s="17"/>
      <c r="BO618" s="17"/>
      <c r="BP618" s="17"/>
      <c r="BQ618" s="17"/>
      <c r="BR618" s="17"/>
      <c r="BS618" s="17"/>
      <c r="BT618" s="17"/>
      <c r="BU618" s="17"/>
      <c r="BV618" s="17"/>
      <c r="BW618" s="17"/>
      <c r="BX618" s="17"/>
      <c r="BY618" s="17"/>
      <c r="BZ618" s="17"/>
      <c r="CA618" s="17"/>
      <c r="CB618" s="17"/>
      <c r="CC618" s="17"/>
      <c r="CD618" s="17"/>
      <c r="CE618" s="17"/>
      <c r="CF618" s="17"/>
      <c r="CG618" s="17"/>
      <c r="CH618" s="17"/>
      <c r="CI618" s="17"/>
      <c r="CJ618" s="17"/>
      <c r="CK618" s="17"/>
      <c r="CL618" s="17"/>
      <c r="CM618" s="17"/>
      <c r="CN618" s="17"/>
      <c r="CO618" s="17"/>
      <c r="CP618" s="17"/>
      <c r="CQ618" s="17"/>
    </row>
    <row r="619">
      <c r="BJ619" s="17"/>
      <c r="BK619" s="17"/>
      <c r="BL619" s="17"/>
      <c r="BM619" s="17"/>
      <c r="BN619" s="17"/>
      <c r="BO619" s="17"/>
      <c r="BP619" s="17"/>
      <c r="BQ619" s="17"/>
      <c r="BR619" s="17"/>
      <c r="BS619" s="17"/>
      <c r="BT619" s="17"/>
      <c r="BU619" s="17"/>
      <c r="BV619" s="17"/>
      <c r="BW619" s="17"/>
      <c r="BX619" s="17"/>
      <c r="BY619" s="17"/>
      <c r="BZ619" s="17"/>
      <c r="CA619" s="17"/>
      <c r="CB619" s="17"/>
      <c r="CC619" s="17"/>
      <c r="CD619" s="17"/>
      <c r="CE619" s="17"/>
      <c r="CF619" s="17"/>
      <c r="CG619" s="17"/>
      <c r="CH619" s="17"/>
      <c r="CI619" s="17"/>
      <c r="CJ619" s="17"/>
      <c r="CK619" s="17"/>
      <c r="CL619" s="17"/>
      <c r="CM619" s="17"/>
      <c r="CN619" s="17"/>
      <c r="CO619" s="17"/>
      <c r="CP619" s="17"/>
      <c r="CQ619" s="17"/>
    </row>
    <row r="620">
      <c r="BJ620" s="17"/>
      <c r="BK620" s="17"/>
      <c r="BL620" s="17"/>
      <c r="BM620" s="17"/>
      <c r="BN620" s="17"/>
      <c r="BO620" s="17"/>
      <c r="BP620" s="17"/>
      <c r="BQ620" s="17"/>
      <c r="BR620" s="17"/>
      <c r="BS620" s="17"/>
      <c r="BT620" s="17"/>
      <c r="BU620" s="17"/>
      <c r="BV620" s="17"/>
      <c r="BW620" s="17"/>
      <c r="BX620" s="17"/>
      <c r="BY620" s="17"/>
      <c r="BZ620" s="17"/>
      <c r="CA620" s="17"/>
      <c r="CB620" s="17"/>
      <c r="CC620" s="17"/>
      <c r="CD620" s="17"/>
      <c r="CE620" s="17"/>
      <c r="CF620" s="17"/>
      <c r="CG620" s="17"/>
      <c r="CH620" s="17"/>
      <c r="CI620" s="17"/>
      <c r="CJ620" s="17"/>
      <c r="CK620" s="17"/>
      <c r="CL620" s="17"/>
      <c r="CM620" s="17"/>
      <c r="CN620" s="17"/>
      <c r="CO620" s="17"/>
      <c r="CP620" s="17"/>
      <c r="CQ620" s="17"/>
    </row>
    <row r="621">
      <c r="BJ621" s="17"/>
      <c r="BK621" s="17"/>
      <c r="BL621" s="17"/>
      <c r="BM621" s="17"/>
      <c r="BN621" s="17"/>
      <c r="BO621" s="17"/>
      <c r="BP621" s="17"/>
      <c r="BQ621" s="17"/>
      <c r="BR621" s="17"/>
      <c r="BS621" s="17"/>
      <c r="BT621" s="17"/>
      <c r="BU621" s="17"/>
      <c r="BV621" s="17"/>
      <c r="BW621" s="17"/>
      <c r="BX621" s="17"/>
      <c r="BY621" s="17"/>
      <c r="BZ621" s="17"/>
      <c r="CA621" s="17"/>
      <c r="CB621" s="17"/>
      <c r="CC621" s="17"/>
      <c r="CD621" s="17"/>
      <c r="CE621" s="17"/>
      <c r="CF621" s="17"/>
      <c r="CG621" s="17"/>
      <c r="CH621" s="17"/>
      <c r="CI621" s="17"/>
      <c r="CJ621" s="17"/>
      <c r="CK621" s="17"/>
      <c r="CL621" s="17"/>
      <c r="CM621" s="17"/>
      <c r="CN621" s="17"/>
      <c r="CO621" s="17"/>
      <c r="CP621" s="17"/>
      <c r="CQ621" s="17"/>
    </row>
    <row r="622">
      <c r="BJ622" s="17"/>
      <c r="BK622" s="17"/>
      <c r="BL622" s="17"/>
      <c r="BM622" s="17"/>
      <c r="BN622" s="17"/>
      <c r="BO622" s="17"/>
      <c r="BP622" s="17"/>
      <c r="BQ622" s="17"/>
      <c r="BR622" s="17"/>
      <c r="BS622" s="17"/>
      <c r="BT622" s="17"/>
      <c r="BU622" s="17"/>
      <c r="BV622" s="17"/>
      <c r="BW622" s="17"/>
      <c r="BX622" s="17"/>
      <c r="BY622" s="17"/>
      <c r="BZ622" s="17"/>
      <c r="CA622" s="17"/>
      <c r="CB622" s="17"/>
      <c r="CC622" s="17"/>
      <c r="CD622" s="17"/>
      <c r="CE622" s="17"/>
      <c r="CF622" s="17"/>
      <c r="CG622" s="17"/>
      <c r="CH622" s="17"/>
      <c r="CI622" s="17"/>
      <c r="CJ622" s="17"/>
      <c r="CK622" s="17"/>
      <c r="CL622" s="17"/>
      <c r="CM622" s="17"/>
      <c r="CN622" s="17"/>
      <c r="CO622" s="17"/>
      <c r="CP622" s="17"/>
      <c r="CQ622" s="17"/>
    </row>
    <row r="623">
      <c r="BJ623" s="17"/>
      <c r="BK623" s="17"/>
      <c r="BL623" s="17"/>
      <c r="BM623" s="17"/>
      <c r="BN623" s="17"/>
      <c r="BO623" s="17"/>
      <c r="BP623" s="17"/>
      <c r="BQ623" s="17"/>
      <c r="BR623" s="17"/>
      <c r="BS623" s="17"/>
      <c r="BT623" s="17"/>
      <c r="BU623" s="17"/>
      <c r="BV623" s="17"/>
      <c r="BW623" s="17"/>
      <c r="BX623" s="17"/>
      <c r="BY623" s="17"/>
      <c r="BZ623" s="17"/>
      <c r="CA623" s="17"/>
      <c r="CB623" s="17"/>
      <c r="CC623" s="17"/>
      <c r="CD623" s="17"/>
      <c r="CE623" s="17"/>
      <c r="CF623" s="17"/>
      <c r="CG623" s="17"/>
      <c r="CH623" s="17"/>
      <c r="CI623" s="17"/>
      <c r="CJ623" s="17"/>
      <c r="CK623" s="17"/>
      <c r="CL623" s="17"/>
      <c r="CM623" s="17"/>
      <c r="CN623" s="17"/>
      <c r="CO623" s="17"/>
      <c r="CP623" s="17"/>
      <c r="CQ623" s="17"/>
    </row>
    <row r="624">
      <c r="BJ624" s="17"/>
      <c r="BK624" s="17"/>
      <c r="BL624" s="17"/>
      <c r="BM624" s="17"/>
      <c r="BN624" s="17"/>
      <c r="BO624" s="17"/>
      <c r="BP624" s="17"/>
      <c r="BQ624" s="17"/>
      <c r="BR624" s="17"/>
      <c r="BS624" s="17"/>
      <c r="BT624" s="17"/>
      <c r="BU624" s="17"/>
      <c r="BV624" s="17"/>
      <c r="BW624" s="17"/>
      <c r="BX624" s="17"/>
      <c r="BY624" s="17"/>
      <c r="BZ624" s="17"/>
      <c r="CA624" s="17"/>
      <c r="CB624" s="17"/>
      <c r="CC624" s="17"/>
      <c r="CD624" s="17"/>
      <c r="CE624" s="17"/>
      <c r="CF624" s="17"/>
      <c r="CG624" s="17"/>
      <c r="CH624" s="17"/>
      <c r="CI624" s="17"/>
      <c r="CJ624" s="17"/>
      <c r="CK624" s="17"/>
      <c r="CL624" s="17"/>
      <c r="CM624" s="17"/>
      <c r="CN624" s="17"/>
      <c r="CO624" s="17"/>
      <c r="CP624" s="17"/>
      <c r="CQ624" s="17"/>
    </row>
    <row r="625">
      <c r="BJ625" s="17"/>
      <c r="BK625" s="17"/>
      <c r="BL625" s="17"/>
      <c r="BM625" s="17"/>
      <c r="BN625" s="17"/>
      <c r="BO625" s="17"/>
      <c r="BP625" s="17"/>
      <c r="BQ625" s="17"/>
      <c r="BR625" s="17"/>
      <c r="BS625" s="17"/>
      <c r="BT625" s="17"/>
      <c r="BU625" s="17"/>
      <c r="BV625" s="17"/>
      <c r="BW625" s="17"/>
      <c r="BX625" s="17"/>
      <c r="BY625" s="17"/>
      <c r="BZ625" s="17"/>
      <c r="CA625" s="17"/>
      <c r="CB625" s="17"/>
      <c r="CC625" s="17"/>
      <c r="CD625" s="17"/>
      <c r="CE625" s="17"/>
      <c r="CF625" s="17"/>
      <c r="CG625" s="17"/>
      <c r="CH625" s="17"/>
      <c r="CI625" s="17"/>
      <c r="CJ625" s="17"/>
      <c r="CK625" s="17"/>
      <c r="CL625" s="17"/>
      <c r="CM625" s="17"/>
      <c r="CN625" s="17"/>
      <c r="CO625" s="17"/>
      <c r="CP625" s="17"/>
      <c r="CQ625" s="17"/>
    </row>
    <row r="626">
      <c r="BJ626" s="17"/>
      <c r="BK626" s="17"/>
      <c r="BL626" s="17"/>
      <c r="BM626" s="17"/>
      <c r="BN626" s="17"/>
      <c r="BO626" s="17"/>
      <c r="BP626" s="17"/>
      <c r="BQ626" s="17"/>
      <c r="BR626" s="17"/>
      <c r="BS626" s="17"/>
      <c r="BT626" s="17"/>
      <c r="BU626" s="17"/>
      <c r="BV626" s="17"/>
      <c r="BW626" s="17"/>
      <c r="BX626" s="17"/>
      <c r="BY626" s="17"/>
      <c r="BZ626" s="17"/>
      <c r="CA626" s="17"/>
      <c r="CB626" s="17"/>
      <c r="CC626" s="17"/>
      <c r="CD626" s="17"/>
      <c r="CE626" s="17"/>
      <c r="CF626" s="17"/>
      <c r="CG626" s="17"/>
      <c r="CH626" s="17"/>
      <c r="CI626" s="17"/>
      <c r="CJ626" s="17"/>
      <c r="CK626" s="17"/>
      <c r="CL626" s="17"/>
      <c r="CM626" s="17"/>
      <c r="CN626" s="17"/>
      <c r="CO626" s="17"/>
      <c r="CP626" s="17"/>
      <c r="CQ626" s="17"/>
    </row>
    <row r="627">
      <c r="BJ627" s="17"/>
      <c r="BK627" s="17"/>
      <c r="BL627" s="17"/>
      <c r="BM627" s="17"/>
      <c r="BN627" s="17"/>
      <c r="BO627" s="17"/>
      <c r="BP627" s="17"/>
      <c r="BQ627" s="17"/>
      <c r="BR627" s="17"/>
      <c r="BS627" s="17"/>
      <c r="BT627" s="17"/>
      <c r="BU627" s="17"/>
      <c r="BV627" s="17"/>
      <c r="BW627" s="17"/>
      <c r="BX627" s="17"/>
      <c r="BY627" s="17"/>
      <c r="BZ627" s="17"/>
      <c r="CA627" s="17"/>
      <c r="CB627" s="17"/>
      <c r="CC627" s="17"/>
      <c r="CD627" s="17"/>
      <c r="CE627" s="17"/>
      <c r="CF627" s="17"/>
      <c r="CG627" s="17"/>
      <c r="CH627" s="17"/>
      <c r="CI627" s="17"/>
      <c r="CJ627" s="17"/>
      <c r="CK627" s="17"/>
      <c r="CL627" s="17"/>
      <c r="CM627" s="17"/>
      <c r="CN627" s="17"/>
      <c r="CO627" s="17"/>
      <c r="CP627" s="17"/>
      <c r="CQ627" s="17"/>
    </row>
    <row r="628">
      <c r="BJ628" s="17"/>
      <c r="BK628" s="17"/>
      <c r="BL628" s="17"/>
      <c r="BM628" s="17"/>
      <c r="BN628" s="17"/>
      <c r="BO628" s="17"/>
      <c r="BP628" s="17"/>
      <c r="BQ628" s="17"/>
      <c r="BR628" s="17"/>
      <c r="BS628" s="17"/>
      <c r="BT628" s="17"/>
      <c r="BU628" s="17"/>
      <c r="BV628" s="17"/>
      <c r="BW628" s="17"/>
      <c r="BX628" s="17"/>
      <c r="BY628" s="17"/>
      <c r="BZ628" s="17"/>
      <c r="CA628" s="17"/>
      <c r="CB628" s="17"/>
      <c r="CC628" s="17"/>
      <c r="CD628" s="17"/>
      <c r="CE628" s="17"/>
      <c r="CF628" s="17"/>
      <c r="CG628" s="17"/>
      <c r="CH628" s="17"/>
      <c r="CI628" s="17"/>
      <c r="CJ628" s="17"/>
      <c r="CK628" s="17"/>
      <c r="CL628" s="17"/>
      <c r="CM628" s="17"/>
      <c r="CN628" s="17"/>
      <c r="CO628" s="17"/>
      <c r="CP628" s="17"/>
      <c r="CQ628" s="17"/>
    </row>
    <row r="629">
      <c r="BJ629" s="17"/>
      <c r="BK629" s="17"/>
      <c r="BL629" s="17"/>
      <c r="BM629" s="17"/>
      <c r="BN629" s="17"/>
      <c r="BO629" s="17"/>
      <c r="BP629" s="17"/>
      <c r="BQ629" s="17"/>
      <c r="BR629" s="17"/>
      <c r="BS629" s="17"/>
      <c r="BT629" s="17"/>
      <c r="BU629" s="17"/>
      <c r="BV629" s="17"/>
      <c r="BW629" s="17"/>
      <c r="BX629" s="17"/>
      <c r="BY629" s="17"/>
      <c r="BZ629" s="17"/>
      <c r="CA629" s="17"/>
      <c r="CB629" s="17"/>
      <c r="CC629" s="17"/>
      <c r="CD629" s="17"/>
      <c r="CE629" s="17"/>
      <c r="CF629" s="17"/>
      <c r="CG629" s="17"/>
      <c r="CH629" s="17"/>
      <c r="CI629" s="17"/>
      <c r="CJ629" s="17"/>
      <c r="CK629" s="17"/>
      <c r="CL629" s="17"/>
      <c r="CM629" s="17"/>
      <c r="CN629" s="17"/>
      <c r="CO629" s="17"/>
      <c r="CP629" s="17"/>
      <c r="CQ629" s="17"/>
    </row>
    <row r="630">
      <c r="BJ630" s="17"/>
      <c r="BK630" s="17"/>
      <c r="BL630" s="17"/>
      <c r="BM630" s="17"/>
      <c r="BN630" s="17"/>
      <c r="BO630" s="17"/>
      <c r="BP630" s="17"/>
      <c r="BQ630" s="17"/>
      <c r="BR630" s="17"/>
      <c r="BS630" s="17"/>
      <c r="BT630" s="17"/>
      <c r="BU630" s="17"/>
      <c r="BV630" s="17"/>
      <c r="BW630" s="17"/>
      <c r="BX630" s="17"/>
      <c r="BY630" s="17"/>
      <c r="BZ630" s="17"/>
      <c r="CA630" s="17"/>
      <c r="CB630" s="17"/>
      <c r="CC630" s="17"/>
      <c r="CD630" s="17"/>
      <c r="CE630" s="17"/>
      <c r="CF630" s="17"/>
      <c r="CG630" s="17"/>
      <c r="CH630" s="17"/>
      <c r="CI630" s="17"/>
      <c r="CJ630" s="17"/>
      <c r="CK630" s="17"/>
      <c r="CL630" s="17"/>
      <c r="CM630" s="17"/>
      <c r="CN630" s="17"/>
      <c r="CO630" s="17"/>
      <c r="CP630" s="17"/>
      <c r="CQ630" s="17"/>
    </row>
    <row r="631">
      <c r="BJ631" s="17"/>
      <c r="BK631" s="17"/>
      <c r="BL631" s="17"/>
      <c r="BM631" s="17"/>
      <c r="BN631" s="17"/>
      <c r="BO631" s="17"/>
      <c r="BP631" s="17"/>
      <c r="BQ631" s="17"/>
      <c r="BR631" s="17"/>
      <c r="BS631" s="17"/>
      <c r="BT631" s="17"/>
      <c r="BU631" s="17"/>
      <c r="BV631" s="17"/>
      <c r="BW631" s="17"/>
      <c r="BX631" s="17"/>
      <c r="BY631" s="17"/>
      <c r="BZ631" s="17"/>
      <c r="CA631" s="17"/>
      <c r="CB631" s="17"/>
      <c r="CC631" s="17"/>
      <c r="CD631" s="17"/>
      <c r="CE631" s="17"/>
      <c r="CF631" s="17"/>
      <c r="CG631" s="17"/>
      <c r="CH631" s="17"/>
      <c r="CI631" s="17"/>
      <c r="CJ631" s="17"/>
      <c r="CK631" s="17"/>
      <c r="CL631" s="17"/>
      <c r="CM631" s="17"/>
      <c r="CN631" s="17"/>
      <c r="CO631" s="17"/>
      <c r="CP631" s="17"/>
      <c r="CQ631" s="17"/>
    </row>
    <row r="632">
      <c r="BJ632" s="17"/>
      <c r="BK632" s="17"/>
      <c r="BL632" s="17"/>
      <c r="BM632" s="17"/>
      <c r="BN632" s="17"/>
      <c r="BO632" s="17"/>
      <c r="BP632" s="17"/>
      <c r="BQ632" s="17"/>
      <c r="BR632" s="17"/>
      <c r="BS632" s="17"/>
      <c r="BT632" s="17"/>
      <c r="BU632" s="17"/>
      <c r="BV632" s="17"/>
      <c r="BW632" s="17"/>
      <c r="BX632" s="17"/>
      <c r="BY632" s="17"/>
      <c r="BZ632" s="17"/>
      <c r="CA632" s="17"/>
      <c r="CB632" s="17"/>
      <c r="CC632" s="17"/>
      <c r="CD632" s="17"/>
      <c r="CE632" s="17"/>
      <c r="CF632" s="17"/>
      <c r="CG632" s="17"/>
      <c r="CH632" s="17"/>
      <c r="CI632" s="17"/>
      <c r="CJ632" s="17"/>
      <c r="CK632" s="17"/>
      <c r="CL632" s="17"/>
      <c r="CM632" s="17"/>
      <c r="CN632" s="17"/>
      <c r="CO632" s="17"/>
      <c r="CP632" s="17"/>
      <c r="CQ632" s="17"/>
    </row>
    <row r="633">
      <c r="BJ633" s="17"/>
      <c r="BK633" s="17"/>
      <c r="BL633" s="17"/>
      <c r="BM633" s="17"/>
      <c r="BN633" s="17"/>
      <c r="BO633" s="17"/>
      <c r="BP633" s="17"/>
      <c r="BQ633" s="17"/>
      <c r="BR633" s="17"/>
      <c r="BS633" s="17"/>
      <c r="BT633" s="17"/>
      <c r="BU633" s="17"/>
      <c r="BV633" s="17"/>
      <c r="BW633" s="17"/>
      <c r="BX633" s="17"/>
      <c r="BY633" s="17"/>
      <c r="BZ633" s="17"/>
      <c r="CA633" s="17"/>
      <c r="CB633" s="17"/>
      <c r="CC633" s="17"/>
      <c r="CD633" s="17"/>
      <c r="CE633" s="17"/>
      <c r="CF633" s="17"/>
      <c r="CG633" s="17"/>
      <c r="CH633" s="17"/>
      <c r="CI633" s="17"/>
      <c r="CJ633" s="17"/>
      <c r="CK633" s="17"/>
      <c r="CL633" s="17"/>
      <c r="CM633" s="17"/>
      <c r="CN633" s="17"/>
      <c r="CO633" s="17"/>
      <c r="CP633" s="17"/>
      <c r="CQ633" s="17"/>
    </row>
    <row r="634">
      <c r="BJ634" s="17"/>
      <c r="BK634" s="17"/>
      <c r="BL634" s="17"/>
      <c r="BM634" s="17"/>
      <c r="BN634" s="17"/>
      <c r="BO634" s="17"/>
      <c r="BP634" s="17"/>
      <c r="BQ634" s="17"/>
      <c r="BR634" s="17"/>
      <c r="BS634" s="17"/>
      <c r="BT634" s="17"/>
      <c r="BU634" s="17"/>
      <c r="BV634" s="17"/>
      <c r="BW634" s="17"/>
      <c r="BX634" s="17"/>
      <c r="BY634" s="17"/>
      <c r="BZ634" s="17"/>
      <c r="CA634" s="17"/>
      <c r="CB634" s="17"/>
      <c r="CC634" s="17"/>
      <c r="CD634" s="17"/>
      <c r="CE634" s="17"/>
      <c r="CF634" s="17"/>
      <c r="CG634" s="17"/>
      <c r="CH634" s="17"/>
      <c r="CI634" s="17"/>
      <c r="CJ634" s="17"/>
      <c r="CK634" s="17"/>
      <c r="CL634" s="17"/>
      <c r="CM634" s="17"/>
      <c r="CN634" s="17"/>
      <c r="CO634" s="17"/>
      <c r="CP634" s="17"/>
      <c r="CQ634" s="17"/>
    </row>
    <row r="635">
      <c r="BJ635" s="17"/>
      <c r="BK635" s="17"/>
      <c r="BL635" s="17"/>
      <c r="BM635" s="17"/>
      <c r="BN635" s="17"/>
      <c r="BO635" s="17"/>
      <c r="BP635" s="17"/>
      <c r="BQ635" s="17"/>
      <c r="BR635" s="17"/>
      <c r="BS635" s="17"/>
      <c r="BT635" s="17"/>
      <c r="BU635" s="17"/>
      <c r="BV635" s="17"/>
      <c r="BW635" s="17"/>
      <c r="BX635" s="17"/>
      <c r="BY635" s="17"/>
      <c r="BZ635" s="17"/>
      <c r="CA635" s="17"/>
      <c r="CB635" s="17"/>
      <c r="CC635" s="17"/>
      <c r="CD635" s="17"/>
      <c r="CE635" s="17"/>
      <c r="CF635" s="17"/>
      <c r="CG635" s="17"/>
      <c r="CH635" s="17"/>
      <c r="CI635" s="17"/>
      <c r="CJ635" s="17"/>
      <c r="CK635" s="17"/>
      <c r="CL635" s="17"/>
      <c r="CM635" s="17"/>
      <c r="CN635" s="17"/>
      <c r="CO635" s="17"/>
      <c r="CP635" s="17"/>
      <c r="CQ635" s="17"/>
    </row>
    <row r="636">
      <c r="BJ636" s="17"/>
      <c r="BK636" s="17"/>
      <c r="BL636" s="17"/>
      <c r="BM636" s="17"/>
      <c r="BN636" s="17"/>
      <c r="BO636" s="17"/>
      <c r="BP636" s="17"/>
      <c r="BQ636" s="17"/>
      <c r="BR636" s="17"/>
      <c r="BS636" s="17"/>
      <c r="BT636" s="17"/>
      <c r="BU636" s="17"/>
      <c r="BV636" s="17"/>
      <c r="BW636" s="17"/>
      <c r="BX636" s="17"/>
      <c r="BY636" s="17"/>
      <c r="BZ636" s="17"/>
      <c r="CA636" s="17"/>
      <c r="CB636" s="17"/>
      <c r="CC636" s="17"/>
      <c r="CD636" s="17"/>
      <c r="CE636" s="17"/>
      <c r="CF636" s="17"/>
      <c r="CG636" s="17"/>
      <c r="CH636" s="17"/>
      <c r="CI636" s="17"/>
      <c r="CJ636" s="17"/>
      <c r="CK636" s="17"/>
      <c r="CL636" s="17"/>
      <c r="CM636" s="17"/>
      <c r="CN636" s="17"/>
      <c r="CO636" s="17"/>
      <c r="CP636" s="17"/>
      <c r="CQ636" s="17"/>
    </row>
    <row r="637">
      <c r="BJ637" s="17"/>
      <c r="BK637" s="17"/>
      <c r="BL637" s="17"/>
      <c r="BM637" s="17"/>
      <c r="BN637" s="17"/>
      <c r="BO637" s="17"/>
      <c r="BP637" s="17"/>
      <c r="BQ637" s="17"/>
      <c r="BR637" s="17"/>
      <c r="BS637" s="17"/>
      <c r="BT637" s="17"/>
      <c r="BU637" s="17"/>
      <c r="BV637" s="17"/>
      <c r="BW637" s="17"/>
      <c r="BX637" s="17"/>
      <c r="BY637" s="17"/>
      <c r="BZ637" s="17"/>
      <c r="CA637" s="17"/>
      <c r="CB637" s="17"/>
      <c r="CC637" s="17"/>
      <c r="CD637" s="17"/>
      <c r="CE637" s="17"/>
      <c r="CF637" s="17"/>
      <c r="CG637" s="17"/>
      <c r="CH637" s="17"/>
      <c r="CI637" s="17"/>
      <c r="CJ637" s="17"/>
      <c r="CK637" s="17"/>
      <c r="CL637" s="17"/>
      <c r="CM637" s="17"/>
      <c r="CN637" s="17"/>
      <c r="CO637" s="17"/>
      <c r="CP637" s="17"/>
      <c r="CQ637" s="17"/>
    </row>
    <row r="638">
      <c r="BJ638" s="17"/>
      <c r="BK638" s="17"/>
      <c r="BL638" s="17"/>
      <c r="BM638" s="17"/>
      <c r="BN638" s="17"/>
      <c r="BO638" s="17"/>
      <c r="BP638" s="17"/>
      <c r="BQ638" s="17"/>
      <c r="BR638" s="17"/>
      <c r="BS638" s="17"/>
      <c r="BT638" s="17"/>
      <c r="BU638" s="17"/>
      <c r="BV638" s="17"/>
      <c r="BW638" s="17"/>
      <c r="BX638" s="17"/>
      <c r="BY638" s="17"/>
      <c r="BZ638" s="17"/>
      <c r="CA638" s="17"/>
      <c r="CB638" s="17"/>
      <c r="CC638" s="17"/>
      <c r="CD638" s="17"/>
      <c r="CE638" s="17"/>
      <c r="CF638" s="17"/>
      <c r="CG638" s="17"/>
      <c r="CH638" s="17"/>
      <c r="CI638" s="17"/>
      <c r="CJ638" s="17"/>
      <c r="CK638" s="17"/>
      <c r="CL638" s="17"/>
      <c r="CM638" s="17"/>
      <c r="CN638" s="17"/>
      <c r="CO638" s="17"/>
      <c r="CP638" s="17"/>
      <c r="CQ638" s="17"/>
    </row>
    <row r="639">
      <c r="BJ639" s="17"/>
      <c r="BK639" s="17"/>
      <c r="BL639" s="17"/>
      <c r="BM639" s="17"/>
      <c r="BN639" s="17"/>
      <c r="BO639" s="17"/>
      <c r="BP639" s="17"/>
      <c r="BQ639" s="17"/>
      <c r="BR639" s="17"/>
      <c r="BS639" s="17"/>
      <c r="BT639" s="17"/>
      <c r="BU639" s="17"/>
      <c r="BV639" s="17"/>
      <c r="BW639" s="17"/>
      <c r="BX639" s="17"/>
      <c r="BY639" s="17"/>
      <c r="BZ639" s="17"/>
      <c r="CA639" s="17"/>
      <c r="CB639" s="17"/>
      <c r="CC639" s="17"/>
      <c r="CD639" s="17"/>
      <c r="CE639" s="17"/>
      <c r="CF639" s="17"/>
      <c r="CG639" s="17"/>
      <c r="CH639" s="17"/>
      <c r="CI639" s="17"/>
      <c r="CJ639" s="17"/>
      <c r="CK639" s="17"/>
      <c r="CL639" s="17"/>
      <c r="CM639" s="17"/>
      <c r="CN639" s="17"/>
      <c r="CO639" s="17"/>
      <c r="CP639" s="17"/>
      <c r="CQ639" s="17"/>
    </row>
    <row r="640">
      <c r="BJ640" s="17"/>
      <c r="BK640" s="17"/>
      <c r="BL640" s="17"/>
      <c r="BM640" s="17"/>
      <c r="BN640" s="17"/>
      <c r="BO640" s="17"/>
      <c r="BP640" s="17"/>
      <c r="BQ640" s="17"/>
      <c r="BR640" s="17"/>
      <c r="BS640" s="17"/>
      <c r="BT640" s="17"/>
      <c r="BU640" s="17"/>
      <c r="BV640" s="17"/>
      <c r="BW640" s="17"/>
      <c r="BX640" s="17"/>
      <c r="BY640" s="17"/>
      <c r="BZ640" s="17"/>
      <c r="CA640" s="17"/>
      <c r="CB640" s="17"/>
      <c r="CC640" s="17"/>
      <c r="CD640" s="17"/>
      <c r="CE640" s="17"/>
      <c r="CF640" s="17"/>
      <c r="CG640" s="17"/>
      <c r="CH640" s="17"/>
      <c r="CI640" s="17"/>
      <c r="CJ640" s="17"/>
      <c r="CK640" s="17"/>
      <c r="CL640" s="17"/>
      <c r="CM640" s="17"/>
      <c r="CN640" s="17"/>
      <c r="CO640" s="17"/>
      <c r="CP640" s="17"/>
      <c r="CQ640" s="17"/>
    </row>
    <row r="641">
      <c r="BJ641" s="17"/>
      <c r="BK641" s="17"/>
      <c r="BL641" s="17"/>
      <c r="BM641" s="17"/>
      <c r="BN641" s="17"/>
      <c r="BO641" s="17"/>
      <c r="BP641" s="17"/>
      <c r="BQ641" s="17"/>
      <c r="BR641" s="17"/>
      <c r="BS641" s="17"/>
      <c r="BT641" s="17"/>
      <c r="BU641" s="17"/>
      <c r="BV641" s="17"/>
      <c r="BW641" s="17"/>
      <c r="BX641" s="17"/>
      <c r="BY641" s="17"/>
      <c r="BZ641" s="17"/>
      <c r="CA641" s="17"/>
      <c r="CB641" s="17"/>
      <c r="CC641" s="17"/>
      <c r="CD641" s="17"/>
      <c r="CE641" s="17"/>
      <c r="CF641" s="17"/>
      <c r="CG641" s="17"/>
      <c r="CH641" s="17"/>
      <c r="CI641" s="17"/>
      <c r="CJ641" s="17"/>
      <c r="CK641" s="17"/>
      <c r="CL641" s="17"/>
      <c r="CM641" s="17"/>
      <c r="CN641" s="17"/>
      <c r="CO641" s="17"/>
      <c r="CP641" s="17"/>
      <c r="CQ641" s="17"/>
    </row>
    <row r="642">
      <c r="BJ642" s="17"/>
      <c r="BK642" s="17"/>
      <c r="BL642" s="17"/>
      <c r="BM642" s="17"/>
      <c r="BN642" s="17"/>
      <c r="BO642" s="17"/>
      <c r="BP642" s="17"/>
      <c r="BQ642" s="17"/>
      <c r="BR642" s="17"/>
      <c r="BS642" s="17"/>
      <c r="BT642" s="17"/>
      <c r="BU642" s="17"/>
      <c r="BV642" s="17"/>
      <c r="BW642" s="17"/>
      <c r="BX642" s="17"/>
      <c r="BY642" s="17"/>
      <c r="BZ642" s="17"/>
      <c r="CA642" s="17"/>
      <c r="CB642" s="17"/>
      <c r="CC642" s="17"/>
      <c r="CD642" s="17"/>
      <c r="CE642" s="17"/>
      <c r="CF642" s="17"/>
      <c r="CG642" s="17"/>
      <c r="CH642" s="17"/>
      <c r="CI642" s="17"/>
      <c r="CJ642" s="17"/>
      <c r="CK642" s="17"/>
      <c r="CL642" s="17"/>
      <c r="CM642" s="17"/>
      <c r="CN642" s="17"/>
      <c r="CO642" s="17"/>
      <c r="CP642" s="17"/>
      <c r="CQ642" s="17"/>
    </row>
    <row r="643">
      <c r="BJ643" s="17"/>
      <c r="BK643" s="17"/>
      <c r="BL643" s="17"/>
      <c r="BM643" s="17"/>
      <c r="BN643" s="17"/>
      <c r="BO643" s="17"/>
      <c r="BP643" s="17"/>
      <c r="BQ643" s="17"/>
      <c r="BR643" s="17"/>
      <c r="BS643" s="17"/>
      <c r="BT643" s="17"/>
      <c r="BU643" s="17"/>
      <c r="BV643" s="17"/>
      <c r="BW643" s="17"/>
      <c r="BX643" s="17"/>
      <c r="BY643" s="17"/>
      <c r="BZ643" s="17"/>
      <c r="CA643" s="17"/>
      <c r="CB643" s="17"/>
      <c r="CC643" s="17"/>
      <c r="CD643" s="17"/>
      <c r="CE643" s="17"/>
      <c r="CF643" s="17"/>
      <c r="CG643" s="17"/>
      <c r="CH643" s="17"/>
      <c r="CI643" s="17"/>
      <c r="CJ643" s="17"/>
      <c r="CK643" s="17"/>
      <c r="CL643" s="17"/>
      <c r="CM643" s="17"/>
      <c r="CN643" s="17"/>
      <c r="CO643" s="17"/>
      <c r="CP643" s="17"/>
      <c r="CQ643" s="17"/>
    </row>
    <row r="644">
      <c r="BJ644" s="17"/>
      <c r="BK644" s="17"/>
      <c r="BL644" s="17"/>
      <c r="BM644" s="17"/>
      <c r="BN644" s="17"/>
      <c r="BO644" s="17"/>
      <c r="BP644" s="17"/>
      <c r="BQ644" s="17"/>
      <c r="BR644" s="17"/>
      <c r="BS644" s="17"/>
      <c r="BT644" s="17"/>
      <c r="BU644" s="17"/>
      <c r="BV644" s="17"/>
      <c r="BW644" s="17"/>
      <c r="BX644" s="17"/>
      <c r="BY644" s="17"/>
      <c r="BZ644" s="17"/>
      <c r="CA644" s="17"/>
      <c r="CB644" s="17"/>
      <c r="CC644" s="17"/>
      <c r="CD644" s="17"/>
      <c r="CE644" s="17"/>
      <c r="CF644" s="17"/>
      <c r="CG644" s="17"/>
      <c r="CH644" s="17"/>
      <c r="CI644" s="17"/>
      <c r="CJ644" s="17"/>
      <c r="CK644" s="17"/>
      <c r="CL644" s="17"/>
      <c r="CM644" s="17"/>
      <c r="CN644" s="17"/>
      <c r="CO644" s="17"/>
      <c r="CP644" s="17"/>
      <c r="CQ644" s="17"/>
    </row>
    <row r="645">
      <c r="BJ645" s="17"/>
      <c r="BK645" s="17"/>
      <c r="BL645" s="17"/>
      <c r="BM645" s="17"/>
      <c r="BN645" s="17"/>
      <c r="BO645" s="17"/>
      <c r="BP645" s="17"/>
      <c r="BQ645" s="17"/>
      <c r="BR645" s="17"/>
      <c r="BS645" s="17"/>
      <c r="BT645" s="17"/>
      <c r="BU645" s="17"/>
      <c r="BV645" s="17"/>
      <c r="BW645" s="17"/>
      <c r="BX645" s="17"/>
      <c r="BY645" s="17"/>
      <c r="BZ645" s="17"/>
      <c r="CA645" s="17"/>
      <c r="CB645" s="17"/>
      <c r="CC645" s="17"/>
      <c r="CD645" s="17"/>
      <c r="CE645" s="17"/>
      <c r="CF645" s="17"/>
      <c r="CG645" s="17"/>
      <c r="CH645" s="17"/>
      <c r="CI645" s="17"/>
      <c r="CJ645" s="17"/>
      <c r="CK645" s="17"/>
      <c r="CL645" s="17"/>
      <c r="CM645" s="17"/>
      <c r="CN645" s="17"/>
      <c r="CO645" s="17"/>
      <c r="CP645" s="17"/>
      <c r="CQ645" s="17"/>
    </row>
    <row r="646">
      <c r="BJ646" s="17"/>
      <c r="BK646" s="17"/>
      <c r="BL646" s="17"/>
      <c r="BM646" s="17"/>
      <c r="BN646" s="17"/>
      <c r="BO646" s="17"/>
      <c r="BP646" s="17"/>
      <c r="BQ646" s="17"/>
      <c r="BR646" s="17"/>
      <c r="BS646" s="17"/>
      <c r="BT646" s="17"/>
      <c r="BU646" s="17"/>
      <c r="BV646" s="17"/>
      <c r="BW646" s="17"/>
      <c r="BX646" s="17"/>
      <c r="BY646" s="17"/>
      <c r="BZ646" s="17"/>
      <c r="CA646" s="17"/>
      <c r="CB646" s="17"/>
      <c r="CC646" s="17"/>
      <c r="CD646" s="17"/>
      <c r="CE646" s="17"/>
      <c r="CF646" s="17"/>
      <c r="CG646" s="17"/>
      <c r="CH646" s="17"/>
      <c r="CI646" s="17"/>
      <c r="CJ646" s="17"/>
      <c r="CK646" s="17"/>
      <c r="CL646" s="17"/>
      <c r="CM646" s="17"/>
      <c r="CN646" s="17"/>
      <c r="CO646" s="17"/>
      <c r="CP646" s="17"/>
      <c r="CQ646" s="17"/>
    </row>
    <row r="647">
      <c r="BJ647" s="17"/>
      <c r="BK647" s="17"/>
      <c r="BL647" s="17"/>
      <c r="BM647" s="17"/>
      <c r="BN647" s="17"/>
      <c r="BO647" s="17"/>
      <c r="BP647" s="17"/>
      <c r="BQ647" s="17"/>
      <c r="BR647" s="17"/>
      <c r="BS647" s="17"/>
      <c r="BT647" s="17"/>
      <c r="BU647" s="17"/>
      <c r="BV647" s="17"/>
      <c r="BW647" s="17"/>
      <c r="BX647" s="17"/>
      <c r="BY647" s="17"/>
      <c r="BZ647" s="17"/>
      <c r="CA647" s="17"/>
      <c r="CB647" s="17"/>
      <c r="CC647" s="17"/>
      <c r="CD647" s="17"/>
      <c r="CE647" s="17"/>
      <c r="CF647" s="17"/>
      <c r="CG647" s="17"/>
      <c r="CH647" s="17"/>
      <c r="CI647" s="17"/>
      <c r="CJ647" s="17"/>
      <c r="CK647" s="17"/>
      <c r="CL647" s="17"/>
      <c r="CM647" s="17"/>
      <c r="CN647" s="17"/>
      <c r="CO647" s="17"/>
      <c r="CP647" s="17"/>
      <c r="CQ647" s="17"/>
    </row>
    <row r="648">
      <c r="BJ648" s="17"/>
      <c r="BK648" s="17"/>
      <c r="BL648" s="17"/>
      <c r="BM648" s="17"/>
      <c r="BN648" s="17"/>
      <c r="BO648" s="17"/>
      <c r="BP648" s="17"/>
      <c r="BQ648" s="17"/>
      <c r="BR648" s="17"/>
      <c r="BS648" s="17"/>
      <c r="BT648" s="17"/>
      <c r="BU648" s="17"/>
      <c r="BV648" s="17"/>
      <c r="BW648" s="17"/>
      <c r="BX648" s="17"/>
      <c r="BY648" s="17"/>
      <c r="BZ648" s="17"/>
      <c r="CA648" s="17"/>
      <c r="CB648" s="17"/>
      <c r="CC648" s="17"/>
      <c r="CD648" s="17"/>
      <c r="CE648" s="17"/>
      <c r="CF648" s="17"/>
      <c r="CG648" s="17"/>
      <c r="CH648" s="17"/>
      <c r="CI648" s="17"/>
      <c r="CJ648" s="17"/>
      <c r="CK648" s="17"/>
      <c r="CL648" s="17"/>
      <c r="CM648" s="17"/>
      <c r="CN648" s="17"/>
      <c r="CO648" s="17"/>
      <c r="CP648" s="17"/>
      <c r="CQ648" s="17"/>
    </row>
    <row r="649">
      <c r="BJ649" s="17"/>
      <c r="BK649" s="17"/>
      <c r="BL649" s="17"/>
      <c r="BM649" s="17"/>
      <c r="BN649" s="17"/>
      <c r="BO649" s="17"/>
      <c r="BP649" s="17"/>
      <c r="BQ649" s="17"/>
      <c r="BR649" s="17"/>
      <c r="BS649" s="17"/>
      <c r="BT649" s="17"/>
      <c r="BU649" s="17"/>
      <c r="BV649" s="17"/>
      <c r="BW649" s="17"/>
      <c r="BX649" s="17"/>
      <c r="BY649" s="17"/>
      <c r="BZ649" s="17"/>
      <c r="CA649" s="17"/>
      <c r="CB649" s="17"/>
      <c r="CC649" s="17"/>
      <c r="CD649" s="17"/>
      <c r="CE649" s="17"/>
      <c r="CF649" s="17"/>
      <c r="CG649" s="17"/>
      <c r="CH649" s="17"/>
      <c r="CI649" s="17"/>
      <c r="CJ649" s="17"/>
      <c r="CK649" s="17"/>
      <c r="CL649" s="17"/>
      <c r="CM649" s="17"/>
      <c r="CN649" s="17"/>
      <c r="CO649" s="17"/>
      <c r="CP649" s="17"/>
      <c r="CQ649" s="17"/>
    </row>
    <row r="650">
      <c r="BJ650" s="17"/>
      <c r="BK650" s="17"/>
      <c r="BL650" s="17"/>
      <c r="BM650" s="17"/>
      <c r="BN650" s="17"/>
      <c r="BO650" s="17"/>
      <c r="BP650" s="17"/>
      <c r="BQ650" s="17"/>
      <c r="BR650" s="17"/>
      <c r="BS650" s="17"/>
      <c r="BT650" s="17"/>
      <c r="BU650" s="17"/>
      <c r="BV650" s="17"/>
      <c r="BW650" s="17"/>
      <c r="BX650" s="17"/>
      <c r="BY650" s="17"/>
      <c r="BZ650" s="17"/>
      <c r="CA650" s="17"/>
      <c r="CB650" s="17"/>
      <c r="CC650" s="17"/>
      <c r="CD650" s="17"/>
      <c r="CE650" s="17"/>
      <c r="CF650" s="17"/>
      <c r="CG650" s="17"/>
      <c r="CH650" s="17"/>
      <c r="CI650" s="17"/>
      <c r="CJ650" s="17"/>
      <c r="CK650" s="17"/>
      <c r="CL650" s="17"/>
      <c r="CM650" s="17"/>
      <c r="CN650" s="17"/>
      <c r="CO650" s="17"/>
      <c r="CP650" s="17"/>
      <c r="CQ650" s="17"/>
    </row>
    <row r="651">
      <c r="BJ651" s="17"/>
      <c r="BK651" s="17"/>
      <c r="BL651" s="17"/>
      <c r="BM651" s="17"/>
      <c r="BN651" s="17"/>
      <c r="BO651" s="17"/>
      <c r="BP651" s="17"/>
      <c r="BQ651" s="17"/>
      <c r="BR651" s="17"/>
      <c r="BS651" s="17"/>
      <c r="BT651" s="17"/>
      <c r="BU651" s="17"/>
      <c r="BV651" s="17"/>
      <c r="BW651" s="17"/>
      <c r="BX651" s="17"/>
      <c r="BY651" s="17"/>
      <c r="BZ651" s="17"/>
      <c r="CA651" s="17"/>
      <c r="CB651" s="17"/>
      <c r="CC651" s="17"/>
      <c r="CD651" s="17"/>
      <c r="CE651" s="17"/>
      <c r="CF651" s="17"/>
      <c r="CG651" s="17"/>
      <c r="CH651" s="17"/>
      <c r="CI651" s="17"/>
      <c r="CJ651" s="17"/>
      <c r="CK651" s="17"/>
      <c r="CL651" s="17"/>
      <c r="CM651" s="17"/>
      <c r="CN651" s="17"/>
      <c r="CO651" s="17"/>
      <c r="CP651" s="17"/>
      <c r="CQ651" s="17"/>
    </row>
    <row r="652">
      <c r="BJ652" s="17"/>
      <c r="BK652" s="17"/>
      <c r="BL652" s="17"/>
      <c r="BM652" s="17"/>
      <c r="BN652" s="17"/>
      <c r="BO652" s="17"/>
      <c r="BP652" s="17"/>
      <c r="BQ652" s="17"/>
      <c r="BR652" s="17"/>
      <c r="BS652" s="17"/>
      <c r="BT652" s="17"/>
      <c r="BU652" s="17"/>
      <c r="BV652" s="17"/>
      <c r="BW652" s="17"/>
      <c r="BX652" s="17"/>
      <c r="BY652" s="17"/>
      <c r="BZ652" s="17"/>
      <c r="CA652" s="17"/>
      <c r="CB652" s="17"/>
      <c r="CC652" s="17"/>
      <c r="CD652" s="17"/>
      <c r="CE652" s="17"/>
      <c r="CF652" s="17"/>
      <c r="CG652" s="17"/>
      <c r="CH652" s="17"/>
      <c r="CI652" s="17"/>
      <c r="CJ652" s="17"/>
      <c r="CK652" s="17"/>
      <c r="CL652" s="17"/>
      <c r="CM652" s="17"/>
      <c r="CN652" s="17"/>
      <c r="CO652" s="17"/>
      <c r="CP652" s="17"/>
      <c r="CQ652" s="17"/>
    </row>
    <row r="653">
      <c r="BJ653" s="17"/>
      <c r="BK653" s="17"/>
      <c r="BL653" s="17"/>
      <c r="BM653" s="17"/>
      <c r="BN653" s="17"/>
      <c r="BO653" s="17"/>
      <c r="BP653" s="17"/>
      <c r="BQ653" s="17"/>
      <c r="BR653" s="17"/>
      <c r="BS653" s="17"/>
      <c r="BT653" s="17"/>
      <c r="BU653" s="17"/>
      <c r="BV653" s="17"/>
      <c r="BW653" s="17"/>
      <c r="BX653" s="17"/>
      <c r="BY653" s="17"/>
      <c r="BZ653" s="17"/>
      <c r="CA653" s="17"/>
      <c r="CB653" s="17"/>
      <c r="CC653" s="17"/>
      <c r="CD653" s="17"/>
      <c r="CE653" s="17"/>
      <c r="CF653" s="17"/>
      <c r="CG653" s="17"/>
      <c r="CH653" s="17"/>
      <c r="CI653" s="17"/>
      <c r="CJ653" s="17"/>
      <c r="CK653" s="17"/>
      <c r="CL653" s="17"/>
      <c r="CM653" s="17"/>
      <c r="CN653" s="17"/>
      <c r="CO653" s="17"/>
      <c r="CP653" s="17"/>
      <c r="CQ653" s="17"/>
    </row>
    <row r="654">
      <c r="BJ654" s="17"/>
      <c r="BK654" s="17"/>
      <c r="BL654" s="17"/>
      <c r="BM654" s="17"/>
      <c r="BN654" s="17"/>
      <c r="BO654" s="17"/>
      <c r="BP654" s="17"/>
      <c r="BQ654" s="17"/>
      <c r="BR654" s="17"/>
      <c r="BS654" s="17"/>
      <c r="BT654" s="17"/>
      <c r="BU654" s="17"/>
      <c r="BV654" s="17"/>
      <c r="BW654" s="17"/>
      <c r="BX654" s="17"/>
      <c r="BY654" s="17"/>
      <c r="BZ654" s="17"/>
      <c r="CA654" s="17"/>
      <c r="CB654" s="17"/>
      <c r="CC654" s="17"/>
      <c r="CD654" s="17"/>
      <c r="CE654" s="17"/>
      <c r="CF654" s="17"/>
      <c r="CG654" s="17"/>
      <c r="CH654" s="17"/>
      <c r="CI654" s="17"/>
      <c r="CJ654" s="17"/>
      <c r="CK654" s="17"/>
      <c r="CL654" s="17"/>
      <c r="CM654" s="17"/>
      <c r="CN654" s="17"/>
      <c r="CO654" s="17"/>
      <c r="CP654" s="17"/>
      <c r="CQ654" s="17"/>
    </row>
    <row r="655">
      <c r="BJ655" s="17"/>
      <c r="BK655" s="17"/>
      <c r="BL655" s="17"/>
      <c r="BM655" s="17"/>
      <c r="BN655" s="17"/>
      <c r="BO655" s="17"/>
      <c r="BP655" s="17"/>
      <c r="BQ655" s="17"/>
      <c r="BR655" s="17"/>
      <c r="BS655" s="17"/>
      <c r="BT655" s="17"/>
      <c r="BU655" s="17"/>
      <c r="BV655" s="17"/>
      <c r="BW655" s="17"/>
      <c r="BX655" s="17"/>
      <c r="BY655" s="17"/>
      <c r="BZ655" s="17"/>
      <c r="CA655" s="17"/>
      <c r="CB655" s="17"/>
      <c r="CC655" s="17"/>
      <c r="CD655" s="17"/>
      <c r="CE655" s="17"/>
      <c r="CF655" s="17"/>
      <c r="CG655" s="17"/>
      <c r="CH655" s="17"/>
      <c r="CI655" s="17"/>
      <c r="CJ655" s="17"/>
      <c r="CK655" s="17"/>
      <c r="CL655" s="17"/>
      <c r="CM655" s="17"/>
      <c r="CN655" s="17"/>
      <c r="CO655" s="17"/>
      <c r="CP655" s="17"/>
      <c r="CQ655" s="17"/>
    </row>
    <row r="656">
      <c r="BJ656" s="17"/>
      <c r="BK656" s="17"/>
      <c r="BL656" s="17"/>
      <c r="BM656" s="17"/>
      <c r="BN656" s="17"/>
      <c r="BO656" s="17"/>
      <c r="BP656" s="17"/>
      <c r="BQ656" s="17"/>
      <c r="BR656" s="17"/>
      <c r="BS656" s="17"/>
      <c r="BT656" s="17"/>
      <c r="BU656" s="17"/>
      <c r="BV656" s="17"/>
      <c r="BW656" s="17"/>
      <c r="BX656" s="17"/>
      <c r="BY656" s="17"/>
      <c r="BZ656" s="17"/>
      <c r="CA656" s="17"/>
      <c r="CB656" s="17"/>
      <c r="CC656" s="17"/>
      <c r="CD656" s="17"/>
      <c r="CE656" s="17"/>
      <c r="CF656" s="17"/>
      <c r="CG656" s="17"/>
      <c r="CH656" s="17"/>
      <c r="CI656" s="17"/>
      <c r="CJ656" s="17"/>
      <c r="CK656" s="17"/>
      <c r="CL656" s="17"/>
      <c r="CM656" s="17"/>
      <c r="CN656" s="17"/>
      <c r="CO656" s="17"/>
      <c r="CP656" s="17"/>
      <c r="CQ656" s="17"/>
    </row>
    <row r="657">
      <c r="BJ657" s="17"/>
      <c r="BK657" s="17"/>
      <c r="BL657" s="17"/>
      <c r="BM657" s="17"/>
      <c r="BN657" s="17"/>
      <c r="BO657" s="17"/>
      <c r="BP657" s="17"/>
      <c r="BQ657" s="17"/>
      <c r="BR657" s="17"/>
      <c r="BS657" s="17"/>
      <c r="BT657" s="17"/>
      <c r="BU657" s="17"/>
      <c r="BV657" s="17"/>
      <c r="BW657" s="17"/>
      <c r="BX657" s="17"/>
      <c r="BY657" s="17"/>
      <c r="BZ657" s="17"/>
      <c r="CA657" s="17"/>
      <c r="CB657" s="17"/>
      <c r="CC657" s="17"/>
      <c r="CD657" s="17"/>
      <c r="CE657" s="17"/>
      <c r="CF657" s="17"/>
      <c r="CG657" s="17"/>
      <c r="CH657" s="17"/>
      <c r="CI657" s="17"/>
      <c r="CJ657" s="17"/>
      <c r="CK657" s="17"/>
      <c r="CL657" s="17"/>
      <c r="CM657" s="17"/>
      <c r="CN657" s="17"/>
      <c r="CO657" s="17"/>
      <c r="CP657" s="17"/>
      <c r="CQ657" s="17"/>
    </row>
    <row r="658">
      <c r="BJ658" s="17"/>
      <c r="BK658" s="17"/>
      <c r="BL658" s="17"/>
      <c r="BM658" s="17"/>
      <c r="BN658" s="17"/>
      <c r="BO658" s="17"/>
      <c r="BP658" s="17"/>
      <c r="BQ658" s="17"/>
      <c r="BR658" s="17"/>
      <c r="BS658" s="17"/>
      <c r="BT658" s="17"/>
      <c r="BU658" s="17"/>
      <c r="BV658" s="17"/>
      <c r="BW658" s="17"/>
      <c r="BX658" s="17"/>
      <c r="BY658" s="17"/>
      <c r="BZ658" s="17"/>
      <c r="CA658" s="17"/>
      <c r="CB658" s="17"/>
      <c r="CC658" s="17"/>
      <c r="CD658" s="17"/>
      <c r="CE658" s="17"/>
      <c r="CF658" s="17"/>
      <c r="CG658" s="17"/>
      <c r="CH658" s="17"/>
      <c r="CI658" s="17"/>
      <c r="CJ658" s="17"/>
      <c r="CK658" s="17"/>
      <c r="CL658" s="17"/>
      <c r="CM658" s="17"/>
      <c r="CN658" s="17"/>
      <c r="CO658" s="17"/>
      <c r="CP658" s="17"/>
      <c r="CQ658" s="17"/>
    </row>
    <row r="659">
      <c r="BJ659" s="17"/>
      <c r="BK659" s="17"/>
      <c r="BL659" s="17"/>
      <c r="BM659" s="17"/>
      <c r="BN659" s="17"/>
      <c r="BO659" s="17"/>
      <c r="BP659" s="17"/>
      <c r="BQ659" s="17"/>
      <c r="BR659" s="17"/>
      <c r="BS659" s="17"/>
      <c r="BT659" s="17"/>
      <c r="BU659" s="17"/>
      <c r="BV659" s="17"/>
      <c r="BW659" s="17"/>
      <c r="BX659" s="17"/>
      <c r="BY659" s="17"/>
      <c r="BZ659" s="17"/>
      <c r="CA659" s="17"/>
      <c r="CB659" s="17"/>
      <c r="CC659" s="17"/>
      <c r="CD659" s="17"/>
      <c r="CE659" s="17"/>
      <c r="CF659" s="17"/>
      <c r="CG659" s="17"/>
      <c r="CH659" s="17"/>
      <c r="CI659" s="17"/>
      <c r="CJ659" s="17"/>
      <c r="CK659" s="17"/>
      <c r="CL659" s="17"/>
      <c r="CM659" s="17"/>
      <c r="CN659" s="17"/>
      <c r="CO659" s="17"/>
      <c r="CP659" s="17"/>
      <c r="CQ659" s="17"/>
    </row>
    <row r="660">
      <c r="BJ660" s="17"/>
      <c r="BK660" s="17"/>
      <c r="BL660" s="17"/>
      <c r="BM660" s="17"/>
      <c r="BN660" s="17"/>
      <c r="BO660" s="17"/>
      <c r="BP660" s="17"/>
      <c r="BQ660" s="17"/>
      <c r="BR660" s="17"/>
      <c r="BS660" s="17"/>
      <c r="BT660" s="17"/>
      <c r="BU660" s="17"/>
      <c r="BV660" s="17"/>
      <c r="BW660" s="17"/>
      <c r="BX660" s="17"/>
      <c r="BY660" s="17"/>
      <c r="BZ660" s="17"/>
      <c r="CA660" s="17"/>
      <c r="CB660" s="17"/>
      <c r="CC660" s="17"/>
      <c r="CD660" s="17"/>
      <c r="CE660" s="17"/>
      <c r="CF660" s="17"/>
      <c r="CG660" s="17"/>
      <c r="CH660" s="17"/>
      <c r="CI660" s="17"/>
      <c r="CJ660" s="17"/>
      <c r="CK660" s="17"/>
      <c r="CL660" s="17"/>
      <c r="CM660" s="17"/>
      <c r="CN660" s="17"/>
      <c r="CO660" s="17"/>
      <c r="CP660" s="17"/>
      <c r="CQ660" s="17"/>
    </row>
    <row r="661">
      <c r="BJ661" s="17"/>
      <c r="BK661" s="17"/>
      <c r="BL661" s="17"/>
      <c r="BM661" s="17"/>
      <c r="BN661" s="17"/>
      <c r="BO661" s="17"/>
      <c r="BP661" s="17"/>
      <c r="BQ661" s="17"/>
      <c r="BR661" s="17"/>
      <c r="BS661" s="17"/>
      <c r="BT661" s="17"/>
      <c r="BU661" s="17"/>
      <c r="BV661" s="17"/>
      <c r="BW661" s="17"/>
      <c r="BX661" s="17"/>
      <c r="BY661" s="17"/>
      <c r="BZ661" s="17"/>
      <c r="CA661" s="17"/>
      <c r="CB661" s="17"/>
      <c r="CC661" s="17"/>
      <c r="CD661" s="17"/>
      <c r="CE661" s="17"/>
      <c r="CF661" s="17"/>
      <c r="CG661" s="17"/>
      <c r="CH661" s="17"/>
      <c r="CI661" s="17"/>
      <c r="CJ661" s="17"/>
      <c r="CK661" s="17"/>
      <c r="CL661" s="17"/>
      <c r="CM661" s="17"/>
      <c r="CN661" s="17"/>
      <c r="CO661" s="17"/>
      <c r="CP661" s="17"/>
      <c r="CQ661" s="17"/>
    </row>
    <row r="662">
      <c r="BJ662" s="17"/>
      <c r="BK662" s="17"/>
      <c r="BL662" s="17"/>
      <c r="BM662" s="17"/>
      <c r="BN662" s="17"/>
      <c r="BO662" s="17"/>
      <c r="BP662" s="17"/>
      <c r="BQ662" s="17"/>
      <c r="BR662" s="17"/>
      <c r="BS662" s="17"/>
      <c r="BT662" s="17"/>
      <c r="BU662" s="17"/>
      <c r="BV662" s="17"/>
      <c r="BW662" s="17"/>
      <c r="BX662" s="17"/>
      <c r="BY662" s="17"/>
      <c r="BZ662" s="17"/>
      <c r="CA662" s="17"/>
      <c r="CB662" s="17"/>
      <c r="CC662" s="17"/>
      <c r="CD662" s="17"/>
      <c r="CE662" s="17"/>
      <c r="CF662" s="17"/>
      <c r="CG662" s="17"/>
      <c r="CH662" s="17"/>
      <c r="CI662" s="17"/>
      <c r="CJ662" s="17"/>
      <c r="CK662" s="17"/>
      <c r="CL662" s="17"/>
      <c r="CM662" s="17"/>
      <c r="CN662" s="17"/>
      <c r="CO662" s="17"/>
      <c r="CP662" s="17"/>
      <c r="CQ662" s="17"/>
    </row>
    <row r="663">
      <c r="BJ663" s="17"/>
      <c r="BK663" s="17"/>
      <c r="BL663" s="17"/>
      <c r="BM663" s="17"/>
      <c r="BN663" s="17"/>
      <c r="BO663" s="17"/>
      <c r="BP663" s="17"/>
      <c r="BQ663" s="17"/>
      <c r="BR663" s="17"/>
      <c r="BS663" s="17"/>
      <c r="BT663" s="17"/>
      <c r="BU663" s="17"/>
      <c r="BV663" s="17"/>
      <c r="BW663" s="17"/>
      <c r="BX663" s="17"/>
      <c r="BY663" s="17"/>
      <c r="BZ663" s="17"/>
      <c r="CA663" s="17"/>
      <c r="CB663" s="17"/>
      <c r="CC663" s="17"/>
      <c r="CD663" s="17"/>
      <c r="CE663" s="17"/>
      <c r="CF663" s="17"/>
      <c r="CG663" s="17"/>
      <c r="CH663" s="17"/>
      <c r="CI663" s="17"/>
      <c r="CJ663" s="17"/>
      <c r="CK663" s="17"/>
      <c r="CL663" s="17"/>
      <c r="CM663" s="17"/>
      <c r="CN663" s="17"/>
      <c r="CO663" s="17"/>
      <c r="CP663" s="17"/>
      <c r="CQ663" s="17"/>
    </row>
    <row r="664">
      <c r="BJ664" s="17"/>
      <c r="BK664" s="17"/>
      <c r="BL664" s="17"/>
      <c r="BM664" s="17"/>
      <c r="BN664" s="17"/>
      <c r="BO664" s="17"/>
      <c r="BP664" s="17"/>
      <c r="BQ664" s="17"/>
      <c r="BR664" s="17"/>
      <c r="BS664" s="17"/>
      <c r="BT664" s="17"/>
      <c r="BU664" s="17"/>
      <c r="BV664" s="17"/>
      <c r="BW664" s="17"/>
      <c r="BX664" s="17"/>
      <c r="BY664" s="17"/>
      <c r="BZ664" s="17"/>
      <c r="CA664" s="17"/>
      <c r="CB664" s="17"/>
      <c r="CC664" s="17"/>
      <c r="CD664" s="17"/>
      <c r="CE664" s="17"/>
      <c r="CF664" s="17"/>
      <c r="CG664" s="17"/>
      <c r="CH664" s="17"/>
      <c r="CI664" s="17"/>
      <c r="CJ664" s="17"/>
      <c r="CK664" s="17"/>
      <c r="CL664" s="17"/>
      <c r="CM664" s="17"/>
      <c r="CN664" s="17"/>
      <c r="CO664" s="17"/>
      <c r="CP664" s="17"/>
      <c r="CQ664" s="17"/>
    </row>
    <row r="665">
      <c r="BJ665" s="17"/>
      <c r="BK665" s="17"/>
      <c r="BL665" s="17"/>
      <c r="BM665" s="17"/>
      <c r="BN665" s="17"/>
      <c r="BO665" s="17"/>
      <c r="BP665" s="17"/>
      <c r="BQ665" s="17"/>
      <c r="BR665" s="17"/>
      <c r="BS665" s="17"/>
      <c r="BT665" s="17"/>
      <c r="BU665" s="17"/>
      <c r="BV665" s="17"/>
      <c r="BW665" s="17"/>
      <c r="BX665" s="17"/>
      <c r="BY665" s="17"/>
      <c r="BZ665" s="17"/>
      <c r="CA665" s="17"/>
      <c r="CB665" s="17"/>
      <c r="CC665" s="17"/>
      <c r="CD665" s="17"/>
      <c r="CE665" s="17"/>
      <c r="CF665" s="17"/>
      <c r="CG665" s="17"/>
      <c r="CH665" s="17"/>
      <c r="CI665" s="17"/>
      <c r="CJ665" s="17"/>
      <c r="CK665" s="17"/>
      <c r="CL665" s="17"/>
      <c r="CM665" s="17"/>
      <c r="CN665" s="17"/>
      <c r="CO665" s="17"/>
      <c r="CP665" s="17"/>
      <c r="CQ665" s="17"/>
    </row>
    <row r="666">
      <c r="BJ666" s="17"/>
      <c r="BK666" s="17"/>
      <c r="BL666" s="17"/>
      <c r="BM666" s="17"/>
      <c r="BN666" s="17"/>
      <c r="BO666" s="17"/>
      <c r="BP666" s="17"/>
      <c r="BQ666" s="17"/>
      <c r="BR666" s="17"/>
      <c r="BS666" s="17"/>
      <c r="BT666" s="17"/>
      <c r="BU666" s="17"/>
      <c r="BV666" s="17"/>
      <c r="BW666" s="17"/>
      <c r="BX666" s="17"/>
      <c r="BY666" s="17"/>
      <c r="BZ666" s="17"/>
      <c r="CA666" s="17"/>
      <c r="CB666" s="17"/>
      <c r="CC666" s="17"/>
      <c r="CD666" s="17"/>
      <c r="CE666" s="17"/>
      <c r="CF666" s="17"/>
      <c r="CG666" s="17"/>
      <c r="CH666" s="17"/>
      <c r="CI666" s="17"/>
      <c r="CJ666" s="17"/>
      <c r="CK666" s="17"/>
      <c r="CL666" s="17"/>
      <c r="CM666" s="17"/>
      <c r="CN666" s="17"/>
      <c r="CO666" s="17"/>
      <c r="CP666" s="17"/>
      <c r="CQ666" s="17"/>
    </row>
    <row r="667">
      <c r="BJ667" s="17"/>
      <c r="BK667" s="17"/>
      <c r="BL667" s="17"/>
      <c r="BM667" s="17"/>
      <c r="BN667" s="17"/>
      <c r="BO667" s="17"/>
      <c r="BP667" s="17"/>
      <c r="BQ667" s="17"/>
      <c r="BR667" s="17"/>
      <c r="BS667" s="17"/>
      <c r="BT667" s="17"/>
      <c r="BU667" s="17"/>
      <c r="BV667" s="17"/>
      <c r="BW667" s="17"/>
      <c r="BX667" s="17"/>
      <c r="BY667" s="17"/>
      <c r="BZ667" s="17"/>
      <c r="CA667" s="17"/>
      <c r="CB667" s="17"/>
      <c r="CC667" s="17"/>
      <c r="CD667" s="17"/>
      <c r="CE667" s="17"/>
      <c r="CF667" s="17"/>
      <c r="CG667" s="17"/>
      <c r="CH667" s="17"/>
      <c r="CI667" s="17"/>
      <c r="CJ667" s="17"/>
      <c r="CK667" s="17"/>
      <c r="CL667" s="17"/>
      <c r="CM667" s="17"/>
      <c r="CN667" s="17"/>
      <c r="CO667" s="17"/>
      <c r="CP667" s="17"/>
      <c r="CQ667" s="17"/>
    </row>
    <row r="668">
      <c r="BJ668" s="17"/>
      <c r="BK668" s="17"/>
      <c r="BL668" s="17"/>
      <c r="BM668" s="17"/>
      <c r="BN668" s="17"/>
      <c r="BO668" s="17"/>
      <c r="BP668" s="17"/>
      <c r="BQ668" s="17"/>
      <c r="BR668" s="17"/>
      <c r="BS668" s="17"/>
      <c r="BT668" s="17"/>
      <c r="BU668" s="17"/>
      <c r="BV668" s="17"/>
      <c r="BW668" s="17"/>
      <c r="BX668" s="17"/>
      <c r="BY668" s="17"/>
      <c r="BZ668" s="17"/>
      <c r="CA668" s="17"/>
      <c r="CB668" s="17"/>
      <c r="CC668" s="17"/>
      <c r="CD668" s="17"/>
      <c r="CE668" s="17"/>
      <c r="CF668" s="17"/>
      <c r="CG668" s="17"/>
      <c r="CH668" s="17"/>
      <c r="CI668" s="17"/>
      <c r="CJ668" s="17"/>
      <c r="CK668" s="17"/>
      <c r="CL668" s="17"/>
      <c r="CM668" s="17"/>
      <c r="CN668" s="17"/>
      <c r="CO668" s="17"/>
      <c r="CP668" s="17"/>
      <c r="CQ668" s="17"/>
    </row>
    <row r="669">
      <c r="BJ669" s="17"/>
      <c r="BK669" s="17"/>
      <c r="BL669" s="17"/>
      <c r="BM669" s="17"/>
      <c r="BN669" s="17"/>
      <c r="BO669" s="17"/>
      <c r="BP669" s="17"/>
      <c r="BQ669" s="17"/>
      <c r="BR669" s="17"/>
      <c r="BS669" s="17"/>
      <c r="BT669" s="17"/>
      <c r="BU669" s="17"/>
      <c r="BV669" s="17"/>
      <c r="BW669" s="17"/>
      <c r="BX669" s="17"/>
      <c r="BY669" s="17"/>
      <c r="BZ669" s="17"/>
      <c r="CA669" s="17"/>
      <c r="CB669" s="17"/>
      <c r="CC669" s="17"/>
      <c r="CD669" s="17"/>
      <c r="CE669" s="17"/>
      <c r="CF669" s="17"/>
      <c r="CG669" s="17"/>
      <c r="CH669" s="17"/>
      <c r="CI669" s="17"/>
      <c r="CJ669" s="17"/>
      <c r="CK669" s="17"/>
      <c r="CL669" s="17"/>
      <c r="CM669" s="17"/>
      <c r="CN669" s="17"/>
      <c r="CO669" s="17"/>
      <c r="CP669" s="17"/>
      <c r="CQ669" s="17"/>
    </row>
    <row r="670">
      <c r="BJ670" s="17"/>
      <c r="BK670" s="17"/>
      <c r="BL670" s="17"/>
      <c r="BM670" s="17"/>
      <c r="BN670" s="17"/>
      <c r="BO670" s="17"/>
      <c r="BP670" s="17"/>
      <c r="BQ670" s="17"/>
      <c r="BR670" s="17"/>
      <c r="BS670" s="17"/>
      <c r="BT670" s="17"/>
      <c r="BU670" s="17"/>
      <c r="BV670" s="17"/>
      <c r="BW670" s="17"/>
      <c r="BX670" s="17"/>
      <c r="BY670" s="17"/>
      <c r="BZ670" s="17"/>
      <c r="CA670" s="17"/>
      <c r="CB670" s="17"/>
      <c r="CC670" s="17"/>
      <c r="CD670" s="17"/>
      <c r="CE670" s="17"/>
      <c r="CF670" s="17"/>
      <c r="CG670" s="17"/>
      <c r="CH670" s="17"/>
      <c r="CI670" s="17"/>
      <c r="CJ670" s="17"/>
      <c r="CK670" s="17"/>
      <c r="CL670" s="17"/>
      <c r="CM670" s="17"/>
      <c r="CN670" s="17"/>
      <c r="CO670" s="17"/>
      <c r="CP670" s="17"/>
      <c r="CQ670" s="17"/>
    </row>
    <row r="671">
      <c r="BJ671" s="17"/>
      <c r="BK671" s="17"/>
      <c r="BL671" s="17"/>
      <c r="BM671" s="17"/>
      <c r="BN671" s="17"/>
      <c r="BO671" s="17"/>
      <c r="BP671" s="17"/>
      <c r="BQ671" s="17"/>
      <c r="BR671" s="17"/>
      <c r="BS671" s="17"/>
      <c r="BT671" s="17"/>
      <c r="BU671" s="17"/>
      <c r="BV671" s="17"/>
      <c r="BW671" s="17"/>
      <c r="BX671" s="17"/>
      <c r="BY671" s="17"/>
      <c r="BZ671" s="17"/>
      <c r="CA671" s="17"/>
      <c r="CB671" s="17"/>
      <c r="CC671" s="17"/>
      <c r="CD671" s="17"/>
      <c r="CE671" s="17"/>
      <c r="CF671" s="17"/>
      <c r="CG671" s="17"/>
      <c r="CH671" s="17"/>
      <c r="CI671" s="17"/>
      <c r="CJ671" s="17"/>
      <c r="CK671" s="17"/>
      <c r="CL671" s="17"/>
      <c r="CM671" s="17"/>
      <c r="CN671" s="17"/>
      <c r="CO671" s="17"/>
      <c r="CP671" s="17"/>
      <c r="CQ671" s="17"/>
    </row>
    <row r="672">
      <c r="BJ672" s="17"/>
      <c r="BK672" s="17"/>
      <c r="BL672" s="17"/>
      <c r="BM672" s="17"/>
      <c r="BN672" s="17"/>
      <c r="BO672" s="17"/>
      <c r="BP672" s="17"/>
      <c r="BQ672" s="17"/>
      <c r="BR672" s="17"/>
      <c r="BS672" s="17"/>
      <c r="BT672" s="17"/>
      <c r="BU672" s="17"/>
      <c r="BV672" s="17"/>
      <c r="BW672" s="17"/>
      <c r="BX672" s="17"/>
      <c r="BY672" s="17"/>
      <c r="BZ672" s="17"/>
      <c r="CA672" s="17"/>
      <c r="CB672" s="17"/>
      <c r="CC672" s="17"/>
      <c r="CD672" s="17"/>
      <c r="CE672" s="17"/>
      <c r="CF672" s="17"/>
      <c r="CG672" s="17"/>
      <c r="CH672" s="17"/>
      <c r="CI672" s="17"/>
      <c r="CJ672" s="17"/>
      <c r="CK672" s="17"/>
      <c r="CL672" s="17"/>
      <c r="CM672" s="17"/>
      <c r="CN672" s="17"/>
      <c r="CO672" s="17"/>
      <c r="CP672" s="17"/>
      <c r="CQ672" s="17"/>
    </row>
    <row r="673">
      <c r="BJ673" s="17"/>
      <c r="BK673" s="17"/>
      <c r="BL673" s="17"/>
      <c r="BM673" s="17"/>
      <c r="BN673" s="17"/>
      <c r="BO673" s="17"/>
      <c r="BP673" s="17"/>
      <c r="BQ673" s="17"/>
      <c r="BR673" s="17"/>
      <c r="BS673" s="17"/>
      <c r="BT673" s="17"/>
      <c r="BU673" s="17"/>
      <c r="BV673" s="17"/>
      <c r="BW673" s="17"/>
      <c r="BX673" s="17"/>
      <c r="BY673" s="17"/>
      <c r="BZ673" s="17"/>
      <c r="CA673" s="17"/>
      <c r="CB673" s="17"/>
      <c r="CC673" s="17"/>
      <c r="CD673" s="17"/>
      <c r="CE673" s="17"/>
      <c r="CF673" s="17"/>
      <c r="CG673" s="17"/>
      <c r="CH673" s="17"/>
      <c r="CI673" s="17"/>
      <c r="CJ673" s="17"/>
      <c r="CK673" s="17"/>
      <c r="CL673" s="17"/>
      <c r="CM673" s="17"/>
      <c r="CN673" s="17"/>
      <c r="CO673" s="17"/>
      <c r="CP673" s="17"/>
      <c r="CQ673" s="17"/>
    </row>
    <row r="674">
      <c r="BJ674" s="17"/>
      <c r="BK674" s="17"/>
      <c r="BL674" s="17"/>
      <c r="BM674" s="17"/>
      <c r="BN674" s="17"/>
      <c r="BO674" s="17"/>
      <c r="BP674" s="17"/>
      <c r="BQ674" s="17"/>
      <c r="BR674" s="17"/>
      <c r="BS674" s="17"/>
      <c r="BT674" s="17"/>
      <c r="BU674" s="17"/>
      <c r="BV674" s="17"/>
      <c r="BW674" s="17"/>
      <c r="BX674" s="17"/>
      <c r="BY674" s="17"/>
      <c r="BZ674" s="17"/>
      <c r="CA674" s="17"/>
      <c r="CB674" s="17"/>
      <c r="CC674" s="17"/>
      <c r="CD674" s="17"/>
      <c r="CE674" s="17"/>
      <c r="CF674" s="17"/>
      <c r="CG674" s="17"/>
      <c r="CH674" s="17"/>
      <c r="CI674" s="17"/>
      <c r="CJ674" s="17"/>
      <c r="CK674" s="17"/>
      <c r="CL674" s="17"/>
      <c r="CM674" s="17"/>
      <c r="CN674" s="17"/>
      <c r="CO674" s="17"/>
      <c r="CP674" s="17"/>
      <c r="CQ674" s="17"/>
    </row>
    <row r="675">
      <c r="BJ675" s="17"/>
      <c r="BK675" s="17"/>
      <c r="BL675" s="17"/>
      <c r="BM675" s="17"/>
      <c r="BN675" s="17"/>
      <c r="BO675" s="17"/>
      <c r="BP675" s="17"/>
      <c r="BQ675" s="17"/>
      <c r="BR675" s="17"/>
      <c r="BS675" s="17"/>
      <c r="BT675" s="17"/>
      <c r="BU675" s="17"/>
      <c r="BV675" s="17"/>
      <c r="BW675" s="17"/>
      <c r="BX675" s="17"/>
      <c r="BY675" s="17"/>
      <c r="BZ675" s="17"/>
      <c r="CA675" s="17"/>
      <c r="CB675" s="17"/>
      <c r="CC675" s="17"/>
      <c r="CD675" s="17"/>
      <c r="CE675" s="17"/>
      <c r="CF675" s="17"/>
      <c r="CG675" s="17"/>
      <c r="CH675" s="17"/>
      <c r="CI675" s="17"/>
      <c r="CJ675" s="17"/>
      <c r="CK675" s="17"/>
      <c r="CL675" s="17"/>
      <c r="CM675" s="17"/>
      <c r="CN675" s="17"/>
      <c r="CO675" s="17"/>
      <c r="CP675" s="17"/>
      <c r="CQ675" s="17"/>
    </row>
    <row r="676">
      <c r="BJ676" s="17"/>
      <c r="BK676" s="17"/>
      <c r="BL676" s="17"/>
      <c r="BM676" s="17"/>
      <c r="BN676" s="17"/>
      <c r="BO676" s="17"/>
      <c r="BP676" s="17"/>
      <c r="BQ676" s="17"/>
      <c r="BR676" s="17"/>
      <c r="BS676" s="17"/>
      <c r="BT676" s="17"/>
      <c r="BU676" s="17"/>
      <c r="BV676" s="17"/>
      <c r="BW676" s="17"/>
      <c r="BX676" s="17"/>
      <c r="BY676" s="17"/>
      <c r="BZ676" s="17"/>
      <c r="CA676" s="17"/>
      <c r="CB676" s="17"/>
      <c r="CC676" s="17"/>
      <c r="CD676" s="17"/>
      <c r="CE676" s="17"/>
      <c r="CF676" s="17"/>
      <c r="CG676" s="17"/>
      <c r="CH676" s="17"/>
      <c r="CI676" s="17"/>
      <c r="CJ676" s="17"/>
      <c r="CK676" s="17"/>
      <c r="CL676" s="17"/>
      <c r="CM676" s="17"/>
      <c r="CN676" s="17"/>
      <c r="CO676" s="17"/>
      <c r="CP676" s="17"/>
      <c r="CQ676" s="17"/>
    </row>
    <row r="677">
      <c r="BJ677" s="17"/>
      <c r="BK677" s="17"/>
      <c r="BL677" s="17"/>
      <c r="BM677" s="17"/>
      <c r="BN677" s="17"/>
      <c r="BO677" s="17"/>
      <c r="BP677" s="17"/>
      <c r="BQ677" s="17"/>
      <c r="BR677" s="17"/>
      <c r="BS677" s="17"/>
      <c r="BT677" s="17"/>
      <c r="BU677" s="17"/>
      <c r="BV677" s="17"/>
      <c r="BW677" s="17"/>
      <c r="BX677" s="17"/>
      <c r="BY677" s="17"/>
      <c r="BZ677" s="17"/>
      <c r="CA677" s="17"/>
      <c r="CB677" s="17"/>
      <c r="CC677" s="17"/>
      <c r="CD677" s="17"/>
      <c r="CE677" s="17"/>
      <c r="CF677" s="17"/>
      <c r="CG677" s="17"/>
      <c r="CH677" s="17"/>
      <c r="CI677" s="17"/>
      <c r="CJ677" s="17"/>
      <c r="CK677" s="17"/>
      <c r="CL677" s="17"/>
      <c r="CM677" s="17"/>
      <c r="CN677" s="17"/>
      <c r="CO677" s="17"/>
      <c r="CP677" s="17"/>
      <c r="CQ677" s="17"/>
    </row>
    <row r="678">
      <c r="BJ678" s="17"/>
      <c r="BK678" s="17"/>
      <c r="BL678" s="17"/>
      <c r="BM678" s="17"/>
      <c r="BN678" s="17"/>
      <c r="BO678" s="17"/>
      <c r="BP678" s="17"/>
      <c r="BQ678" s="17"/>
      <c r="BR678" s="17"/>
      <c r="BS678" s="17"/>
      <c r="BT678" s="17"/>
      <c r="BU678" s="17"/>
      <c r="BV678" s="17"/>
      <c r="BW678" s="17"/>
      <c r="BX678" s="17"/>
      <c r="BY678" s="17"/>
      <c r="BZ678" s="17"/>
      <c r="CA678" s="17"/>
      <c r="CB678" s="17"/>
      <c r="CC678" s="17"/>
      <c r="CD678" s="17"/>
      <c r="CE678" s="17"/>
      <c r="CF678" s="17"/>
      <c r="CG678" s="17"/>
      <c r="CH678" s="17"/>
      <c r="CI678" s="17"/>
      <c r="CJ678" s="17"/>
      <c r="CK678" s="17"/>
      <c r="CL678" s="17"/>
      <c r="CM678" s="17"/>
      <c r="CN678" s="17"/>
      <c r="CO678" s="17"/>
      <c r="CP678" s="17"/>
      <c r="CQ678" s="17"/>
    </row>
    <row r="679">
      <c r="BJ679" s="17"/>
      <c r="BK679" s="17"/>
      <c r="BL679" s="17"/>
      <c r="BM679" s="17"/>
      <c r="BN679" s="17"/>
      <c r="BO679" s="17"/>
      <c r="BP679" s="17"/>
      <c r="BQ679" s="17"/>
      <c r="BR679" s="17"/>
      <c r="BS679" s="17"/>
      <c r="BT679" s="17"/>
      <c r="BU679" s="17"/>
      <c r="BV679" s="17"/>
      <c r="BW679" s="17"/>
      <c r="BX679" s="17"/>
      <c r="BY679" s="17"/>
      <c r="BZ679" s="17"/>
      <c r="CA679" s="17"/>
      <c r="CB679" s="17"/>
      <c r="CC679" s="17"/>
      <c r="CD679" s="17"/>
      <c r="CE679" s="17"/>
      <c r="CF679" s="17"/>
      <c r="CG679" s="17"/>
      <c r="CH679" s="17"/>
      <c r="CI679" s="17"/>
      <c r="CJ679" s="17"/>
      <c r="CK679" s="17"/>
      <c r="CL679" s="17"/>
      <c r="CM679" s="17"/>
      <c r="CN679" s="17"/>
      <c r="CO679" s="17"/>
      <c r="CP679" s="17"/>
      <c r="CQ679" s="17"/>
    </row>
    <row r="680">
      <c r="BJ680" s="17"/>
      <c r="BK680" s="17"/>
      <c r="BL680" s="17"/>
      <c r="BM680" s="17"/>
      <c r="BN680" s="17"/>
      <c r="BO680" s="17"/>
      <c r="BP680" s="17"/>
      <c r="BQ680" s="17"/>
      <c r="BR680" s="17"/>
      <c r="BS680" s="17"/>
      <c r="BT680" s="17"/>
      <c r="BU680" s="17"/>
      <c r="BV680" s="17"/>
      <c r="BW680" s="17"/>
      <c r="BX680" s="17"/>
      <c r="BY680" s="17"/>
      <c r="BZ680" s="17"/>
      <c r="CA680" s="17"/>
      <c r="CB680" s="17"/>
      <c r="CC680" s="17"/>
      <c r="CD680" s="17"/>
      <c r="CE680" s="17"/>
      <c r="CF680" s="17"/>
      <c r="CG680" s="17"/>
      <c r="CH680" s="17"/>
      <c r="CI680" s="17"/>
      <c r="CJ680" s="17"/>
      <c r="CK680" s="17"/>
      <c r="CL680" s="17"/>
      <c r="CM680" s="17"/>
      <c r="CN680" s="17"/>
      <c r="CO680" s="17"/>
      <c r="CP680" s="17"/>
      <c r="CQ680" s="17"/>
    </row>
    <row r="681">
      <c r="BJ681" s="17"/>
      <c r="BK681" s="17"/>
      <c r="BL681" s="17"/>
      <c r="BM681" s="17"/>
      <c r="BN681" s="17"/>
      <c r="BO681" s="17"/>
      <c r="BP681" s="17"/>
      <c r="BQ681" s="17"/>
      <c r="BR681" s="17"/>
      <c r="BS681" s="17"/>
      <c r="BT681" s="17"/>
      <c r="BU681" s="17"/>
      <c r="BV681" s="17"/>
      <c r="BW681" s="17"/>
      <c r="BX681" s="17"/>
      <c r="BY681" s="17"/>
      <c r="BZ681" s="17"/>
      <c r="CA681" s="17"/>
      <c r="CB681" s="17"/>
      <c r="CC681" s="17"/>
      <c r="CD681" s="17"/>
      <c r="CE681" s="17"/>
      <c r="CF681" s="17"/>
      <c r="CG681" s="17"/>
      <c r="CH681" s="17"/>
      <c r="CI681" s="17"/>
      <c r="CJ681" s="17"/>
      <c r="CK681" s="17"/>
      <c r="CL681" s="17"/>
      <c r="CM681" s="17"/>
      <c r="CN681" s="17"/>
      <c r="CO681" s="17"/>
      <c r="CP681" s="17"/>
      <c r="CQ681" s="17"/>
    </row>
    <row r="682">
      <c r="BJ682" s="17"/>
      <c r="BK682" s="17"/>
      <c r="BL682" s="17"/>
      <c r="BM682" s="17"/>
      <c r="BN682" s="17"/>
      <c r="BO682" s="17"/>
      <c r="BP682" s="17"/>
      <c r="BQ682" s="17"/>
      <c r="BR682" s="17"/>
      <c r="BS682" s="17"/>
      <c r="BT682" s="17"/>
      <c r="BU682" s="17"/>
      <c r="BV682" s="17"/>
      <c r="BW682" s="17"/>
      <c r="BX682" s="17"/>
      <c r="BY682" s="17"/>
      <c r="BZ682" s="17"/>
      <c r="CA682" s="17"/>
      <c r="CB682" s="17"/>
      <c r="CC682" s="17"/>
      <c r="CD682" s="17"/>
      <c r="CE682" s="17"/>
      <c r="CF682" s="17"/>
      <c r="CG682" s="17"/>
      <c r="CH682" s="17"/>
      <c r="CI682" s="17"/>
      <c r="CJ682" s="17"/>
      <c r="CK682" s="17"/>
      <c r="CL682" s="17"/>
      <c r="CM682" s="17"/>
      <c r="CN682" s="17"/>
      <c r="CO682" s="17"/>
      <c r="CP682" s="17"/>
      <c r="CQ682" s="17"/>
    </row>
    <row r="683">
      <c r="BJ683" s="17"/>
      <c r="BK683" s="17"/>
      <c r="BL683" s="17"/>
      <c r="BM683" s="17"/>
      <c r="BN683" s="17"/>
      <c r="BO683" s="17"/>
      <c r="BP683" s="17"/>
      <c r="BQ683" s="17"/>
      <c r="BR683" s="17"/>
      <c r="BS683" s="17"/>
      <c r="BT683" s="17"/>
      <c r="BU683" s="17"/>
      <c r="BV683" s="17"/>
      <c r="BW683" s="17"/>
      <c r="BX683" s="17"/>
      <c r="BY683" s="17"/>
      <c r="BZ683" s="17"/>
      <c r="CA683" s="17"/>
      <c r="CB683" s="17"/>
      <c r="CC683" s="17"/>
      <c r="CD683" s="17"/>
      <c r="CE683" s="17"/>
      <c r="CF683" s="17"/>
      <c r="CG683" s="17"/>
      <c r="CH683" s="17"/>
      <c r="CI683" s="17"/>
      <c r="CJ683" s="17"/>
      <c r="CK683" s="17"/>
      <c r="CL683" s="17"/>
      <c r="CM683" s="17"/>
      <c r="CN683" s="17"/>
      <c r="CO683" s="17"/>
      <c r="CP683" s="17"/>
      <c r="CQ683" s="17"/>
    </row>
    <row r="684">
      <c r="BJ684" s="17"/>
      <c r="BK684" s="17"/>
      <c r="BL684" s="17"/>
      <c r="BM684" s="17"/>
      <c r="BN684" s="17"/>
      <c r="BO684" s="17"/>
      <c r="BP684" s="17"/>
      <c r="BQ684" s="17"/>
      <c r="BR684" s="17"/>
      <c r="BS684" s="17"/>
      <c r="BT684" s="17"/>
      <c r="BU684" s="17"/>
      <c r="BV684" s="17"/>
      <c r="BW684" s="17"/>
      <c r="BX684" s="17"/>
      <c r="BY684" s="17"/>
      <c r="BZ684" s="17"/>
      <c r="CA684" s="17"/>
      <c r="CB684" s="17"/>
      <c r="CC684" s="17"/>
      <c r="CD684" s="17"/>
      <c r="CE684" s="17"/>
      <c r="CF684" s="17"/>
      <c r="CG684" s="17"/>
      <c r="CH684" s="17"/>
      <c r="CI684" s="17"/>
      <c r="CJ684" s="17"/>
      <c r="CK684" s="17"/>
      <c r="CL684" s="17"/>
      <c r="CM684" s="17"/>
      <c r="CN684" s="17"/>
      <c r="CO684" s="17"/>
      <c r="CP684" s="17"/>
      <c r="CQ684" s="17"/>
    </row>
    <row r="685">
      <c r="BJ685" s="17"/>
      <c r="BK685" s="17"/>
      <c r="BL685" s="17"/>
      <c r="BM685" s="17"/>
      <c r="BN685" s="17"/>
      <c r="BO685" s="17"/>
      <c r="BP685" s="17"/>
      <c r="BQ685" s="17"/>
      <c r="BR685" s="17"/>
      <c r="BS685" s="17"/>
      <c r="BT685" s="17"/>
      <c r="BU685" s="17"/>
      <c r="BV685" s="17"/>
      <c r="BW685" s="17"/>
      <c r="BX685" s="17"/>
      <c r="BY685" s="17"/>
      <c r="BZ685" s="17"/>
      <c r="CA685" s="17"/>
      <c r="CB685" s="17"/>
      <c r="CC685" s="17"/>
      <c r="CD685" s="17"/>
      <c r="CE685" s="17"/>
      <c r="CF685" s="17"/>
      <c r="CG685" s="17"/>
      <c r="CH685" s="17"/>
      <c r="CI685" s="17"/>
      <c r="CJ685" s="17"/>
      <c r="CK685" s="17"/>
      <c r="CL685" s="17"/>
      <c r="CM685" s="17"/>
      <c r="CN685" s="17"/>
      <c r="CO685" s="17"/>
      <c r="CP685" s="17"/>
      <c r="CQ685" s="17"/>
    </row>
    <row r="686">
      <c r="BJ686" s="17"/>
      <c r="BK686" s="17"/>
      <c r="BL686" s="17"/>
      <c r="BM686" s="17"/>
      <c r="BN686" s="17"/>
      <c r="BO686" s="17"/>
      <c r="BP686" s="17"/>
      <c r="BQ686" s="17"/>
      <c r="BR686" s="17"/>
      <c r="BS686" s="17"/>
      <c r="BT686" s="17"/>
      <c r="BU686" s="17"/>
      <c r="BV686" s="17"/>
      <c r="BW686" s="17"/>
      <c r="BX686" s="17"/>
      <c r="BY686" s="17"/>
      <c r="BZ686" s="17"/>
      <c r="CA686" s="17"/>
      <c r="CB686" s="17"/>
      <c r="CC686" s="17"/>
      <c r="CD686" s="17"/>
      <c r="CE686" s="17"/>
      <c r="CF686" s="17"/>
      <c r="CG686" s="17"/>
      <c r="CH686" s="17"/>
      <c r="CI686" s="17"/>
      <c r="CJ686" s="17"/>
      <c r="CK686" s="17"/>
      <c r="CL686" s="17"/>
      <c r="CM686" s="17"/>
      <c r="CN686" s="17"/>
      <c r="CO686" s="17"/>
      <c r="CP686" s="17"/>
      <c r="CQ686" s="17"/>
    </row>
    <row r="687">
      <c r="BJ687" s="17"/>
      <c r="BK687" s="17"/>
      <c r="BL687" s="17"/>
      <c r="BM687" s="17"/>
      <c r="BN687" s="17"/>
      <c r="BO687" s="17"/>
      <c r="BP687" s="17"/>
      <c r="BQ687" s="17"/>
      <c r="BR687" s="17"/>
      <c r="BS687" s="17"/>
      <c r="BT687" s="17"/>
      <c r="BU687" s="17"/>
      <c r="BV687" s="17"/>
      <c r="BW687" s="17"/>
      <c r="BX687" s="17"/>
      <c r="BY687" s="17"/>
      <c r="BZ687" s="17"/>
      <c r="CA687" s="17"/>
      <c r="CB687" s="17"/>
      <c r="CC687" s="17"/>
      <c r="CD687" s="17"/>
      <c r="CE687" s="17"/>
      <c r="CF687" s="17"/>
      <c r="CG687" s="17"/>
      <c r="CH687" s="17"/>
      <c r="CI687" s="17"/>
      <c r="CJ687" s="17"/>
      <c r="CK687" s="17"/>
      <c r="CL687" s="17"/>
      <c r="CM687" s="17"/>
      <c r="CN687" s="17"/>
      <c r="CO687" s="17"/>
      <c r="CP687" s="17"/>
      <c r="CQ687" s="17"/>
    </row>
    <row r="688">
      <c r="BJ688" s="17"/>
      <c r="BK688" s="17"/>
      <c r="BL688" s="17"/>
      <c r="BM688" s="17"/>
      <c r="BN688" s="17"/>
      <c r="BO688" s="17"/>
      <c r="BP688" s="17"/>
      <c r="BQ688" s="17"/>
      <c r="BR688" s="17"/>
      <c r="BS688" s="17"/>
      <c r="BT688" s="17"/>
      <c r="BU688" s="17"/>
      <c r="BV688" s="17"/>
      <c r="BW688" s="17"/>
      <c r="BX688" s="17"/>
      <c r="BY688" s="17"/>
      <c r="BZ688" s="17"/>
      <c r="CA688" s="17"/>
      <c r="CB688" s="17"/>
      <c r="CC688" s="17"/>
      <c r="CD688" s="17"/>
      <c r="CE688" s="17"/>
      <c r="CF688" s="17"/>
      <c r="CG688" s="17"/>
      <c r="CH688" s="17"/>
      <c r="CI688" s="17"/>
      <c r="CJ688" s="17"/>
      <c r="CK688" s="17"/>
      <c r="CL688" s="17"/>
      <c r="CM688" s="17"/>
      <c r="CN688" s="17"/>
      <c r="CO688" s="17"/>
      <c r="CP688" s="17"/>
      <c r="CQ688" s="17"/>
    </row>
    <row r="689">
      <c r="BJ689" s="17"/>
      <c r="BK689" s="17"/>
      <c r="BL689" s="17"/>
      <c r="BM689" s="17"/>
      <c r="BN689" s="17"/>
      <c r="BO689" s="17"/>
      <c r="BP689" s="17"/>
      <c r="BQ689" s="17"/>
      <c r="BR689" s="17"/>
      <c r="BS689" s="17"/>
      <c r="BT689" s="17"/>
      <c r="BU689" s="17"/>
      <c r="BV689" s="17"/>
      <c r="BW689" s="17"/>
      <c r="BX689" s="17"/>
      <c r="BY689" s="17"/>
      <c r="BZ689" s="17"/>
      <c r="CA689" s="17"/>
      <c r="CB689" s="17"/>
      <c r="CC689" s="17"/>
      <c r="CD689" s="17"/>
      <c r="CE689" s="17"/>
      <c r="CF689" s="17"/>
      <c r="CG689" s="17"/>
      <c r="CH689" s="17"/>
      <c r="CI689" s="17"/>
      <c r="CJ689" s="17"/>
      <c r="CK689" s="17"/>
      <c r="CL689" s="17"/>
      <c r="CM689" s="17"/>
      <c r="CN689" s="17"/>
      <c r="CO689" s="17"/>
      <c r="CP689" s="17"/>
      <c r="CQ689" s="17"/>
    </row>
    <row r="690">
      <c r="BJ690" s="17"/>
      <c r="BK690" s="17"/>
      <c r="BL690" s="17"/>
      <c r="BM690" s="17"/>
      <c r="BN690" s="17"/>
      <c r="BO690" s="17"/>
      <c r="BP690" s="17"/>
      <c r="BQ690" s="17"/>
      <c r="BR690" s="17"/>
      <c r="BS690" s="17"/>
      <c r="BT690" s="17"/>
      <c r="BU690" s="17"/>
      <c r="BV690" s="17"/>
      <c r="BW690" s="17"/>
      <c r="BX690" s="17"/>
      <c r="BY690" s="17"/>
      <c r="BZ690" s="17"/>
      <c r="CA690" s="17"/>
      <c r="CB690" s="17"/>
      <c r="CC690" s="17"/>
      <c r="CD690" s="17"/>
      <c r="CE690" s="17"/>
      <c r="CF690" s="17"/>
      <c r="CG690" s="17"/>
      <c r="CH690" s="17"/>
      <c r="CI690" s="17"/>
      <c r="CJ690" s="17"/>
      <c r="CK690" s="17"/>
      <c r="CL690" s="17"/>
      <c r="CM690" s="17"/>
      <c r="CN690" s="17"/>
      <c r="CO690" s="17"/>
      <c r="CP690" s="17"/>
      <c r="CQ690" s="17"/>
    </row>
    <row r="691">
      <c r="BJ691" s="17"/>
      <c r="BK691" s="17"/>
      <c r="BL691" s="17"/>
      <c r="BM691" s="17"/>
      <c r="BN691" s="17"/>
      <c r="BO691" s="17"/>
      <c r="BP691" s="17"/>
      <c r="BQ691" s="17"/>
      <c r="BR691" s="17"/>
      <c r="BS691" s="17"/>
      <c r="BT691" s="17"/>
      <c r="BU691" s="17"/>
      <c r="BV691" s="17"/>
      <c r="BW691" s="17"/>
      <c r="BX691" s="17"/>
      <c r="BY691" s="17"/>
      <c r="BZ691" s="17"/>
      <c r="CA691" s="17"/>
      <c r="CB691" s="17"/>
      <c r="CC691" s="17"/>
      <c r="CD691" s="17"/>
      <c r="CE691" s="17"/>
      <c r="CF691" s="17"/>
      <c r="CG691" s="17"/>
      <c r="CH691" s="17"/>
      <c r="CI691" s="17"/>
      <c r="CJ691" s="17"/>
      <c r="CK691" s="17"/>
      <c r="CL691" s="17"/>
      <c r="CM691" s="17"/>
      <c r="CN691" s="17"/>
      <c r="CO691" s="17"/>
      <c r="CP691" s="17"/>
      <c r="CQ691" s="17"/>
    </row>
    <row r="692">
      <c r="BJ692" s="17"/>
      <c r="BK692" s="17"/>
      <c r="BL692" s="17"/>
      <c r="BM692" s="17"/>
      <c r="BN692" s="17"/>
      <c r="BO692" s="17"/>
      <c r="BP692" s="17"/>
      <c r="BQ692" s="17"/>
      <c r="BR692" s="17"/>
      <c r="BS692" s="17"/>
      <c r="BT692" s="17"/>
      <c r="BU692" s="17"/>
      <c r="BV692" s="17"/>
      <c r="BW692" s="17"/>
      <c r="BX692" s="17"/>
      <c r="BY692" s="17"/>
      <c r="BZ692" s="17"/>
      <c r="CA692" s="17"/>
      <c r="CB692" s="17"/>
      <c r="CC692" s="17"/>
      <c r="CD692" s="17"/>
      <c r="CE692" s="17"/>
      <c r="CF692" s="17"/>
      <c r="CG692" s="17"/>
      <c r="CH692" s="17"/>
      <c r="CI692" s="17"/>
      <c r="CJ692" s="17"/>
      <c r="CK692" s="17"/>
      <c r="CL692" s="17"/>
      <c r="CM692" s="17"/>
      <c r="CN692" s="17"/>
      <c r="CO692" s="17"/>
      <c r="CP692" s="17"/>
      <c r="CQ692" s="17"/>
    </row>
    <row r="693">
      <c r="BJ693" s="17"/>
      <c r="BK693" s="17"/>
      <c r="BL693" s="17"/>
      <c r="BM693" s="17"/>
      <c r="BN693" s="17"/>
      <c r="BO693" s="17"/>
      <c r="BP693" s="17"/>
      <c r="BQ693" s="17"/>
      <c r="BR693" s="17"/>
      <c r="BS693" s="17"/>
      <c r="BT693" s="17"/>
      <c r="BU693" s="17"/>
      <c r="BV693" s="17"/>
      <c r="BW693" s="17"/>
      <c r="BX693" s="17"/>
      <c r="BY693" s="17"/>
      <c r="BZ693" s="17"/>
      <c r="CA693" s="17"/>
      <c r="CB693" s="17"/>
      <c r="CC693" s="17"/>
      <c r="CD693" s="17"/>
      <c r="CE693" s="17"/>
      <c r="CF693" s="17"/>
      <c r="CG693" s="17"/>
      <c r="CH693" s="17"/>
      <c r="CI693" s="17"/>
      <c r="CJ693" s="17"/>
      <c r="CK693" s="17"/>
      <c r="CL693" s="17"/>
      <c r="CM693" s="17"/>
      <c r="CN693" s="17"/>
      <c r="CO693" s="17"/>
      <c r="CP693" s="17"/>
      <c r="CQ693" s="17"/>
    </row>
    <row r="694">
      <c r="BJ694" s="17"/>
      <c r="BK694" s="17"/>
      <c r="BL694" s="17"/>
      <c r="BM694" s="17"/>
      <c r="BN694" s="17"/>
      <c r="BO694" s="17"/>
      <c r="BP694" s="17"/>
      <c r="BQ694" s="17"/>
      <c r="BR694" s="17"/>
      <c r="BS694" s="17"/>
      <c r="BT694" s="17"/>
      <c r="BU694" s="17"/>
      <c r="BV694" s="17"/>
      <c r="BW694" s="17"/>
      <c r="BX694" s="17"/>
      <c r="BY694" s="17"/>
      <c r="BZ694" s="17"/>
      <c r="CA694" s="17"/>
      <c r="CB694" s="17"/>
      <c r="CC694" s="17"/>
      <c r="CD694" s="17"/>
      <c r="CE694" s="17"/>
      <c r="CF694" s="17"/>
      <c r="CG694" s="17"/>
      <c r="CH694" s="17"/>
      <c r="CI694" s="17"/>
      <c r="CJ694" s="17"/>
      <c r="CK694" s="17"/>
      <c r="CL694" s="17"/>
      <c r="CM694" s="17"/>
      <c r="CN694" s="17"/>
      <c r="CO694" s="17"/>
      <c r="CP694" s="17"/>
      <c r="CQ694" s="17"/>
    </row>
    <row r="695">
      <c r="BJ695" s="17"/>
      <c r="BK695" s="17"/>
      <c r="BL695" s="17"/>
      <c r="BM695" s="17"/>
      <c r="BN695" s="17"/>
      <c r="BO695" s="17"/>
      <c r="BP695" s="17"/>
      <c r="BQ695" s="17"/>
      <c r="BR695" s="17"/>
      <c r="BS695" s="17"/>
      <c r="BT695" s="17"/>
      <c r="BU695" s="17"/>
      <c r="BV695" s="17"/>
      <c r="BW695" s="17"/>
      <c r="BX695" s="17"/>
      <c r="BY695" s="17"/>
      <c r="BZ695" s="17"/>
      <c r="CA695" s="17"/>
      <c r="CB695" s="17"/>
      <c r="CC695" s="17"/>
      <c r="CD695" s="17"/>
      <c r="CE695" s="17"/>
      <c r="CF695" s="17"/>
      <c r="CG695" s="17"/>
      <c r="CH695" s="17"/>
      <c r="CI695" s="17"/>
      <c r="CJ695" s="17"/>
      <c r="CK695" s="17"/>
      <c r="CL695" s="17"/>
      <c r="CM695" s="17"/>
      <c r="CN695" s="17"/>
      <c r="CO695" s="17"/>
      <c r="CP695" s="17"/>
      <c r="CQ695" s="17"/>
    </row>
    <row r="696">
      <c r="BJ696" s="17"/>
      <c r="BK696" s="17"/>
      <c r="BL696" s="17"/>
      <c r="BM696" s="17"/>
      <c r="BN696" s="17"/>
      <c r="BO696" s="17"/>
      <c r="BP696" s="17"/>
      <c r="BQ696" s="17"/>
      <c r="BR696" s="17"/>
      <c r="BS696" s="17"/>
      <c r="BT696" s="17"/>
      <c r="BU696" s="17"/>
      <c r="BV696" s="17"/>
      <c r="BW696" s="17"/>
      <c r="BX696" s="17"/>
      <c r="BY696" s="17"/>
      <c r="BZ696" s="17"/>
      <c r="CA696" s="17"/>
      <c r="CB696" s="17"/>
      <c r="CC696" s="17"/>
      <c r="CD696" s="17"/>
      <c r="CE696" s="17"/>
      <c r="CF696" s="17"/>
      <c r="CG696" s="17"/>
      <c r="CH696" s="17"/>
      <c r="CI696" s="17"/>
      <c r="CJ696" s="17"/>
      <c r="CK696" s="17"/>
      <c r="CL696" s="17"/>
      <c r="CM696" s="17"/>
      <c r="CN696" s="17"/>
      <c r="CO696" s="17"/>
      <c r="CP696" s="17"/>
      <c r="CQ696" s="17"/>
    </row>
    <row r="697">
      <c r="BJ697" s="17"/>
      <c r="BK697" s="17"/>
      <c r="BL697" s="17"/>
      <c r="BM697" s="17"/>
      <c r="BN697" s="17"/>
      <c r="BO697" s="17"/>
      <c r="BP697" s="17"/>
      <c r="BQ697" s="17"/>
      <c r="BR697" s="17"/>
      <c r="BS697" s="17"/>
      <c r="BT697" s="17"/>
      <c r="BU697" s="17"/>
      <c r="BV697" s="17"/>
      <c r="BW697" s="17"/>
      <c r="BX697" s="17"/>
      <c r="BY697" s="17"/>
      <c r="BZ697" s="17"/>
      <c r="CA697" s="17"/>
      <c r="CB697" s="17"/>
      <c r="CC697" s="17"/>
      <c r="CD697" s="17"/>
      <c r="CE697" s="17"/>
      <c r="CF697" s="17"/>
      <c r="CG697" s="17"/>
      <c r="CH697" s="17"/>
      <c r="CI697" s="17"/>
      <c r="CJ697" s="17"/>
      <c r="CK697" s="17"/>
      <c r="CL697" s="17"/>
      <c r="CM697" s="17"/>
      <c r="CN697" s="17"/>
      <c r="CO697" s="17"/>
      <c r="CP697" s="17"/>
      <c r="CQ697" s="17"/>
    </row>
    <row r="698">
      <c r="BJ698" s="17"/>
      <c r="BK698" s="17"/>
      <c r="BL698" s="17"/>
      <c r="BM698" s="17"/>
      <c r="BN698" s="17"/>
      <c r="BO698" s="17"/>
      <c r="BP698" s="17"/>
      <c r="BQ698" s="17"/>
      <c r="BR698" s="17"/>
      <c r="BS698" s="17"/>
      <c r="BT698" s="17"/>
      <c r="BU698" s="17"/>
      <c r="BV698" s="17"/>
      <c r="BW698" s="17"/>
      <c r="BX698" s="17"/>
      <c r="BY698" s="17"/>
      <c r="BZ698" s="17"/>
      <c r="CA698" s="17"/>
      <c r="CB698" s="17"/>
      <c r="CC698" s="17"/>
      <c r="CD698" s="17"/>
      <c r="CE698" s="17"/>
      <c r="CF698" s="17"/>
      <c r="CG698" s="17"/>
      <c r="CH698" s="17"/>
      <c r="CI698" s="17"/>
      <c r="CJ698" s="17"/>
      <c r="CK698" s="17"/>
      <c r="CL698" s="17"/>
      <c r="CM698" s="17"/>
      <c r="CN698" s="17"/>
      <c r="CO698" s="17"/>
      <c r="CP698" s="17"/>
      <c r="CQ698" s="17"/>
    </row>
    <row r="699">
      <c r="BJ699" s="17"/>
      <c r="BK699" s="17"/>
      <c r="BL699" s="17"/>
      <c r="BM699" s="17"/>
      <c r="BN699" s="17"/>
      <c r="BO699" s="17"/>
      <c r="BP699" s="17"/>
      <c r="BQ699" s="17"/>
      <c r="BR699" s="17"/>
      <c r="BS699" s="17"/>
      <c r="BT699" s="17"/>
      <c r="BU699" s="17"/>
      <c r="BV699" s="17"/>
      <c r="BW699" s="17"/>
      <c r="BX699" s="17"/>
      <c r="BY699" s="17"/>
      <c r="BZ699" s="17"/>
      <c r="CA699" s="17"/>
      <c r="CB699" s="17"/>
      <c r="CC699" s="17"/>
      <c r="CD699" s="17"/>
      <c r="CE699" s="17"/>
      <c r="CF699" s="17"/>
      <c r="CG699" s="17"/>
      <c r="CH699" s="17"/>
      <c r="CI699" s="17"/>
      <c r="CJ699" s="17"/>
      <c r="CK699" s="17"/>
      <c r="CL699" s="17"/>
      <c r="CM699" s="17"/>
      <c r="CN699" s="17"/>
      <c r="CO699" s="17"/>
      <c r="CP699" s="17"/>
      <c r="CQ699" s="17"/>
    </row>
    <row r="700">
      <c r="BJ700" s="17"/>
      <c r="BK700" s="17"/>
      <c r="BL700" s="17"/>
      <c r="BM700" s="17"/>
      <c r="BN700" s="17"/>
      <c r="BO700" s="17"/>
      <c r="BP700" s="17"/>
      <c r="BQ700" s="17"/>
      <c r="BR700" s="17"/>
      <c r="BS700" s="17"/>
      <c r="BT700" s="17"/>
      <c r="BU700" s="17"/>
      <c r="BV700" s="17"/>
      <c r="BW700" s="17"/>
      <c r="BX700" s="17"/>
      <c r="BY700" s="17"/>
      <c r="BZ700" s="17"/>
      <c r="CA700" s="17"/>
      <c r="CB700" s="17"/>
      <c r="CC700" s="17"/>
      <c r="CD700" s="17"/>
      <c r="CE700" s="17"/>
      <c r="CF700" s="17"/>
      <c r="CG700" s="17"/>
      <c r="CH700" s="17"/>
      <c r="CI700" s="17"/>
      <c r="CJ700" s="17"/>
      <c r="CK700" s="17"/>
      <c r="CL700" s="17"/>
      <c r="CM700" s="17"/>
      <c r="CN700" s="17"/>
      <c r="CO700" s="17"/>
      <c r="CP700" s="17"/>
      <c r="CQ700" s="17"/>
    </row>
    <row r="701">
      <c r="BJ701" s="17"/>
      <c r="BK701" s="17"/>
      <c r="BL701" s="17"/>
      <c r="BM701" s="17"/>
      <c r="BN701" s="17"/>
      <c r="BO701" s="17"/>
      <c r="BP701" s="17"/>
      <c r="BQ701" s="17"/>
      <c r="BR701" s="17"/>
      <c r="BS701" s="17"/>
      <c r="BT701" s="17"/>
      <c r="BU701" s="17"/>
      <c r="BV701" s="17"/>
      <c r="BW701" s="17"/>
      <c r="BX701" s="17"/>
      <c r="BY701" s="17"/>
      <c r="BZ701" s="17"/>
      <c r="CA701" s="17"/>
      <c r="CB701" s="17"/>
      <c r="CC701" s="17"/>
      <c r="CD701" s="17"/>
      <c r="CE701" s="17"/>
      <c r="CF701" s="17"/>
      <c r="CG701" s="17"/>
      <c r="CH701" s="17"/>
      <c r="CI701" s="17"/>
      <c r="CJ701" s="17"/>
      <c r="CK701" s="17"/>
      <c r="CL701" s="17"/>
      <c r="CM701" s="17"/>
      <c r="CN701" s="17"/>
      <c r="CO701" s="17"/>
      <c r="CP701" s="17"/>
      <c r="CQ701" s="17"/>
    </row>
    <row r="702">
      <c r="BJ702" s="17"/>
      <c r="BK702" s="17"/>
      <c r="BL702" s="17"/>
      <c r="BM702" s="17"/>
      <c r="BN702" s="17"/>
      <c r="BO702" s="17"/>
      <c r="BP702" s="17"/>
      <c r="BQ702" s="17"/>
      <c r="BR702" s="17"/>
      <c r="BS702" s="17"/>
      <c r="BT702" s="17"/>
      <c r="BU702" s="17"/>
      <c r="BV702" s="17"/>
      <c r="BW702" s="17"/>
      <c r="BX702" s="17"/>
      <c r="BY702" s="17"/>
      <c r="BZ702" s="17"/>
      <c r="CA702" s="17"/>
      <c r="CB702" s="17"/>
      <c r="CC702" s="17"/>
      <c r="CD702" s="17"/>
      <c r="CE702" s="17"/>
      <c r="CF702" s="17"/>
      <c r="CG702" s="17"/>
      <c r="CH702" s="17"/>
      <c r="CI702" s="17"/>
      <c r="CJ702" s="17"/>
      <c r="CK702" s="17"/>
      <c r="CL702" s="17"/>
      <c r="CM702" s="17"/>
      <c r="CN702" s="17"/>
      <c r="CO702" s="17"/>
      <c r="CP702" s="17"/>
      <c r="CQ702" s="17"/>
    </row>
    <row r="703">
      <c r="BJ703" s="17"/>
      <c r="BK703" s="17"/>
      <c r="BL703" s="17"/>
      <c r="BM703" s="17"/>
      <c r="BN703" s="17"/>
      <c r="BO703" s="17"/>
      <c r="BP703" s="17"/>
      <c r="BQ703" s="17"/>
      <c r="BR703" s="17"/>
      <c r="BS703" s="17"/>
      <c r="BT703" s="17"/>
      <c r="BU703" s="17"/>
      <c r="BV703" s="17"/>
      <c r="BW703" s="17"/>
      <c r="BX703" s="17"/>
      <c r="BY703" s="17"/>
      <c r="BZ703" s="17"/>
      <c r="CA703" s="17"/>
      <c r="CB703" s="17"/>
      <c r="CC703" s="17"/>
      <c r="CD703" s="17"/>
      <c r="CE703" s="17"/>
      <c r="CF703" s="17"/>
      <c r="CG703" s="17"/>
      <c r="CH703" s="17"/>
      <c r="CI703" s="17"/>
      <c r="CJ703" s="17"/>
      <c r="CK703" s="17"/>
      <c r="CL703" s="17"/>
      <c r="CM703" s="17"/>
      <c r="CN703" s="17"/>
      <c r="CO703" s="17"/>
      <c r="CP703" s="17"/>
      <c r="CQ703" s="17"/>
    </row>
    <row r="704">
      <c r="BJ704" s="17"/>
      <c r="BK704" s="17"/>
      <c r="BL704" s="17"/>
      <c r="BM704" s="17"/>
      <c r="BN704" s="17"/>
      <c r="BO704" s="17"/>
      <c r="BP704" s="17"/>
      <c r="BQ704" s="17"/>
      <c r="BR704" s="17"/>
      <c r="BS704" s="17"/>
      <c r="BT704" s="17"/>
      <c r="BU704" s="17"/>
      <c r="BV704" s="17"/>
      <c r="BW704" s="17"/>
      <c r="BX704" s="17"/>
      <c r="BY704" s="17"/>
      <c r="BZ704" s="17"/>
      <c r="CA704" s="17"/>
      <c r="CB704" s="17"/>
      <c r="CC704" s="17"/>
      <c r="CD704" s="17"/>
      <c r="CE704" s="17"/>
      <c r="CF704" s="17"/>
      <c r="CG704" s="17"/>
      <c r="CH704" s="17"/>
      <c r="CI704" s="17"/>
      <c r="CJ704" s="17"/>
      <c r="CK704" s="17"/>
      <c r="CL704" s="17"/>
      <c r="CM704" s="17"/>
      <c r="CN704" s="17"/>
      <c r="CO704" s="17"/>
      <c r="CP704" s="17"/>
      <c r="CQ704" s="17"/>
    </row>
    <row r="705">
      <c r="BJ705" s="17"/>
      <c r="BK705" s="17"/>
      <c r="BL705" s="17"/>
      <c r="BM705" s="17"/>
      <c r="BN705" s="17"/>
      <c r="BO705" s="17"/>
      <c r="BP705" s="17"/>
      <c r="BQ705" s="17"/>
      <c r="BR705" s="17"/>
      <c r="BS705" s="17"/>
      <c r="BT705" s="17"/>
      <c r="BU705" s="17"/>
      <c r="BV705" s="17"/>
      <c r="BW705" s="17"/>
      <c r="BX705" s="17"/>
      <c r="BY705" s="17"/>
      <c r="BZ705" s="17"/>
      <c r="CA705" s="17"/>
      <c r="CB705" s="17"/>
      <c r="CC705" s="17"/>
      <c r="CD705" s="17"/>
      <c r="CE705" s="17"/>
      <c r="CF705" s="17"/>
      <c r="CG705" s="17"/>
      <c r="CH705" s="17"/>
      <c r="CI705" s="17"/>
      <c r="CJ705" s="17"/>
      <c r="CK705" s="17"/>
      <c r="CL705" s="17"/>
      <c r="CM705" s="17"/>
      <c r="CN705" s="17"/>
      <c r="CO705" s="17"/>
      <c r="CP705" s="17"/>
      <c r="CQ705" s="17"/>
    </row>
    <row r="706">
      <c r="BJ706" s="17"/>
      <c r="BK706" s="17"/>
      <c r="BL706" s="17"/>
      <c r="BM706" s="17"/>
      <c r="BN706" s="17"/>
      <c r="BO706" s="17"/>
      <c r="BP706" s="17"/>
      <c r="BQ706" s="17"/>
      <c r="BR706" s="17"/>
      <c r="BS706" s="17"/>
      <c r="BT706" s="17"/>
      <c r="BU706" s="17"/>
      <c r="BV706" s="17"/>
      <c r="BW706" s="17"/>
      <c r="BX706" s="17"/>
      <c r="BY706" s="17"/>
      <c r="BZ706" s="17"/>
      <c r="CA706" s="17"/>
      <c r="CB706" s="17"/>
      <c r="CC706" s="17"/>
      <c r="CD706" s="17"/>
      <c r="CE706" s="17"/>
      <c r="CF706" s="17"/>
      <c r="CG706" s="17"/>
      <c r="CH706" s="17"/>
      <c r="CI706" s="17"/>
      <c r="CJ706" s="17"/>
      <c r="CK706" s="17"/>
      <c r="CL706" s="17"/>
      <c r="CM706" s="17"/>
      <c r="CN706" s="17"/>
      <c r="CO706" s="17"/>
      <c r="CP706" s="17"/>
      <c r="CQ706" s="17"/>
    </row>
    <row r="707">
      <c r="BJ707" s="17"/>
      <c r="BK707" s="17"/>
      <c r="BL707" s="17"/>
      <c r="BM707" s="17"/>
      <c r="BN707" s="17"/>
      <c r="BO707" s="17"/>
      <c r="BP707" s="17"/>
      <c r="BQ707" s="17"/>
      <c r="BR707" s="17"/>
      <c r="BS707" s="17"/>
      <c r="BT707" s="17"/>
      <c r="BU707" s="17"/>
      <c r="BV707" s="17"/>
      <c r="BW707" s="17"/>
      <c r="BX707" s="17"/>
      <c r="BY707" s="17"/>
      <c r="BZ707" s="17"/>
      <c r="CA707" s="17"/>
      <c r="CB707" s="17"/>
      <c r="CC707" s="17"/>
      <c r="CD707" s="17"/>
      <c r="CE707" s="17"/>
      <c r="CF707" s="17"/>
      <c r="CG707" s="17"/>
      <c r="CH707" s="17"/>
      <c r="CI707" s="17"/>
      <c r="CJ707" s="17"/>
      <c r="CK707" s="17"/>
      <c r="CL707" s="17"/>
      <c r="CM707" s="17"/>
      <c r="CN707" s="17"/>
      <c r="CO707" s="17"/>
      <c r="CP707" s="17"/>
      <c r="CQ707" s="17"/>
    </row>
    <row r="708">
      <c r="BJ708" s="17"/>
      <c r="BK708" s="17"/>
      <c r="BL708" s="17"/>
      <c r="BM708" s="17"/>
      <c r="BN708" s="17"/>
      <c r="BO708" s="17"/>
      <c r="BP708" s="17"/>
      <c r="BQ708" s="17"/>
      <c r="BR708" s="17"/>
      <c r="BS708" s="17"/>
      <c r="BT708" s="17"/>
      <c r="BU708" s="17"/>
      <c r="BV708" s="17"/>
      <c r="BW708" s="17"/>
      <c r="BX708" s="17"/>
      <c r="BY708" s="17"/>
      <c r="BZ708" s="17"/>
      <c r="CA708" s="17"/>
      <c r="CB708" s="17"/>
      <c r="CC708" s="17"/>
      <c r="CD708" s="17"/>
      <c r="CE708" s="17"/>
      <c r="CF708" s="17"/>
      <c r="CG708" s="17"/>
      <c r="CH708" s="17"/>
      <c r="CI708" s="17"/>
      <c r="CJ708" s="17"/>
      <c r="CK708" s="17"/>
      <c r="CL708" s="17"/>
      <c r="CM708" s="17"/>
      <c r="CN708" s="17"/>
      <c r="CO708" s="17"/>
      <c r="CP708" s="17"/>
      <c r="CQ708" s="17"/>
    </row>
    <row r="709">
      <c r="BJ709" s="17"/>
      <c r="BK709" s="17"/>
      <c r="BL709" s="17"/>
      <c r="BM709" s="17"/>
      <c r="BN709" s="17"/>
      <c r="BO709" s="17"/>
      <c r="BP709" s="17"/>
      <c r="BQ709" s="17"/>
      <c r="BR709" s="17"/>
      <c r="BS709" s="17"/>
      <c r="BT709" s="17"/>
      <c r="BU709" s="17"/>
      <c r="BV709" s="17"/>
      <c r="BW709" s="17"/>
      <c r="BX709" s="17"/>
      <c r="BY709" s="17"/>
      <c r="BZ709" s="17"/>
      <c r="CA709" s="17"/>
      <c r="CB709" s="17"/>
      <c r="CC709" s="17"/>
      <c r="CD709" s="17"/>
      <c r="CE709" s="17"/>
      <c r="CF709" s="17"/>
      <c r="CG709" s="17"/>
      <c r="CH709" s="17"/>
      <c r="CI709" s="17"/>
      <c r="CJ709" s="17"/>
      <c r="CK709" s="17"/>
      <c r="CL709" s="17"/>
      <c r="CM709" s="17"/>
      <c r="CN709" s="17"/>
      <c r="CO709" s="17"/>
      <c r="CP709" s="17"/>
      <c r="CQ709" s="17"/>
    </row>
    <row r="710">
      <c r="BJ710" s="17"/>
      <c r="BK710" s="17"/>
      <c r="BL710" s="17"/>
      <c r="BM710" s="17"/>
      <c r="BN710" s="17"/>
      <c r="BO710" s="17"/>
      <c r="BP710" s="17"/>
      <c r="BQ710" s="17"/>
      <c r="BR710" s="17"/>
      <c r="BS710" s="17"/>
      <c r="BT710" s="17"/>
      <c r="BU710" s="17"/>
      <c r="BV710" s="17"/>
      <c r="BW710" s="17"/>
      <c r="BX710" s="17"/>
      <c r="BY710" s="17"/>
      <c r="BZ710" s="17"/>
      <c r="CA710" s="17"/>
      <c r="CB710" s="17"/>
      <c r="CC710" s="17"/>
      <c r="CD710" s="17"/>
      <c r="CE710" s="17"/>
      <c r="CF710" s="17"/>
      <c r="CG710" s="17"/>
      <c r="CH710" s="17"/>
      <c r="CI710" s="17"/>
      <c r="CJ710" s="17"/>
      <c r="CK710" s="17"/>
      <c r="CL710" s="17"/>
      <c r="CM710" s="17"/>
      <c r="CN710" s="17"/>
      <c r="CO710" s="17"/>
      <c r="CP710" s="17"/>
      <c r="CQ710" s="17"/>
    </row>
    <row r="711">
      <c r="BJ711" s="17"/>
      <c r="BK711" s="17"/>
      <c r="BL711" s="17"/>
      <c r="BM711" s="17"/>
      <c r="BN711" s="17"/>
      <c r="BO711" s="17"/>
      <c r="BP711" s="17"/>
      <c r="BQ711" s="17"/>
      <c r="BR711" s="17"/>
      <c r="BS711" s="17"/>
      <c r="BT711" s="17"/>
      <c r="BU711" s="17"/>
      <c r="BV711" s="17"/>
      <c r="BW711" s="17"/>
      <c r="BX711" s="17"/>
      <c r="BY711" s="17"/>
      <c r="BZ711" s="17"/>
      <c r="CA711" s="17"/>
      <c r="CB711" s="17"/>
      <c r="CC711" s="17"/>
      <c r="CD711" s="17"/>
      <c r="CE711" s="17"/>
      <c r="CF711" s="17"/>
      <c r="CG711" s="17"/>
      <c r="CH711" s="17"/>
      <c r="CI711" s="17"/>
      <c r="CJ711" s="17"/>
      <c r="CK711" s="17"/>
      <c r="CL711" s="17"/>
      <c r="CM711" s="17"/>
      <c r="CN711" s="17"/>
      <c r="CO711" s="17"/>
      <c r="CP711" s="17"/>
      <c r="CQ711" s="17"/>
    </row>
    <row r="712">
      <c r="BJ712" s="17"/>
      <c r="BK712" s="17"/>
      <c r="BL712" s="17"/>
      <c r="BM712" s="17"/>
      <c r="BN712" s="17"/>
      <c r="BO712" s="17"/>
      <c r="BP712" s="17"/>
      <c r="BQ712" s="17"/>
      <c r="BR712" s="17"/>
      <c r="BS712" s="17"/>
      <c r="BT712" s="17"/>
      <c r="BU712" s="17"/>
      <c r="BV712" s="17"/>
      <c r="BW712" s="17"/>
      <c r="BX712" s="17"/>
      <c r="BY712" s="17"/>
      <c r="BZ712" s="17"/>
      <c r="CA712" s="17"/>
      <c r="CB712" s="17"/>
      <c r="CC712" s="17"/>
      <c r="CD712" s="17"/>
      <c r="CE712" s="17"/>
      <c r="CF712" s="17"/>
      <c r="CG712" s="17"/>
      <c r="CH712" s="17"/>
      <c r="CI712" s="17"/>
      <c r="CJ712" s="17"/>
      <c r="CK712" s="17"/>
      <c r="CL712" s="17"/>
      <c r="CM712" s="17"/>
      <c r="CN712" s="17"/>
      <c r="CO712" s="17"/>
      <c r="CP712" s="17"/>
      <c r="CQ712" s="17"/>
    </row>
    <row r="713">
      <c r="BJ713" s="17"/>
      <c r="BK713" s="17"/>
      <c r="BL713" s="17"/>
      <c r="BM713" s="17"/>
      <c r="BN713" s="17"/>
      <c r="BO713" s="17"/>
      <c r="BP713" s="17"/>
      <c r="BQ713" s="17"/>
      <c r="BR713" s="17"/>
      <c r="BS713" s="17"/>
      <c r="BT713" s="17"/>
      <c r="BU713" s="17"/>
      <c r="BV713" s="17"/>
      <c r="BW713" s="17"/>
      <c r="BX713" s="17"/>
      <c r="BY713" s="17"/>
      <c r="BZ713" s="17"/>
      <c r="CA713" s="17"/>
      <c r="CB713" s="17"/>
      <c r="CC713" s="17"/>
      <c r="CD713" s="17"/>
      <c r="CE713" s="17"/>
      <c r="CF713" s="17"/>
      <c r="CG713" s="17"/>
      <c r="CH713" s="17"/>
      <c r="CI713" s="17"/>
      <c r="CJ713" s="17"/>
      <c r="CK713" s="17"/>
      <c r="CL713" s="17"/>
      <c r="CM713" s="17"/>
      <c r="CN713" s="17"/>
      <c r="CO713" s="17"/>
      <c r="CP713" s="17"/>
      <c r="CQ713" s="17"/>
    </row>
    <row r="714">
      <c r="BJ714" s="17"/>
      <c r="BK714" s="17"/>
      <c r="BL714" s="17"/>
      <c r="BM714" s="17"/>
      <c r="BN714" s="17"/>
      <c r="BO714" s="17"/>
      <c r="BP714" s="17"/>
      <c r="BQ714" s="17"/>
      <c r="BR714" s="17"/>
      <c r="BS714" s="17"/>
      <c r="BT714" s="17"/>
      <c r="BU714" s="17"/>
      <c r="BV714" s="17"/>
      <c r="BW714" s="17"/>
      <c r="BX714" s="17"/>
      <c r="BY714" s="17"/>
      <c r="BZ714" s="17"/>
      <c r="CA714" s="17"/>
      <c r="CB714" s="17"/>
      <c r="CC714" s="17"/>
      <c r="CD714" s="17"/>
      <c r="CE714" s="17"/>
      <c r="CF714" s="17"/>
      <c r="CG714" s="17"/>
      <c r="CH714" s="17"/>
      <c r="CI714" s="17"/>
      <c r="CJ714" s="17"/>
      <c r="CK714" s="17"/>
      <c r="CL714" s="17"/>
      <c r="CM714" s="17"/>
      <c r="CN714" s="17"/>
      <c r="CO714" s="17"/>
      <c r="CP714" s="17"/>
      <c r="CQ714" s="17"/>
    </row>
    <row r="715">
      <c r="BJ715" s="17"/>
      <c r="BK715" s="17"/>
      <c r="BL715" s="17"/>
      <c r="BM715" s="17"/>
      <c r="BN715" s="17"/>
      <c r="BO715" s="17"/>
      <c r="BP715" s="17"/>
      <c r="BQ715" s="17"/>
      <c r="BR715" s="17"/>
      <c r="BS715" s="17"/>
      <c r="BT715" s="17"/>
      <c r="BU715" s="17"/>
      <c r="BV715" s="17"/>
      <c r="BW715" s="17"/>
      <c r="BX715" s="17"/>
      <c r="BY715" s="17"/>
      <c r="BZ715" s="17"/>
      <c r="CA715" s="17"/>
      <c r="CB715" s="17"/>
      <c r="CC715" s="17"/>
      <c r="CD715" s="17"/>
      <c r="CE715" s="17"/>
      <c r="CF715" s="17"/>
      <c r="CG715" s="17"/>
      <c r="CH715" s="17"/>
      <c r="CI715" s="17"/>
      <c r="CJ715" s="17"/>
      <c r="CK715" s="17"/>
      <c r="CL715" s="17"/>
      <c r="CM715" s="17"/>
      <c r="CN715" s="17"/>
      <c r="CO715" s="17"/>
      <c r="CP715" s="17"/>
      <c r="CQ715" s="17"/>
    </row>
    <row r="716">
      <c r="BJ716" s="17"/>
      <c r="BK716" s="17"/>
      <c r="BL716" s="17"/>
      <c r="BM716" s="17"/>
      <c r="BN716" s="17"/>
      <c r="BO716" s="17"/>
      <c r="BP716" s="17"/>
      <c r="BQ716" s="17"/>
      <c r="BR716" s="17"/>
      <c r="BS716" s="17"/>
      <c r="BT716" s="17"/>
      <c r="BU716" s="17"/>
      <c r="BV716" s="17"/>
      <c r="BW716" s="17"/>
      <c r="BX716" s="17"/>
      <c r="BY716" s="17"/>
      <c r="BZ716" s="17"/>
      <c r="CA716" s="17"/>
      <c r="CB716" s="17"/>
      <c r="CC716" s="17"/>
      <c r="CD716" s="17"/>
      <c r="CE716" s="17"/>
      <c r="CF716" s="17"/>
      <c r="CG716" s="17"/>
      <c r="CH716" s="17"/>
      <c r="CI716" s="17"/>
      <c r="CJ716" s="17"/>
      <c r="CK716" s="17"/>
      <c r="CL716" s="17"/>
      <c r="CM716" s="17"/>
      <c r="CN716" s="17"/>
      <c r="CO716" s="17"/>
      <c r="CP716" s="17"/>
      <c r="CQ716" s="17"/>
    </row>
    <row r="717">
      <c r="BJ717" s="17"/>
      <c r="BK717" s="17"/>
      <c r="BL717" s="17"/>
      <c r="BM717" s="17"/>
      <c r="BN717" s="17"/>
      <c r="BO717" s="17"/>
      <c r="BP717" s="17"/>
      <c r="BQ717" s="17"/>
      <c r="BR717" s="17"/>
      <c r="BS717" s="17"/>
      <c r="BT717" s="17"/>
      <c r="BU717" s="17"/>
      <c r="BV717" s="17"/>
      <c r="BW717" s="17"/>
      <c r="BX717" s="17"/>
      <c r="BY717" s="17"/>
      <c r="BZ717" s="17"/>
      <c r="CA717" s="17"/>
      <c r="CB717" s="17"/>
      <c r="CC717" s="17"/>
      <c r="CD717" s="17"/>
      <c r="CE717" s="17"/>
      <c r="CF717" s="17"/>
      <c r="CG717" s="17"/>
      <c r="CH717" s="17"/>
      <c r="CI717" s="17"/>
      <c r="CJ717" s="17"/>
      <c r="CK717" s="17"/>
      <c r="CL717" s="17"/>
      <c r="CM717" s="17"/>
      <c r="CN717" s="17"/>
      <c r="CO717" s="17"/>
      <c r="CP717" s="17"/>
      <c r="CQ717" s="17"/>
    </row>
    <row r="718">
      <c r="BJ718" s="17"/>
      <c r="BK718" s="17"/>
      <c r="BL718" s="17"/>
      <c r="BM718" s="17"/>
      <c r="BN718" s="17"/>
      <c r="BO718" s="17"/>
      <c r="BP718" s="17"/>
      <c r="BQ718" s="17"/>
      <c r="BR718" s="17"/>
      <c r="BS718" s="17"/>
      <c r="BT718" s="17"/>
      <c r="BU718" s="17"/>
      <c r="BV718" s="17"/>
      <c r="BW718" s="17"/>
      <c r="BX718" s="17"/>
      <c r="BY718" s="17"/>
      <c r="BZ718" s="17"/>
      <c r="CA718" s="17"/>
      <c r="CB718" s="17"/>
      <c r="CC718" s="17"/>
      <c r="CD718" s="17"/>
      <c r="CE718" s="17"/>
      <c r="CF718" s="17"/>
      <c r="CG718" s="17"/>
      <c r="CH718" s="17"/>
      <c r="CI718" s="17"/>
      <c r="CJ718" s="17"/>
      <c r="CK718" s="17"/>
      <c r="CL718" s="17"/>
      <c r="CM718" s="17"/>
      <c r="CN718" s="17"/>
      <c r="CO718" s="17"/>
      <c r="CP718" s="17"/>
      <c r="CQ718" s="17"/>
    </row>
    <row r="719">
      <c r="BJ719" s="17"/>
      <c r="BK719" s="17"/>
      <c r="BL719" s="17"/>
      <c r="BM719" s="17"/>
      <c r="BN719" s="17"/>
      <c r="BO719" s="17"/>
      <c r="BP719" s="17"/>
      <c r="BQ719" s="17"/>
      <c r="BR719" s="17"/>
      <c r="BS719" s="17"/>
      <c r="BT719" s="17"/>
      <c r="BU719" s="17"/>
      <c r="BV719" s="17"/>
      <c r="BW719" s="17"/>
      <c r="BX719" s="17"/>
      <c r="BY719" s="17"/>
      <c r="BZ719" s="17"/>
      <c r="CA719" s="17"/>
      <c r="CB719" s="17"/>
      <c r="CC719" s="17"/>
      <c r="CD719" s="17"/>
      <c r="CE719" s="17"/>
      <c r="CF719" s="17"/>
      <c r="CG719" s="17"/>
      <c r="CH719" s="17"/>
      <c r="CI719" s="17"/>
      <c r="CJ719" s="17"/>
      <c r="CK719" s="17"/>
      <c r="CL719" s="17"/>
      <c r="CM719" s="17"/>
      <c r="CN719" s="17"/>
      <c r="CO719" s="17"/>
      <c r="CP719" s="17"/>
      <c r="CQ719" s="17"/>
    </row>
    <row r="720">
      <c r="BJ720" s="17"/>
      <c r="BK720" s="17"/>
      <c r="BL720" s="17"/>
      <c r="BM720" s="17"/>
      <c r="BN720" s="17"/>
      <c r="BO720" s="17"/>
      <c r="BP720" s="17"/>
      <c r="BQ720" s="17"/>
      <c r="BR720" s="17"/>
      <c r="BS720" s="17"/>
      <c r="BT720" s="17"/>
      <c r="BU720" s="17"/>
      <c r="BV720" s="17"/>
      <c r="BW720" s="17"/>
      <c r="BX720" s="17"/>
      <c r="BY720" s="17"/>
      <c r="BZ720" s="17"/>
      <c r="CA720" s="17"/>
      <c r="CB720" s="17"/>
      <c r="CC720" s="17"/>
      <c r="CD720" s="17"/>
      <c r="CE720" s="17"/>
      <c r="CF720" s="17"/>
      <c r="CG720" s="17"/>
      <c r="CH720" s="17"/>
      <c r="CI720" s="17"/>
      <c r="CJ720" s="17"/>
      <c r="CK720" s="17"/>
      <c r="CL720" s="17"/>
      <c r="CM720" s="17"/>
      <c r="CN720" s="17"/>
      <c r="CO720" s="17"/>
      <c r="CP720" s="17"/>
      <c r="CQ720" s="17"/>
    </row>
    <row r="721">
      <c r="BJ721" s="17"/>
      <c r="BK721" s="17"/>
      <c r="BL721" s="17"/>
      <c r="BM721" s="17"/>
      <c r="BN721" s="17"/>
      <c r="BO721" s="17"/>
      <c r="BP721" s="17"/>
      <c r="BQ721" s="17"/>
      <c r="BR721" s="17"/>
      <c r="BS721" s="17"/>
      <c r="BT721" s="17"/>
      <c r="BU721" s="17"/>
      <c r="BV721" s="17"/>
      <c r="BW721" s="17"/>
      <c r="BX721" s="17"/>
      <c r="BY721" s="17"/>
      <c r="BZ721" s="17"/>
      <c r="CA721" s="17"/>
      <c r="CB721" s="17"/>
      <c r="CC721" s="17"/>
      <c r="CD721" s="17"/>
      <c r="CE721" s="17"/>
      <c r="CF721" s="17"/>
      <c r="CG721" s="17"/>
      <c r="CH721" s="17"/>
      <c r="CI721" s="17"/>
      <c r="CJ721" s="17"/>
      <c r="CK721" s="17"/>
      <c r="CL721" s="17"/>
      <c r="CM721" s="17"/>
      <c r="CN721" s="17"/>
      <c r="CO721" s="17"/>
      <c r="CP721" s="17"/>
      <c r="CQ721" s="17"/>
    </row>
    <row r="722">
      <c r="BJ722" s="17"/>
      <c r="BK722" s="17"/>
      <c r="BL722" s="17"/>
      <c r="BM722" s="17"/>
      <c r="BN722" s="17"/>
      <c r="BO722" s="17"/>
      <c r="BP722" s="17"/>
      <c r="BQ722" s="17"/>
      <c r="BR722" s="17"/>
      <c r="BS722" s="17"/>
      <c r="BT722" s="17"/>
      <c r="BU722" s="17"/>
      <c r="BV722" s="17"/>
      <c r="BW722" s="17"/>
      <c r="BX722" s="17"/>
      <c r="BY722" s="17"/>
      <c r="BZ722" s="17"/>
      <c r="CA722" s="17"/>
      <c r="CB722" s="17"/>
      <c r="CC722" s="17"/>
      <c r="CD722" s="17"/>
      <c r="CE722" s="17"/>
      <c r="CF722" s="17"/>
      <c r="CG722" s="17"/>
      <c r="CH722" s="17"/>
      <c r="CI722" s="17"/>
      <c r="CJ722" s="17"/>
      <c r="CK722" s="17"/>
      <c r="CL722" s="17"/>
      <c r="CM722" s="17"/>
      <c r="CN722" s="17"/>
      <c r="CO722" s="17"/>
      <c r="CP722" s="17"/>
      <c r="CQ722" s="17"/>
    </row>
    <row r="723">
      <c r="BJ723" s="17"/>
      <c r="BK723" s="17"/>
      <c r="BL723" s="17"/>
      <c r="BM723" s="17"/>
      <c r="BN723" s="17"/>
      <c r="BO723" s="17"/>
      <c r="BP723" s="17"/>
      <c r="BQ723" s="17"/>
      <c r="BR723" s="17"/>
      <c r="BS723" s="17"/>
      <c r="BT723" s="17"/>
      <c r="BU723" s="17"/>
      <c r="BV723" s="17"/>
      <c r="BW723" s="17"/>
      <c r="BX723" s="17"/>
      <c r="BY723" s="17"/>
      <c r="BZ723" s="17"/>
      <c r="CA723" s="17"/>
      <c r="CB723" s="17"/>
      <c r="CC723" s="17"/>
      <c r="CD723" s="17"/>
      <c r="CE723" s="17"/>
      <c r="CF723" s="17"/>
      <c r="CG723" s="17"/>
      <c r="CH723" s="17"/>
      <c r="CI723" s="17"/>
      <c r="CJ723" s="17"/>
      <c r="CK723" s="17"/>
      <c r="CL723" s="17"/>
      <c r="CM723" s="17"/>
      <c r="CN723" s="17"/>
      <c r="CO723" s="17"/>
      <c r="CP723" s="17"/>
      <c r="CQ723" s="17"/>
    </row>
    <row r="724">
      <c r="BJ724" s="17"/>
      <c r="BK724" s="17"/>
      <c r="BL724" s="17"/>
      <c r="BM724" s="17"/>
      <c r="BN724" s="17"/>
      <c r="BO724" s="17"/>
      <c r="BP724" s="17"/>
      <c r="BQ724" s="17"/>
      <c r="BR724" s="17"/>
      <c r="BS724" s="17"/>
      <c r="BT724" s="17"/>
      <c r="BU724" s="17"/>
      <c r="BV724" s="17"/>
      <c r="BW724" s="17"/>
      <c r="BX724" s="17"/>
      <c r="BY724" s="17"/>
      <c r="BZ724" s="17"/>
      <c r="CA724" s="17"/>
      <c r="CB724" s="17"/>
      <c r="CC724" s="17"/>
      <c r="CD724" s="17"/>
      <c r="CE724" s="17"/>
      <c r="CF724" s="17"/>
      <c r="CG724" s="17"/>
      <c r="CH724" s="17"/>
      <c r="CI724" s="17"/>
      <c r="CJ724" s="17"/>
      <c r="CK724" s="17"/>
      <c r="CL724" s="17"/>
      <c r="CM724" s="17"/>
      <c r="CN724" s="17"/>
      <c r="CO724" s="17"/>
      <c r="CP724" s="17"/>
      <c r="CQ724" s="17"/>
    </row>
    <row r="725">
      <c r="BJ725" s="17"/>
      <c r="BK725" s="17"/>
      <c r="BL725" s="17"/>
      <c r="BM725" s="17"/>
      <c r="BN725" s="17"/>
      <c r="BO725" s="17"/>
      <c r="BP725" s="17"/>
      <c r="BQ725" s="17"/>
      <c r="BR725" s="17"/>
      <c r="BS725" s="17"/>
      <c r="BT725" s="17"/>
      <c r="BU725" s="17"/>
      <c r="BV725" s="17"/>
      <c r="BW725" s="17"/>
      <c r="BX725" s="17"/>
      <c r="BY725" s="17"/>
      <c r="BZ725" s="17"/>
      <c r="CA725" s="17"/>
      <c r="CB725" s="17"/>
      <c r="CC725" s="17"/>
      <c r="CD725" s="17"/>
      <c r="CE725" s="17"/>
      <c r="CF725" s="17"/>
      <c r="CG725" s="17"/>
      <c r="CH725" s="17"/>
      <c r="CI725" s="17"/>
      <c r="CJ725" s="17"/>
      <c r="CK725" s="17"/>
      <c r="CL725" s="17"/>
      <c r="CM725" s="17"/>
      <c r="CN725" s="17"/>
      <c r="CO725" s="17"/>
      <c r="CP725" s="17"/>
      <c r="CQ725" s="17"/>
    </row>
    <row r="726">
      <c r="BJ726" s="17"/>
      <c r="BK726" s="17"/>
      <c r="BL726" s="17"/>
      <c r="BM726" s="17"/>
      <c r="BN726" s="17"/>
      <c r="BO726" s="17"/>
      <c r="BP726" s="17"/>
      <c r="BQ726" s="17"/>
      <c r="BR726" s="17"/>
      <c r="BS726" s="17"/>
      <c r="BT726" s="17"/>
      <c r="BU726" s="17"/>
      <c r="BV726" s="17"/>
      <c r="BW726" s="17"/>
      <c r="BX726" s="17"/>
      <c r="BY726" s="17"/>
      <c r="BZ726" s="17"/>
      <c r="CA726" s="17"/>
      <c r="CB726" s="17"/>
      <c r="CC726" s="17"/>
      <c r="CD726" s="17"/>
      <c r="CE726" s="17"/>
      <c r="CF726" s="17"/>
      <c r="CG726" s="17"/>
      <c r="CH726" s="17"/>
      <c r="CI726" s="17"/>
      <c r="CJ726" s="17"/>
      <c r="CK726" s="17"/>
      <c r="CL726" s="17"/>
      <c r="CM726" s="17"/>
      <c r="CN726" s="17"/>
      <c r="CO726" s="17"/>
      <c r="CP726" s="17"/>
      <c r="CQ726" s="17"/>
    </row>
    <row r="727">
      <c r="BJ727" s="17"/>
      <c r="BK727" s="17"/>
      <c r="BL727" s="17"/>
      <c r="BM727" s="17"/>
      <c r="BN727" s="17"/>
      <c r="BO727" s="17"/>
      <c r="BP727" s="17"/>
      <c r="BQ727" s="17"/>
      <c r="BR727" s="17"/>
      <c r="BS727" s="17"/>
      <c r="BT727" s="17"/>
      <c r="BU727" s="17"/>
      <c r="BV727" s="17"/>
      <c r="BW727" s="17"/>
      <c r="BX727" s="17"/>
      <c r="BY727" s="17"/>
      <c r="BZ727" s="17"/>
      <c r="CA727" s="17"/>
      <c r="CB727" s="17"/>
      <c r="CC727" s="17"/>
      <c r="CD727" s="17"/>
      <c r="CE727" s="17"/>
      <c r="CF727" s="17"/>
      <c r="CG727" s="17"/>
      <c r="CH727" s="17"/>
      <c r="CI727" s="17"/>
      <c r="CJ727" s="17"/>
      <c r="CK727" s="17"/>
      <c r="CL727" s="17"/>
      <c r="CM727" s="17"/>
      <c r="CN727" s="17"/>
      <c r="CO727" s="17"/>
      <c r="CP727" s="17"/>
      <c r="CQ727" s="17"/>
    </row>
    <row r="728">
      <c r="BJ728" s="17"/>
      <c r="BK728" s="17"/>
      <c r="BL728" s="17"/>
      <c r="BM728" s="17"/>
      <c r="BN728" s="17"/>
      <c r="BO728" s="17"/>
      <c r="BP728" s="17"/>
      <c r="BQ728" s="17"/>
      <c r="BR728" s="17"/>
      <c r="BS728" s="17"/>
      <c r="BT728" s="17"/>
      <c r="BU728" s="17"/>
      <c r="BV728" s="17"/>
      <c r="BW728" s="17"/>
      <c r="BX728" s="17"/>
      <c r="BY728" s="17"/>
      <c r="BZ728" s="17"/>
      <c r="CA728" s="17"/>
      <c r="CB728" s="17"/>
      <c r="CC728" s="17"/>
      <c r="CD728" s="17"/>
      <c r="CE728" s="17"/>
      <c r="CF728" s="17"/>
      <c r="CG728" s="17"/>
      <c r="CH728" s="17"/>
      <c r="CI728" s="17"/>
      <c r="CJ728" s="17"/>
      <c r="CK728" s="17"/>
      <c r="CL728" s="17"/>
      <c r="CM728" s="17"/>
      <c r="CN728" s="17"/>
      <c r="CO728" s="17"/>
      <c r="CP728" s="17"/>
      <c r="CQ728" s="17"/>
    </row>
    <row r="729">
      <c r="BJ729" s="17"/>
      <c r="BK729" s="17"/>
      <c r="BL729" s="17"/>
      <c r="BM729" s="17"/>
      <c r="BN729" s="17"/>
      <c r="BO729" s="17"/>
      <c r="BP729" s="17"/>
      <c r="BQ729" s="17"/>
      <c r="BR729" s="17"/>
      <c r="BS729" s="17"/>
      <c r="BT729" s="17"/>
      <c r="BU729" s="17"/>
      <c r="BV729" s="17"/>
      <c r="BW729" s="17"/>
      <c r="BX729" s="17"/>
      <c r="BY729" s="17"/>
      <c r="BZ729" s="17"/>
      <c r="CA729" s="17"/>
      <c r="CB729" s="17"/>
      <c r="CC729" s="17"/>
      <c r="CD729" s="17"/>
      <c r="CE729" s="17"/>
      <c r="CF729" s="17"/>
      <c r="CG729" s="17"/>
      <c r="CH729" s="17"/>
      <c r="CI729" s="17"/>
      <c r="CJ729" s="17"/>
      <c r="CK729" s="17"/>
      <c r="CL729" s="17"/>
      <c r="CM729" s="17"/>
      <c r="CN729" s="17"/>
      <c r="CO729" s="17"/>
      <c r="CP729" s="17"/>
      <c r="CQ729" s="17"/>
    </row>
    <row r="730">
      <c r="BJ730" s="17"/>
      <c r="BK730" s="17"/>
      <c r="BL730" s="17"/>
      <c r="BM730" s="17"/>
      <c r="BN730" s="17"/>
      <c r="BO730" s="17"/>
      <c r="BP730" s="17"/>
      <c r="BQ730" s="17"/>
      <c r="BR730" s="17"/>
      <c r="BS730" s="17"/>
      <c r="BT730" s="17"/>
      <c r="BU730" s="17"/>
      <c r="BV730" s="17"/>
      <c r="BW730" s="17"/>
      <c r="BX730" s="17"/>
      <c r="BY730" s="17"/>
      <c r="BZ730" s="17"/>
      <c r="CA730" s="17"/>
      <c r="CB730" s="17"/>
      <c r="CC730" s="17"/>
      <c r="CD730" s="17"/>
      <c r="CE730" s="17"/>
      <c r="CF730" s="17"/>
      <c r="CG730" s="17"/>
      <c r="CH730" s="17"/>
      <c r="CI730" s="17"/>
      <c r="CJ730" s="17"/>
      <c r="CK730" s="17"/>
      <c r="CL730" s="17"/>
      <c r="CM730" s="17"/>
      <c r="CN730" s="17"/>
      <c r="CO730" s="17"/>
      <c r="CP730" s="17"/>
      <c r="CQ730" s="17"/>
    </row>
    <row r="731">
      <c r="BJ731" s="17"/>
      <c r="BK731" s="17"/>
      <c r="BL731" s="17"/>
      <c r="BM731" s="17"/>
      <c r="BN731" s="17"/>
      <c r="BO731" s="17"/>
      <c r="BP731" s="17"/>
      <c r="BQ731" s="17"/>
      <c r="BR731" s="17"/>
      <c r="BS731" s="17"/>
      <c r="BT731" s="17"/>
      <c r="BU731" s="17"/>
      <c r="BV731" s="17"/>
      <c r="BW731" s="17"/>
      <c r="BX731" s="17"/>
      <c r="BY731" s="17"/>
      <c r="BZ731" s="17"/>
      <c r="CA731" s="17"/>
      <c r="CB731" s="17"/>
      <c r="CC731" s="17"/>
      <c r="CD731" s="17"/>
      <c r="CE731" s="17"/>
      <c r="CF731" s="17"/>
      <c r="CG731" s="17"/>
      <c r="CH731" s="17"/>
      <c r="CI731" s="17"/>
      <c r="CJ731" s="17"/>
      <c r="CK731" s="17"/>
      <c r="CL731" s="17"/>
      <c r="CM731" s="17"/>
      <c r="CN731" s="17"/>
      <c r="CO731" s="17"/>
      <c r="CP731" s="17"/>
      <c r="CQ731" s="17"/>
    </row>
    <row r="732">
      <c r="BJ732" s="17"/>
      <c r="BK732" s="17"/>
      <c r="BL732" s="17"/>
      <c r="BM732" s="17"/>
      <c r="BN732" s="17"/>
      <c r="BO732" s="17"/>
      <c r="BP732" s="17"/>
      <c r="BQ732" s="17"/>
      <c r="BR732" s="17"/>
      <c r="BS732" s="17"/>
      <c r="BT732" s="17"/>
      <c r="BU732" s="17"/>
      <c r="BV732" s="17"/>
      <c r="BW732" s="17"/>
      <c r="BX732" s="17"/>
      <c r="BY732" s="17"/>
      <c r="BZ732" s="17"/>
      <c r="CA732" s="17"/>
      <c r="CB732" s="17"/>
      <c r="CC732" s="17"/>
      <c r="CD732" s="17"/>
      <c r="CE732" s="17"/>
      <c r="CF732" s="17"/>
      <c r="CG732" s="17"/>
      <c r="CH732" s="17"/>
      <c r="CI732" s="17"/>
      <c r="CJ732" s="17"/>
      <c r="CK732" s="17"/>
      <c r="CL732" s="17"/>
      <c r="CM732" s="17"/>
      <c r="CN732" s="17"/>
      <c r="CO732" s="17"/>
      <c r="CP732" s="17"/>
      <c r="CQ732" s="17"/>
    </row>
    <row r="733">
      <c r="BJ733" s="17"/>
      <c r="BK733" s="17"/>
      <c r="BL733" s="17"/>
      <c r="BM733" s="17"/>
      <c r="BN733" s="17"/>
      <c r="BO733" s="17"/>
      <c r="BP733" s="17"/>
      <c r="BQ733" s="17"/>
      <c r="BR733" s="17"/>
      <c r="BS733" s="17"/>
      <c r="BT733" s="17"/>
      <c r="BU733" s="17"/>
      <c r="BV733" s="17"/>
      <c r="BW733" s="17"/>
      <c r="BX733" s="17"/>
      <c r="BY733" s="17"/>
      <c r="BZ733" s="17"/>
      <c r="CA733" s="17"/>
      <c r="CB733" s="17"/>
      <c r="CC733" s="17"/>
      <c r="CD733" s="17"/>
      <c r="CE733" s="17"/>
      <c r="CF733" s="17"/>
      <c r="CG733" s="17"/>
      <c r="CH733" s="17"/>
      <c r="CI733" s="17"/>
      <c r="CJ733" s="17"/>
      <c r="CK733" s="17"/>
      <c r="CL733" s="17"/>
      <c r="CM733" s="17"/>
      <c r="CN733" s="17"/>
      <c r="CO733" s="17"/>
      <c r="CP733" s="17"/>
      <c r="CQ733" s="17"/>
    </row>
    <row r="734">
      <c r="BJ734" s="17"/>
      <c r="BK734" s="17"/>
      <c r="BL734" s="17"/>
      <c r="BM734" s="17"/>
      <c r="BN734" s="17"/>
      <c r="BO734" s="17"/>
      <c r="BP734" s="17"/>
      <c r="BQ734" s="17"/>
      <c r="BR734" s="17"/>
      <c r="BS734" s="17"/>
      <c r="BT734" s="17"/>
      <c r="BU734" s="17"/>
      <c r="BV734" s="17"/>
      <c r="BW734" s="17"/>
      <c r="BX734" s="17"/>
      <c r="BY734" s="17"/>
      <c r="BZ734" s="17"/>
      <c r="CA734" s="17"/>
      <c r="CB734" s="17"/>
      <c r="CC734" s="17"/>
      <c r="CD734" s="17"/>
      <c r="CE734" s="17"/>
      <c r="CF734" s="17"/>
      <c r="CG734" s="17"/>
      <c r="CH734" s="17"/>
      <c r="CI734" s="17"/>
      <c r="CJ734" s="17"/>
      <c r="CK734" s="17"/>
      <c r="CL734" s="17"/>
      <c r="CM734" s="17"/>
      <c r="CN734" s="17"/>
      <c r="CO734" s="17"/>
      <c r="CP734" s="17"/>
      <c r="CQ734" s="17"/>
    </row>
    <row r="735">
      <c r="BJ735" s="17"/>
      <c r="BK735" s="17"/>
      <c r="BL735" s="17"/>
      <c r="BM735" s="17"/>
      <c r="BN735" s="17"/>
      <c r="BO735" s="17"/>
      <c r="BP735" s="17"/>
      <c r="BQ735" s="17"/>
      <c r="BR735" s="17"/>
      <c r="BS735" s="17"/>
      <c r="BT735" s="17"/>
      <c r="BU735" s="17"/>
      <c r="BV735" s="17"/>
      <c r="BW735" s="17"/>
      <c r="BX735" s="17"/>
      <c r="BY735" s="17"/>
      <c r="BZ735" s="17"/>
      <c r="CA735" s="17"/>
      <c r="CB735" s="17"/>
      <c r="CC735" s="17"/>
      <c r="CD735" s="17"/>
      <c r="CE735" s="17"/>
      <c r="CF735" s="17"/>
      <c r="CG735" s="17"/>
      <c r="CH735" s="17"/>
      <c r="CI735" s="17"/>
      <c r="CJ735" s="17"/>
      <c r="CK735" s="17"/>
      <c r="CL735" s="17"/>
      <c r="CM735" s="17"/>
      <c r="CN735" s="17"/>
      <c r="CO735" s="17"/>
      <c r="CP735" s="17"/>
      <c r="CQ735" s="17"/>
    </row>
    <row r="736">
      <c r="BJ736" s="17"/>
      <c r="BK736" s="17"/>
      <c r="BL736" s="17"/>
      <c r="BM736" s="17"/>
      <c r="BN736" s="17"/>
      <c r="BO736" s="17"/>
      <c r="BP736" s="17"/>
      <c r="BQ736" s="17"/>
      <c r="BR736" s="17"/>
      <c r="BS736" s="17"/>
      <c r="BT736" s="17"/>
      <c r="BU736" s="17"/>
      <c r="BV736" s="17"/>
      <c r="BW736" s="17"/>
      <c r="BX736" s="17"/>
      <c r="BY736" s="17"/>
      <c r="BZ736" s="17"/>
      <c r="CA736" s="17"/>
      <c r="CB736" s="17"/>
      <c r="CC736" s="17"/>
      <c r="CD736" s="17"/>
      <c r="CE736" s="17"/>
      <c r="CF736" s="17"/>
      <c r="CG736" s="17"/>
      <c r="CH736" s="17"/>
      <c r="CI736" s="17"/>
      <c r="CJ736" s="17"/>
      <c r="CK736" s="17"/>
      <c r="CL736" s="17"/>
      <c r="CM736" s="17"/>
      <c r="CN736" s="17"/>
      <c r="CO736" s="17"/>
      <c r="CP736" s="17"/>
      <c r="CQ736" s="17"/>
    </row>
    <row r="737">
      <c r="BJ737" s="17"/>
      <c r="BK737" s="17"/>
      <c r="BL737" s="17"/>
      <c r="BM737" s="17"/>
      <c r="BN737" s="17"/>
      <c r="BO737" s="17"/>
      <c r="BP737" s="17"/>
      <c r="BQ737" s="17"/>
      <c r="BR737" s="17"/>
      <c r="BS737" s="17"/>
      <c r="BT737" s="17"/>
      <c r="BU737" s="17"/>
      <c r="BV737" s="17"/>
      <c r="BW737" s="17"/>
      <c r="BX737" s="17"/>
      <c r="BY737" s="17"/>
      <c r="BZ737" s="17"/>
      <c r="CA737" s="17"/>
      <c r="CB737" s="17"/>
      <c r="CC737" s="17"/>
      <c r="CD737" s="17"/>
      <c r="CE737" s="17"/>
      <c r="CF737" s="17"/>
      <c r="CG737" s="17"/>
      <c r="CH737" s="17"/>
      <c r="CI737" s="17"/>
      <c r="CJ737" s="17"/>
      <c r="CK737" s="17"/>
      <c r="CL737" s="17"/>
      <c r="CM737" s="17"/>
      <c r="CN737" s="17"/>
      <c r="CO737" s="17"/>
      <c r="CP737" s="17"/>
      <c r="CQ737" s="17"/>
    </row>
    <row r="738">
      <c r="BJ738" s="17"/>
      <c r="BK738" s="17"/>
      <c r="BL738" s="17"/>
      <c r="BM738" s="17"/>
      <c r="BN738" s="17"/>
      <c r="BO738" s="17"/>
      <c r="BP738" s="17"/>
      <c r="BQ738" s="17"/>
      <c r="BR738" s="17"/>
      <c r="BS738" s="17"/>
      <c r="BT738" s="17"/>
      <c r="BU738" s="17"/>
      <c r="BV738" s="17"/>
      <c r="BW738" s="17"/>
      <c r="BX738" s="17"/>
      <c r="BY738" s="17"/>
      <c r="BZ738" s="17"/>
      <c r="CA738" s="17"/>
      <c r="CB738" s="17"/>
      <c r="CC738" s="17"/>
      <c r="CD738" s="17"/>
      <c r="CE738" s="17"/>
      <c r="CF738" s="17"/>
      <c r="CG738" s="17"/>
      <c r="CH738" s="17"/>
      <c r="CI738" s="17"/>
      <c r="CJ738" s="17"/>
      <c r="CK738" s="17"/>
      <c r="CL738" s="17"/>
      <c r="CM738" s="17"/>
      <c r="CN738" s="17"/>
      <c r="CO738" s="17"/>
      <c r="CP738" s="17"/>
      <c r="CQ738" s="17"/>
    </row>
    <row r="739">
      <c r="BJ739" s="17"/>
      <c r="BK739" s="17"/>
      <c r="BL739" s="17"/>
      <c r="BM739" s="17"/>
      <c r="BN739" s="17"/>
      <c r="BO739" s="17"/>
      <c r="BP739" s="17"/>
      <c r="BQ739" s="17"/>
      <c r="BR739" s="17"/>
      <c r="BS739" s="17"/>
      <c r="BT739" s="17"/>
      <c r="BU739" s="17"/>
      <c r="BV739" s="17"/>
      <c r="BW739" s="17"/>
      <c r="BX739" s="17"/>
      <c r="BY739" s="17"/>
      <c r="BZ739" s="17"/>
      <c r="CA739" s="17"/>
      <c r="CB739" s="17"/>
      <c r="CC739" s="17"/>
      <c r="CD739" s="17"/>
      <c r="CE739" s="17"/>
      <c r="CF739" s="17"/>
      <c r="CG739" s="17"/>
      <c r="CH739" s="17"/>
      <c r="CI739" s="17"/>
      <c r="CJ739" s="17"/>
      <c r="CK739" s="17"/>
      <c r="CL739" s="17"/>
      <c r="CM739" s="17"/>
      <c r="CN739" s="17"/>
      <c r="CO739" s="17"/>
      <c r="CP739" s="17"/>
      <c r="CQ739" s="17"/>
    </row>
    <row r="740">
      <c r="BJ740" s="17"/>
      <c r="BK740" s="17"/>
      <c r="BL740" s="17"/>
      <c r="BM740" s="17"/>
      <c r="BN740" s="17"/>
      <c r="BO740" s="17"/>
      <c r="BP740" s="17"/>
      <c r="BQ740" s="17"/>
      <c r="BR740" s="17"/>
      <c r="BS740" s="17"/>
      <c r="BT740" s="17"/>
      <c r="BU740" s="17"/>
      <c r="BV740" s="17"/>
      <c r="BW740" s="17"/>
      <c r="BX740" s="17"/>
      <c r="BY740" s="17"/>
      <c r="BZ740" s="17"/>
      <c r="CA740" s="17"/>
      <c r="CB740" s="17"/>
      <c r="CC740" s="17"/>
      <c r="CD740" s="17"/>
      <c r="CE740" s="17"/>
      <c r="CF740" s="17"/>
      <c r="CG740" s="17"/>
      <c r="CH740" s="17"/>
      <c r="CI740" s="17"/>
      <c r="CJ740" s="17"/>
      <c r="CK740" s="17"/>
      <c r="CL740" s="17"/>
      <c r="CM740" s="17"/>
      <c r="CN740" s="17"/>
      <c r="CO740" s="17"/>
      <c r="CP740" s="17"/>
      <c r="CQ740" s="17"/>
    </row>
    <row r="741">
      <c r="BJ741" s="17"/>
      <c r="BK741" s="17"/>
      <c r="BL741" s="17"/>
      <c r="BM741" s="17"/>
      <c r="BN741" s="17"/>
      <c r="BO741" s="17"/>
      <c r="BP741" s="17"/>
      <c r="BQ741" s="17"/>
      <c r="BR741" s="17"/>
      <c r="BS741" s="17"/>
      <c r="BT741" s="17"/>
      <c r="BU741" s="17"/>
      <c r="BV741" s="17"/>
      <c r="BW741" s="17"/>
      <c r="BX741" s="17"/>
      <c r="BY741" s="17"/>
      <c r="BZ741" s="17"/>
      <c r="CA741" s="17"/>
      <c r="CB741" s="17"/>
      <c r="CC741" s="17"/>
      <c r="CD741" s="17"/>
      <c r="CE741" s="17"/>
      <c r="CF741" s="17"/>
      <c r="CG741" s="17"/>
      <c r="CH741" s="17"/>
      <c r="CI741" s="17"/>
      <c r="CJ741" s="17"/>
      <c r="CK741" s="17"/>
      <c r="CL741" s="17"/>
      <c r="CM741" s="17"/>
      <c r="CN741" s="17"/>
      <c r="CO741" s="17"/>
      <c r="CP741" s="17"/>
      <c r="CQ741" s="17"/>
    </row>
    <row r="742">
      <c r="BJ742" s="17"/>
      <c r="BK742" s="17"/>
      <c r="BL742" s="17"/>
      <c r="BM742" s="17"/>
      <c r="BN742" s="17"/>
      <c r="BO742" s="17"/>
      <c r="BP742" s="17"/>
      <c r="BQ742" s="17"/>
      <c r="BR742" s="17"/>
      <c r="BS742" s="17"/>
      <c r="BT742" s="17"/>
      <c r="BU742" s="17"/>
      <c r="BV742" s="17"/>
      <c r="BW742" s="17"/>
      <c r="BX742" s="17"/>
      <c r="BY742" s="17"/>
      <c r="BZ742" s="17"/>
      <c r="CA742" s="17"/>
      <c r="CB742" s="17"/>
      <c r="CC742" s="17"/>
      <c r="CD742" s="17"/>
      <c r="CE742" s="17"/>
      <c r="CF742" s="17"/>
      <c r="CG742" s="17"/>
      <c r="CH742" s="17"/>
      <c r="CI742" s="17"/>
      <c r="CJ742" s="17"/>
      <c r="CK742" s="17"/>
      <c r="CL742" s="17"/>
      <c r="CM742" s="17"/>
      <c r="CN742" s="17"/>
      <c r="CO742" s="17"/>
      <c r="CP742" s="17"/>
      <c r="CQ742" s="17"/>
    </row>
    <row r="743">
      <c r="BJ743" s="17"/>
      <c r="BK743" s="17"/>
      <c r="BL743" s="17"/>
      <c r="BM743" s="17"/>
      <c r="BN743" s="17"/>
      <c r="BO743" s="17"/>
      <c r="BP743" s="17"/>
      <c r="BQ743" s="17"/>
      <c r="BR743" s="17"/>
      <c r="BS743" s="17"/>
      <c r="BT743" s="17"/>
      <c r="BU743" s="17"/>
      <c r="BV743" s="17"/>
      <c r="BW743" s="17"/>
      <c r="BX743" s="17"/>
      <c r="BY743" s="17"/>
      <c r="BZ743" s="17"/>
      <c r="CA743" s="17"/>
      <c r="CB743" s="17"/>
      <c r="CC743" s="17"/>
      <c r="CD743" s="17"/>
      <c r="CE743" s="17"/>
      <c r="CF743" s="17"/>
      <c r="CG743" s="17"/>
      <c r="CH743" s="17"/>
      <c r="CI743" s="17"/>
      <c r="CJ743" s="17"/>
      <c r="CK743" s="17"/>
      <c r="CL743" s="17"/>
      <c r="CM743" s="17"/>
      <c r="CN743" s="17"/>
      <c r="CO743" s="17"/>
      <c r="CP743" s="17"/>
      <c r="CQ743" s="17"/>
    </row>
    <row r="744">
      <c r="BJ744" s="17"/>
      <c r="BK744" s="17"/>
      <c r="BL744" s="17"/>
      <c r="BM744" s="17"/>
      <c r="BN744" s="17"/>
      <c r="BO744" s="17"/>
      <c r="BP744" s="17"/>
      <c r="BQ744" s="17"/>
      <c r="BR744" s="17"/>
      <c r="BS744" s="17"/>
      <c r="BT744" s="17"/>
      <c r="BU744" s="17"/>
      <c r="BV744" s="17"/>
      <c r="BW744" s="17"/>
      <c r="BX744" s="17"/>
      <c r="BY744" s="17"/>
      <c r="BZ744" s="17"/>
      <c r="CA744" s="17"/>
      <c r="CB744" s="17"/>
      <c r="CC744" s="17"/>
      <c r="CD744" s="17"/>
      <c r="CE744" s="17"/>
      <c r="CF744" s="17"/>
      <c r="CG744" s="17"/>
      <c r="CH744" s="17"/>
      <c r="CI744" s="17"/>
      <c r="CJ744" s="17"/>
      <c r="CK744" s="17"/>
      <c r="CL744" s="17"/>
      <c r="CM744" s="17"/>
      <c r="CN744" s="17"/>
      <c r="CO744" s="17"/>
      <c r="CP744" s="17"/>
      <c r="CQ744" s="17"/>
    </row>
    <row r="745">
      <c r="BJ745" s="17"/>
      <c r="BK745" s="17"/>
      <c r="BL745" s="17"/>
      <c r="BM745" s="17"/>
      <c r="BN745" s="17"/>
      <c r="BO745" s="17"/>
      <c r="BP745" s="17"/>
      <c r="BQ745" s="17"/>
      <c r="BR745" s="17"/>
      <c r="BS745" s="17"/>
      <c r="BT745" s="17"/>
      <c r="BU745" s="17"/>
      <c r="BV745" s="17"/>
      <c r="BW745" s="17"/>
      <c r="BX745" s="17"/>
      <c r="BY745" s="17"/>
      <c r="BZ745" s="17"/>
      <c r="CA745" s="17"/>
      <c r="CB745" s="17"/>
      <c r="CC745" s="17"/>
      <c r="CD745" s="17"/>
      <c r="CE745" s="17"/>
      <c r="CF745" s="17"/>
      <c r="CG745" s="17"/>
      <c r="CH745" s="17"/>
      <c r="CI745" s="17"/>
      <c r="CJ745" s="17"/>
      <c r="CK745" s="17"/>
      <c r="CL745" s="17"/>
      <c r="CM745" s="17"/>
      <c r="CN745" s="17"/>
      <c r="CO745" s="17"/>
      <c r="CP745" s="17"/>
      <c r="CQ745" s="17"/>
    </row>
    <row r="746">
      <c r="BJ746" s="17"/>
      <c r="BK746" s="17"/>
      <c r="BL746" s="17"/>
      <c r="BM746" s="17"/>
      <c r="BN746" s="17"/>
      <c r="BO746" s="17"/>
      <c r="BP746" s="17"/>
      <c r="BQ746" s="17"/>
      <c r="BR746" s="17"/>
      <c r="BS746" s="17"/>
      <c r="BT746" s="17"/>
      <c r="BU746" s="17"/>
      <c r="BV746" s="17"/>
      <c r="BW746" s="17"/>
      <c r="BX746" s="17"/>
      <c r="BY746" s="17"/>
      <c r="BZ746" s="17"/>
      <c r="CA746" s="17"/>
      <c r="CB746" s="17"/>
      <c r="CC746" s="17"/>
      <c r="CD746" s="17"/>
      <c r="CE746" s="17"/>
      <c r="CF746" s="17"/>
      <c r="CG746" s="17"/>
      <c r="CH746" s="17"/>
      <c r="CI746" s="17"/>
      <c r="CJ746" s="17"/>
      <c r="CK746" s="17"/>
      <c r="CL746" s="17"/>
      <c r="CM746" s="17"/>
      <c r="CN746" s="17"/>
      <c r="CO746" s="17"/>
      <c r="CP746" s="17"/>
      <c r="CQ746" s="17"/>
    </row>
    <row r="747">
      <c r="BJ747" s="17"/>
      <c r="BK747" s="17"/>
      <c r="BL747" s="17"/>
      <c r="BM747" s="17"/>
      <c r="BN747" s="17"/>
      <c r="BO747" s="17"/>
      <c r="BP747" s="17"/>
      <c r="BQ747" s="17"/>
      <c r="BR747" s="17"/>
      <c r="BS747" s="17"/>
      <c r="BT747" s="17"/>
      <c r="BU747" s="17"/>
      <c r="BV747" s="17"/>
      <c r="BW747" s="17"/>
      <c r="BX747" s="17"/>
      <c r="BY747" s="17"/>
      <c r="BZ747" s="17"/>
      <c r="CA747" s="17"/>
      <c r="CB747" s="17"/>
      <c r="CC747" s="17"/>
      <c r="CD747" s="17"/>
      <c r="CE747" s="17"/>
      <c r="CF747" s="17"/>
      <c r="CG747" s="17"/>
      <c r="CH747" s="17"/>
      <c r="CI747" s="17"/>
      <c r="CJ747" s="17"/>
      <c r="CK747" s="17"/>
      <c r="CL747" s="17"/>
      <c r="CM747" s="17"/>
      <c r="CN747" s="17"/>
      <c r="CO747" s="17"/>
      <c r="CP747" s="17"/>
      <c r="CQ747" s="17"/>
    </row>
    <row r="748">
      <c r="BJ748" s="17"/>
      <c r="BK748" s="17"/>
      <c r="BL748" s="17"/>
      <c r="BM748" s="17"/>
      <c r="BN748" s="17"/>
      <c r="BO748" s="17"/>
      <c r="BP748" s="17"/>
      <c r="BQ748" s="17"/>
      <c r="BR748" s="17"/>
      <c r="BS748" s="17"/>
      <c r="BT748" s="17"/>
      <c r="BU748" s="17"/>
      <c r="BV748" s="17"/>
      <c r="BW748" s="17"/>
      <c r="BX748" s="17"/>
      <c r="BY748" s="17"/>
      <c r="BZ748" s="17"/>
      <c r="CA748" s="17"/>
      <c r="CB748" s="17"/>
      <c r="CC748" s="17"/>
      <c r="CD748" s="17"/>
      <c r="CE748" s="17"/>
      <c r="CF748" s="17"/>
      <c r="CG748" s="17"/>
      <c r="CH748" s="17"/>
      <c r="CI748" s="17"/>
      <c r="CJ748" s="17"/>
      <c r="CK748" s="17"/>
      <c r="CL748" s="17"/>
      <c r="CM748" s="17"/>
      <c r="CN748" s="17"/>
      <c r="CO748" s="17"/>
      <c r="CP748" s="17"/>
      <c r="CQ748" s="17"/>
    </row>
    <row r="749">
      <c r="BJ749" s="17"/>
      <c r="BK749" s="17"/>
      <c r="BL749" s="17"/>
      <c r="BM749" s="17"/>
      <c r="BN749" s="17"/>
      <c r="BO749" s="17"/>
      <c r="BP749" s="17"/>
      <c r="BQ749" s="17"/>
      <c r="BR749" s="17"/>
      <c r="BS749" s="17"/>
      <c r="BT749" s="17"/>
      <c r="BU749" s="17"/>
      <c r="BV749" s="17"/>
      <c r="BW749" s="17"/>
      <c r="BX749" s="17"/>
      <c r="BY749" s="17"/>
      <c r="BZ749" s="17"/>
      <c r="CA749" s="17"/>
      <c r="CB749" s="17"/>
      <c r="CC749" s="17"/>
      <c r="CD749" s="17"/>
      <c r="CE749" s="17"/>
      <c r="CF749" s="17"/>
      <c r="CG749" s="17"/>
      <c r="CH749" s="17"/>
      <c r="CI749" s="17"/>
      <c r="CJ749" s="17"/>
      <c r="CK749" s="17"/>
      <c r="CL749" s="17"/>
      <c r="CM749" s="17"/>
      <c r="CN749" s="17"/>
      <c r="CO749" s="17"/>
      <c r="CP749" s="17"/>
      <c r="CQ749" s="17"/>
    </row>
    <row r="750">
      <c r="BJ750" s="17"/>
      <c r="BK750" s="17"/>
      <c r="BL750" s="17"/>
      <c r="BM750" s="17"/>
      <c r="BN750" s="17"/>
      <c r="BO750" s="17"/>
      <c r="BP750" s="17"/>
      <c r="BQ750" s="17"/>
      <c r="BR750" s="17"/>
      <c r="BS750" s="17"/>
      <c r="BT750" s="17"/>
      <c r="BU750" s="17"/>
      <c r="BV750" s="17"/>
      <c r="BW750" s="17"/>
      <c r="BX750" s="17"/>
      <c r="BY750" s="17"/>
      <c r="BZ750" s="17"/>
      <c r="CA750" s="17"/>
      <c r="CB750" s="17"/>
      <c r="CC750" s="17"/>
      <c r="CD750" s="17"/>
      <c r="CE750" s="17"/>
      <c r="CF750" s="17"/>
      <c r="CG750" s="17"/>
      <c r="CH750" s="17"/>
      <c r="CI750" s="17"/>
      <c r="CJ750" s="17"/>
      <c r="CK750" s="17"/>
      <c r="CL750" s="17"/>
      <c r="CM750" s="17"/>
      <c r="CN750" s="17"/>
      <c r="CO750" s="17"/>
      <c r="CP750" s="17"/>
      <c r="CQ750" s="17"/>
    </row>
    <row r="751">
      <c r="BJ751" s="17"/>
      <c r="BK751" s="17"/>
      <c r="BL751" s="17"/>
      <c r="BM751" s="17"/>
      <c r="BN751" s="17"/>
      <c r="BO751" s="17"/>
      <c r="BP751" s="17"/>
      <c r="BQ751" s="17"/>
      <c r="BR751" s="17"/>
      <c r="BS751" s="17"/>
      <c r="BT751" s="17"/>
      <c r="BU751" s="17"/>
      <c r="BV751" s="17"/>
      <c r="BW751" s="17"/>
      <c r="BX751" s="17"/>
      <c r="BY751" s="17"/>
      <c r="BZ751" s="17"/>
      <c r="CA751" s="17"/>
      <c r="CB751" s="17"/>
      <c r="CC751" s="17"/>
      <c r="CD751" s="17"/>
      <c r="CE751" s="17"/>
      <c r="CF751" s="17"/>
      <c r="CG751" s="17"/>
      <c r="CH751" s="17"/>
      <c r="CI751" s="17"/>
      <c r="CJ751" s="17"/>
      <c r="CK751" s="17"/>
      <c r="CL751" s="17"/>
      <c r="CM751" s="17"/>
      <c r="CN751" s="17"/>
      <c r="CO751" s="17"/>
      <c r="CP751" s="17"/>
      <c r="CQ751" s="17"/>
    </row>
    <row r="752">
      <c r="BJ752" s="17"/>
      <c r="BK752" s="17"/>
      <c r="BL752" s="17"/>
      <c r="BM752" s="17"/>
      <c r="BN752" s="17"/>
      <c r="BO752" s="17"/>
      <c r="BP752" s="17"/>
      <c r="BQ752" s="17"/>
      <c r="BR752" s="17"/>
      <c r="BS752" s="17"/>
      <c r="BT752" s="17"/>
      <c r="BU752" s="17"/>
      <c r="BV752" s="17"/>
      <c r="BW752" s="17"/>
      <c r="BX752" s="17"/>
      <c r="BY752" s="17"/>
      <c r="BZ752" s="17"/>
      <c r="CA752" s="17"/>
      <c r="CB752" s="17"/>
      <c r="CC752" s="17"/>
      <c r="CD752" s="17"/>
      <c r="CE752" s="17"/>
      <c r="CF752" s="17"/>
      <c r="CG752" s="17"/>
      <c r="CH752" s="17"/>
      <c r="CI752" s="17"/>
      <c r="CJ752" s="17"/>
      <c r="CK752" s="17"/>
      <c r="CL752" s="17"/>
      <c r="CM752" s="17"/>
      <c r="CN752" s="17"/>
      <c r="CO752" s="17"/>
      <c r="CP752" s="17"/>
      <c r="CQ752" s="17"/>
    </row>
    <row r="753">
      <c r="BJ753" s="17"/>
      <c r="BK753" s="17"/>
      <c r="BL753" s="17"/>
      <c r="BM753" s="17"/>
      <c r="BN753" s="17"/>
      <c r="BO753" s="17"/>
      <c r="BP753" s="17"/>
      <c r="BQ753" s="17"/>
      <c r="BR753" s="17"/>
      <c r="BS753" s="17"/>
      <c r="BT753" s="17"/>
      <c r="BU753" s="17"/>
      <c r="BV753" s="17"/>
      <c r="BW753" s="17"/>
      <c r="BX753" s="17"/>
      <c r="BY753" s="17"/>
      <c r="BZ753" s="17"/>
      <c r="CA753" s="17"/>
      <c r="CB753" s="17"/>
      <c r="CC753" s="17"/>
      <c r="CD753" s="17"/>
      <c r="CE753" s="17"/>
      <c r="CF753" s="17"/>
      <c r="CG753" s="17"/>
      <c r="CH753" s="17"/>
      <c r="CI753" s="17"/>
      <c r="CJ753" s="17"/>
      <c r="CK753" s="17"/>
      <c r="CL753" s="17"/>
      <c r="CM753" s="17"/>
      <c r="CN753" s="17"/>
      <c r="CO753" s="17"/>
      <c r="CP753" s="17"/>
      <c r="CQ753" s="17"/>
    </row>
    <row r="754">
      <c r="BJ754" s="17"/>
      <c r="BK754" s="17"/>
      <c r="BL754" s="17"/>
      <c r="BM754" s="17"/>
      <c r="BN754" s="17"/>
      <c r="BO754" s="17"/>
      <c r="BP754" s="17"/>
      <c r="BQ754" s="17"/>
      <c r="BR754" s="17"/>
      <c r="BS754" s="17"/>
      <c r="BT754" s="17"/>
      <c r="BU754" s="17"/>
      <c r="BV754" s="17"/>
      <c r="BW754" s="17"/>
      <c r="BX754" s="17"/>
      <c r="BY754" s="17"/>
      <c r="BZ754" s="17"/>
      <c r="CA754" s="17"/>
      <c r="CB754" s="17"/>
      <c r="CC754" s="17"/>
      <c r="CD754" s="17"/>
      <c r="CE754" s="17"/>
      <c r="CF754" s="17"/>
      <c r="CG754" s="17"/>
      <c r="CH754" s="17"/>
      <c r="CI754" s="17"/>
      <c r="CJ754" s="17"/>
      <c r="CK754" s="17"/>
      <c r="CL754" s="17"/>
      <c r="CM754" s="17"/>
      <c r="CN754" s="17"/>
      <c r="CO754" s="17"/>
      <c r="CP754" s="17"/>
      <c r="CQ754" s="17"/>
    </row>
    <row r="755">
      <c r="BJ755" s="17"/>
      <c r="BK755" s="17"/>
      <c r="BL755" s="17"/>
      <c r="BM755" s="17"/>
      <c r="BN755" s="17"/>
      <c r="BO755" s="17"/>
      <c r="BP755" s="17"/>
      <c r="BQ755" s="17"/>
      <c r="BR755" s="17"/>
      <c r="BS755" s="17"/>
      <c r="BT755" s="17"/>
      <c r="BU755" s="17"/>
      <c r="BV755" s="17"/>
      <c r="BW755" s="17"/>
      <c r="BX755" s="17"/>
      <c r="BY755" s="17"/>
      <c r="BZ755" s="17"/>
      <c r="CA755" s="17"/>
      <c r="CB755" s="17"/>
      <c r="CC755" s="17"/>
      <c r="CD755" s="17"/>
      <c r="CE755" s="17"/>
      <c r="CF755" s="17"/>
      <c r="CG755" s="17"/>
      <c r="CH755" s="17"/>
      <c r="CI755" s="17"/>
      <c r="CJ755" s="17"/>
      <c r="CK755" s="17"/>
      <c r="CL755" s="17"/>
      <c r="CM755" s="17"/>
      <c r="CN755" s="17"/>
      <c r="CO755" s="17"/>
      <c r="CP755" s="17"/>
      <c r="CQ755" s="17"/>
    </row>
    <row r="756">
      <c r="BJ756" s="17"/>
      <c r="BK756" s="17"/>
      <c r="BL756" s="17"/>
      <c r="BM756" s="17"/>
      <c r="BN756" s="17"/>
      <c r="BO756" s="17"/>
      <c r="BP756" s="17"/>
      <c r="BQ756" s="17"/>
      <c r="BR756" s="17"/>
      <c r="BS756" s="17"/>
      <c r="BT756" s="17"/>
      <c r="BU756" s="17"/>
      <c r="BV756" s="17"/>
      <c r="BW756" s="17"/>
      <c r="BX756" s="17"/>
      <c r="BY756" s="17"/>
      <c r="BZ756" s="17"/>
      <c r="CA756" s="17"/>
      <c r="CB756" s="17"/>
      <c r="CC756" s="17"/>
      <c r="CD756" s="17"/>
      <c r="CE756" s="17"/>
      <c r="CF756" s="17"/>
      <c r="CG756" s="17"/>
      <c r="CH756" s="17"/>
      <c r="CI756" s="17"/>
      <c r="CJ756" s="17"/>
      <c r="CK756" s="17"/>
      <c r="CL756" s="17"/>
      <c r="CM756" s="17"/>
      <c r="CN756" s="17"/>
      <c r="CO756" s="17"/>
      <c r="CP756" s="17"/>
      <c r="CQ756" s="17"/>
    </row>
    <row r="757">
      <c r="BJ757" s="17"/>
      <c r="BK757" s="17"/>
      <c r="BL757" s="17"/>
      <c r="BM757" s="17"/>
      <c r="BN757" s="17"/>
      <c r="BO757" s="17"/>
      <c r="BP757" s="17"/>
      <c r="BQ757" s="17"/>
      <c r="BR757" s="17"/>
      <c r="BS757" s="17"/>
      <c r="BT757" s="17"/>
      <c r="BU757" s="17"/>
      <c r="BV757" s="17"/>
      <c r="BW757" s="17"/>
      <c r="BX757" s="17"/>
      <c r="BY757" s="17"/>
      <c r="BZ757" s="17"/>
      <c r="CA757" s="17"/>
      <c r="CB757" s="17"/>
      <c r="CC757" s="17"/>
      <c r="CD757" s="17"/>
      <c r="CE757" s="17"/>
      <c r="CF757" s="17"/>
      <c r="CG757" s="17"/>
      <c r="CH757" s="17"/>
      <c r="CI757" s="17"/>
      <c r="CJ757" s="17"/>
      <c r="CK757" s="17"/>
      <c r="CL757" s="17"/>
      <c r="CM757" s="17"/>
      <c r="CN757" s="17"/>
      <c r="CO757" s="17"/>
      <c r="CP757" s="17"/>
      <c r="CQ757" s="17"/>
    </row>
    <row r="758">
      <c r="BJ758" s="17"/>
      <c r="BK758" s="17"/>
      <c r="BL758" s="17"/>
      <c r="BM758" s="17"/>
      <c r="BN758" s="17"/>
      <c r="BO758" s="17"/>
      <c r="BP758" s="17"/>
      <c r="BQ758" s="17"/>
      <c r="BR758" s="17"/>
      <c r="BS758" s="17"/>
      <c r="BT758" s="17"/>
      <c r="BU758" s="17"/>
      <c r="BV758" s="17"/>
      <c r="BW758" s="17"/>
      <c r="BX758" s="17"/>
      <c r="BY758" s="17"/>
      <c r="BZ758" s="17"/>
      <c r="CA758" s="17"/>
      <c r="CB758" s="17"/>
      <c r="CC758" s="17"/>
      <c r="CD758" s="17"/>
      <c r="CE758" s="17"/>
      <c r="CF758" s="17"/>
      <c r="CG758" s="17"/>
      <c r="CH758" s="17"/>
      <c r="CI758" s="17"/>
      <c r="CJ758" s="17"/>
      <c r="CK758" s="17"/>
      <c r="CL758" s="17"/>
      <c r="CM758" s="17"/>
      <c r="CN758" s="17"/>
      <c r="CO758" s="17"/>
      <c r="CP758" s="17"/>
      <c r="CQ758" s="17"/>
    </row>
    <row r="759">
      <c r="BJ759" s="17"/>
      <c r="BK759" s="17"/>
      <c r="BL759" s="17"/>
      <c r="BM759" s="17"/>
      <c r="BN759" s="17"/>
      <c r="BO759" s="17"/>
      <c r="BP759" s="17"/>
      <c r="BQ759" s="17"/>
      <c r="BR759" s="17"/>
      <c r="BS759" s="17"/>
      <c r="BT759" s="17"/>
      <c r="BU759" s="17"/>
      <c r="BV759" s="17"/>
      <c r="BW759" s="17"/>
      <c r="BX759" s="17"/>
      <c r="BY759" s="17"/>
      <c r="BZ759" s="17"/>
      <c r="CA759" s="17"/>
      <c r="CB759" s="17"/>
      <c r="CC759" s="17"/>
      <c r="CD759" s="17"/>
      <c r="CE759" s="17"/>
      <c r="CF759" s="17"/>
      <c r="CG759" s="17"/>
      <c r="CH759" s="17"/>
      <c r="CI759" s="17"/>
      <c r="CJ759" s="17"/>
      <c r="CK759" s="17"/>
      <c r="CL759" s="17"/>
      <c r="CM759" s="17"/>
      <c r="CN759" s="17"/>
      <c r="CO759" s="17"/>
      <c r="CP759" s="17"/>
      <c r="CQ759" s="17"/>
    </row>
    <row r="760">
      <c r="BJ760" s="17"/>
      <c r="BK760" s="17"/>
      <c r="BL760" s="17"/>
      <c r="BM760" s="17"/>
      <c r="BN760" s="17"/>
      <c r="BO760" s="17"/>
      <c r="BP760" s="17"/>
      <c r="BQ760" s="17"/>
      <c r="BR760" s="17"/>
      <c r="BS760" s="17"/>
      <c r="BT760" s="17"/>
      <c r="BU760" s="17"/>
      <c r="BV760" s="17"/>
      <c r="BW760" s="17"/>
      <c r="BX760" s="17"/>
      <c r="BY760" s="17"/>
      <c r="BZ760" s="17"/>
      <c r="CA760" s="17"/>
      <c r="CB760" s="17"/>
      <c r="CC760" s="17"/>
      <c r="CD760" s="17"/>
      <c r="CE760" s="17"/>
      <c r="CF760" s="17"/>
      <c r="CG760" s="17"/>
      <c r="CH760" s="17"/>
      <c r="CI760" s="17"/>
      <c r="CJ760" s="17"/>
      <c r="CK760" s="17"/>
      <c r="CL760" s="17"/>
      <c r="CM760" s="17"/>
      <c r="CN760" s="17"/>
      <c r="CO760" s="17"/>
      <c r="CP760" s="17"/>
      <c r="CQ760" s="17"/>
    </row>
    <row r="761">
      <c r="BJ761" s="17"/>
      <c r="BK761" s="17"/>
      <c r="BL761" s="17"/>
      <c r="BM761" s="17"/>
      <c r="BN761" s="17"/>
      <c r="BO761" s="17"/>
      <c r="BP761" s="17"/>
      <c r="BQ761" s="17"/>
      <c r="BR761" s="17"/>
      <c r="BS761" s="17"/>
      <c r="BT761" s="17"/>
      <c r="BU761" s="17"/>
      <c r="BV761" s="17"/>
      <c r="BW761" s="17"/>
      <c r="BX761" s="17"/>
      <c r="BY761" s="17"/>
      <c r="BZ761" s="17"/>
      <c r="CA761" s="17"/>
      <c r="CB761" s="17"/>
      <c r="CC761" s="17"/>
      <c r="CD761" s="17"/>
      <c r="CE761" s="17"/>
      <c r="CF761" s="17"/>
      <c r="CG761" s="17"/>
      <c r="CH761" s="17"/>
      <c r="CI761" s="17"/>
      <c r="CJ761" s="17"/>
      <c r="CK761" s="17"/>
      <c r="CL761" s="17"/>
      <c r="CM761" s="17"/>
      <c r="CN761" s="17"/>
      <c r="CO761" s="17"/>
      <c r="CP761" s="17"/>
      <c r="CQ761" s="17"/>
    </row>
    <row r="762">
      <c r="BJ762" s="17"/>
      <c r="BK762" s="17"/>
      <c r="BL762" s="17"/>
      <c r="BM762" s="17"/>
      <c r="BN762" s="17"/>
      <c r="BO762" s="17"/>
      <c r="BP762" s="17"/>
      <c r="BQ762" s="17"/>
      <c r="BR762" s="17"/>
      <c r="BS762" s="17"/>
      <c r="BT762" s="17"/>
      <c r="BU762" s="17"/>
      <c r="BV762" s="17"/>
      <c r="BW762" s="17"/>
      <c r="BX762" s="17"/>
      <c r="BY762" s="17"/>
      <c r="BZ762" s="17"/>
      <c r="CA762" s="17"/>
      <c r="CB762" s="17"/>
      <c r="CC762" s="17"/>
      <c r="CD762" s="17"/>
      <c r="CE762" s="17"/>
      <c r="CF762" s="17"/>
      <c r="CG762" s="17"/>
      <c r="CH762" s="17"/>
      <c r="CI762" s="17"/>
      <c r="CJ762" s="17"/>
      <c r="CK762" s="17"/>
      <c r="CL762" s="17"/>
      <c r="CM762" s="17"/>
      <c r="CN762" s="17"/>
      <c r="CO762" s="17"/>
      <c r="CP762" s="17"/>
      <c r="CQ762" s="17"/>
    </row>
    <row r="763">
      <c r="BJ763" s="17"/>
      <c r="BK763" s="17"/>
      <c r="BL763" s="17"/>
      <c r="BM763" s="17"/>
      <c r="BN763" s="17"/>
      <c r="BO763" s="17"/>
      <c r="BP763" s="17"/>
      <c r="BQ763" s="17"/>
      <c r="BR763" s="17"/>
      <c r="BS763" s="17"/>
      <c r="BT763" s="17"/>
      <c r="BU763" s="17"/>
      <c r="BV763" s="17"/>
      <c r="BW763" s="17"/>
      <c r="BX763" s="17"/>
      <c r="BY763" s="17"/>
      <c r="BZ763" s="17"/>
      <c r="CA763" s="17"/>
      <c r="CB763" s="17"/>
      <c r="CC763" s="17"/>
      <c r="CD763" s="17"/>
      <c r="CE763" s="17"/>
      <c r="CF763" s="17"/>
      <c r="CG763" s="17"/>
      <c r="CH763" s="17"/>
      <c r="CI763" s="17"/>
      <c r="CJ763" s="17"/>
      <c r="CK763" s="17"/>
      <c r="CL763" s="17"/>
      <c r="CM763" s="17"/>
      <c r="CN763" s="17"/>
      <c r="CO763" s="17"/>
      <c r="CP763" s="17"/>
      <c r="CQ763" s="17"/>
    </row>
    <row r="764">
      <c r="BJ764" s="17"/>
      <c r="BK764" s="17"/>
      <c r="BL764" s="17"/>
      <c r="BM764" s="17"/>
      <c r="BN764" s="17"/>
      <c r="BO764" s="17"/>
      <c r="BP764" s="17"/>
      <c r="BQ764" s="17"/>
      <c r="BR764" s="17"/>
      <c r="BS764" s="17"/>
      <c r="BT764" s="17"/>
      <c r="BU764" s="17"/>
      <c r="BV764" s="17"/>
      <c r="BW764" s="17"/>
      <c r="BX764" s="17"/>
      <c r="BY764" s="17"/>
      <c r="BZ764" s="17"/>
      <c r="CA764" s="17"/>
      <c r="CB764" s="17"/>
      <c r="CC764" s="17"/>
      <c r="CD764" s="17"/>
      <c r="CE764" s="17"/>
      <c r="CF764" s="17"/>
      <c r="CG764" s="17"/>
      <c r="CH764" s="17"/>
      <c r="CI764" s="17"/>
      <c r="CJ764" s="17"/>
      <c r="CK764" s="17"/>
      <c r="CL764" s="17"/>
      <c r="CM764" s="17"/>
      <c r="CN764" s="17"/>
      <c r="CO764" s="17"/>
      <c r="CP764" s="17"/>
      <c r="CQ764" s="17"/>
    </row>
    <row r="765">
      <c r="BJ765" s="17"/>
      <c r="BK765" s="17"/>
      <c r="BL765" s="17"/>
      <c r="BM765" s="17"/>
      <c r="BN765" s="17"/>
      <c r="BO765" s="17"/>
      <c r="BP765" s="17"/>
      <c r="BQ765" s="17"/>
      <c r="BR765" s="17"/>
      <c r="BS765" s="17"/>
      <c r="BT765" s="17"/>
      <c r="BU765" s="17"/>
      <c r="BV765" s="17"/>
      <c r="BW765" s="17"/>
      <c r="BX765" s="17"/>
      <c r="BY765" s="17"/>
      <c r="BZ765" s="17"/>
      <c r="CA765" s="17"/>
      <c r="CB765" s="17"/>
      <c r="CC765" s="17"/>
      <c r="CD765" s="17"/>
      <c r="CE765" s="17"/>
      <c r="CF765" s="17"/>
      <c r="CG765" s="17"/>
      <c r="CH765" s="17"/>
      <c r="CI765" s="17"/>
      <c r="CJ765" s="17"/>
      <c r="CK765" s="17"/>
      <c r="CL765" s="17"/>
      <c r="CM765" s="17"/>
      <c r="CN765" s="17"/>
      <c r="CO765" s="17"/>
      <c r="CP765" s="17"/>
      <c r="CQ765" s="17"/>
    </row>
    <row r="766">
      <c r="BJ766" s="17"/>
      <c r="BK766" s="17"/>
      <c r="BL766" s="17"/>
      <c r="BM766" s="17"/>
      <c r="BN766" s="17"/>
      <c r="BO766" s="17"/>
      <c r="BP766" s="17"/>
      <c r="BQ766" s="17"/>
      <c r="BR766" s="17"/>
      <c r="BS766" s="17"/>
      <c r="BT766" s="17"/>
      <c r="BU766" s="17"/>
      <c r="BV766" s="17"/>
      <c r="BW766" s="17"/>
      <c r="BX766" s="17"/>
      <c r="BY766" s="17"/>
      <c r="BZ766" s="17"/>
      <c r="CA766" s="17"/>
      <c r="CB766" s="17"/>
      <c r="CC766" s="17"/>
      <c r="CD766" s="17"/>
      <c r="CE766" s="17"/>
      <c r="CF766" s="17"/>
      <c r="CG766" s="17"/>
      <c r="CH766" s="17"/>
      <c r="CI766" s="17"/>
      <c r="CJ766" s="17"/>
      <c r="CK766" s="17"/>
      <c r="CL766" s="17"/>
      <c r="CM766" s="17"/>
      <c r="CN766" s="17"/>
      <c r="CO766" s="17"/>
      <c r="CP766" s="17"/>
      <c r="CQ766" s="17"/>
    </row>
    <row r="767">
      <c r="BJ767" s="17"/>
      <c r="BK767" s="17"/>
      <c r="BL767" s="17"/>
      <c r="BM767" s="17"/>
      <c r="BN767" s="17"/>
      <c r="BO767" s="17"/>
      <c r="BP767" s="17"/>
      <c r="BQ767" s="17"/>
      <c r="BR767" s="17"/>
      <c r="BS767" s="17"/>
      <c r="BT767" s="17"/>
      <c r="BU767" s="17"/>
      <c r="BV767" s="17"/>
      <c r="BW767" s="17"/>
      <c r="BX767" s="17"/>
      <c r="BY767" s="17"/>
      <c r="BZ767" s="17"/>
      <c r="CA767" s="17"/>
      <c r="CB767" s="17"/>
      <c r="CC767" s="17"/>
      <c r="CD767" s="17"/>
      <c r="CE767" s="17"/>
      <c r="CF767" s="17"/>
      <c r="CG767" s="17"/>
      <c r="CH767" s="17"/>
      <c r="CI767" s="17"/>
      <c r="CJ767" s="17"/>
      <c r="CK767" s="17"/>
      <c r="CL767" s="17"/>
      <c r="CM767" s="17"/>
      <c r="CN767" s="17"/>
      <c r="CO767" s="17"/>
      <c r="CP767" s="17"/>
      <c r="CQ767" s="17"/>
    </row>
    <row r="768">
      <c r="BJ768" s="17"/>
      <c r="BK768" s="17"/>
      <c r="BL768" s="17"/>
      <c r="BM768" s="17"/>
      <c r="BN768" s="17"/>
      <c r="BO768" s="17"/>
      <c r="BP768" s="17"/>
      <c r="BQ768" s="17"/>
      <c r="BR768" s="17"/>
      <c r="BS768" s="17"/>
      <c r="BT768" s="17"/>
      <c r="BU768" s="17"/>
      <c r="BV768" s="17"/>
      <c r="BW768" s="17"/>
      <c r="BX768" s="17"/>
      <c r="BY768" s="17"/>
      <c r="BZ768" s="17"/>
      <c r="CA768" s="17"/>
      <c r="CB768" s="17"/>
      <c r="CC768" s="17"/>
      <c r="CD768" s="17"/>
      <c r="CE768" s="17"/>
      <c r="CF768" s="17"/>
      <c r="CG768" s="17"/>
      <c r="CH768" s="17"/>
      <c r="CI768" s="17"/>
      <c r="CJ768" s="17"/>
      <c r="CK768" s="17"/>
      <c r="CL768" s="17"/>
      <c r="CM768" s="17"/>
      <c r="CN768" s="17"/>
      <c r="CO768" s="17"/>
      <c r="CP768" s="17"/>
      <c r="CQ768" s="17"/>
    </row>
    <row r="769">
      <c r="BJ769" s="17"/>
      <c r="BK769" s="17"/>
      <c r="BL769" s="17"/>
      <c r="BM769" s="17"/>
      <c r="BN769" s="17"/>
      <c r="BO769" s="17"/>
      <c r="BP769" s="17"/>
      <c r="BQ769" s="17"/>
      <c r="BR769" s="17"/>
      <c r="BS769" s="17"/>
      <c r="BT769" s="17"/>
      <c r="BU769" s="17"/>
      <c r="BV769" s="17"/>
      <c r="BW769" s="17"/>
      <c r="BX769" s="17"/>
      <c r="BY769" s="17"/>
      <c r="BZ769" s="17"/>
      <c r="CA769" s="17"/>
      <c r="CB769" s="17"/>
      <c r="CC769" s="17"/>
      <c r="CD769" s="17"/>
      <c r="CE769" s="17"/>
      <c r="CF769" s="17"/>
      <c r="CG769" s="17"/>
      <c r="CH769" s="17"/>
      <c r="CI769" s="17"/>
      <c r="CJ769" s="17"/>
      <c r="CK769" s="17"/>
      <c r="CL769" s="17"/>
      <c r="CM769" s="17"/>
      <c r="CN769" s="17"/>
      <c r="CO769" s="17"/>
      <c r="CP769" s="17"/>
      <c r="CQ769" s="17"/>
    </row>
    <row r="770">
      <c r="BJ770" s="17"/>
      <c r="BK770" s="17"/>
      <c r="BL770" s="17"/>
      <c r="BM770" s="17"/>
      <c r="BN770" s="17"/>
      <c r="BO770" s="17"/>
      <c r="BP770" s="17"/>
      <c r="BQ770" s="17"/>
      <c r="BR770" s="17"/>
      <c r="BS770" s="17"/>
      <c r="BT770" s="17"/>
      <c r="BU770" s="17"/>
      <c r="BV770" s="17"/>
      <c r="BW770" s="17"/>
      <c r="BX770" s="17"/>
      <c r="BY770" s="17"/>
      <c r="BZ770" s="17"/>
      <c r="CA770" s="17"/>
      <c r="CB770" s="17"/>
      <c r="CC770" s="17"/>
      <c r="CD770" s="17"/>
      <c r="CE770" s="17"/>
      <c r="CF770" s="17"/>
      <c r="CG770" s="17"/>
      <c r="CH770" s="17"/>
      <c r="CI770" s="17"/>
      <c r="CJ770" s="17"/>
      <c r="CK770" s="17"/>
      <c r="CL770" s="17"/>
      <c r="CM770" s="17"/>
      <c r="CN770" s="17"/>
      <c r="CO770" s="17"/>
      <c r="CP770" s="17"/>
      <c r="CQ770" s="17"/>
    </row>
    <row r="771">
      <c r="BJ771" s="17"/>
      <c r="BK771" s="17"/>
      <c r="BL771" s="17"/>
      <c r="BM771" s="17"/>
      <c r="BN771" s="17"/>
      <c r="BO771" s="17"/>
      <c r="BP771" s="17"/>
      <c r="BQ771" s="17"/>
      <c r="BR771" s="17"/>
      <c r="BS771" s="17"/>
      <c r="BT771" s="17"/>
      <c r="BU771" s="17"/>
      <c r="BV771" s="17"/>
      <c r="BW771" s="17"/>
      <c r="BX771" s="17"/>
      <c r="BY771" s="17"/>
      <c r="BZ771" s="17"/>
      <c r="CA771" s="17"/>
      <c r="CB771" s="17"/>
      <c r="CC771" s="17"/>
      <c r="CD771" s="17"/>
      <c r="CE771" s="17"/>
      <c r="CF771" s="17"/>
      <c r="CG771" s="17"/>
      <c r="CH771" s="17"/>
      <c r="CI771" s="17"/>
      <c r="CJ771" s="17"/>
      <c r="CK771" s="17"/>
      <c r="CL771" s="17"/>
      <c r="CM771" s="17"/>
      <c r="CN771" s="17"/>
      <c r="CO771" s="17"/>
      <c r="CP771" s="17"/>
      <c r="CQ771" s="17"/>
    </row>
    <row r="772">
      <c r="BJ772" s="17"/>
      <c r="BK772" s="17"/>
      <c r="BL772" s="17"/>
      <c r="BM772" s="17"/>
      <c r="BN772" s="17"/>
      <c r="BO772" s="17"/>
      <c r="BP772" s="17"/>
      <c r="BQ772" s="17"/>
      <c r="BR772" s="17"/>
      <c r="BS772" s="17"/>
      <c r="BT772" s="17"/>
      <c r="BU772" s="17"/>
      <c r="BV772" s="17"/>
      <c r="BW772" s="17"/>
      <c r="BX772" s="17"/>
      <c r="BY772" s="17"/>
      <c r="BZ772" s="17"/>
      <c r="CA772" s="17"/>
      <c r="CB772" s="17"/>
      <c r="CC772" s="17"/>
      <c r="CD772" s="17"/>
      <c r="CE772" s="17"/>
      <c r="CF772" s="17"/>
      <c r="CG772" s="17"/>
      <c r="CH772" s="17"/>
      <c r="CI772" s="17"/>
      <c r="CJ772" s="17"/>
      <c r="CK772" s="17"/>
      <c r="CL772" s="17"/>
      <c r="CM772" s="17"/>
      <c r="CN772" s="17"/>
      <c r="CO772" s="17"/>
      <c r="CP772" s="17"/>
      <c r="CQ772" s="17"/>
    </row>
    <row r="773">
      <c r="BJ773" s="17"/>
      <c r="BK773" s="17"/>
      <c r="BL773" s="17"/>
      <c r="BM773" s="17"/>
      <c r="BN773" s="17"/>
      <c r="BO773" s="17"/>
      <c r="BP773" s="17"/>
      <c r="BQ773" s="17"/>
      <c r="BR773" s="17"/>
      <c r="BS773" s="17"/>
      <c r="BT773" s="17"/>
      <c r="BU773" s="17"/>
      <c r="BV773" s="17"/>
      <c r="BW773" s="17"/>
      <c r="BX773" s="17"/>
      <c r="BY773" s="17"/>
      <c r="BZ773" s="17"/>
      <c r="CA773" s="17"/>
      <c r="CB773" s="17"/>
      <c r="CC773" s="17"/>
      <c r="CD773" s="17"/>
      <c r="CE773" s="17"/>
      <c r="CF773" s="17"/>
      <c r="CG773" s="17"/>
      <c r="CH773" s="17"/>
      <c r="CI773" s="17"/>
      <c r="CJ773" s="17"/>
      <c r="CK773" s="17"/>
      <c r="CL773" s="17"/>
      <c r="CM773" s="17"/>
      <c r="CN773" s="17"/>
      <c r="CO773" s="17"/>
      <c r="CP773" s="17"/>
      <c r="CQ773" s="17"/>
    </row>
    <row r="774">
      <c r="BJ774" s="17"/>
      <c r="BK774" s="17"/>
      <c r="BL774" s="17"/>
      <c r="BM774" s="17"/>
      <c r="BN774" s="17"/>
      <c r="BO774" s="17"/>
      <c r="BP774" s="17"/>
      <c r="BQ774" s="17"/>
      <c r="BR774" s="17"/>
      <c r="BS774" s="17"/>
      <c r="BT774" s="17"/>
      <c r="BU774" s="17"/>
      <c r="BV774" s="17"/>
      <c r="BW774" s="17"/>
      <c r="BX774" s="17"/>
      <c r="BY774" s="17"/>
      <c r="BZ774" s="17"/>
      <c r="CA774" s="17"/>
      <c r="CB774" s="17"/>
      <c r="CC774" s="17"/>
      <c r="CD774" s="17"/>
      <c r="CE774" s="17"/>
      <c r="CF774" s="17"/>
      <c r="CG774" s="17"/>
      <c r="CH774" s="17"/>
      <c r="CI774" s="17"/>
      <c r="CJ774" s="17"/>
      <c r="CK774" s="17"/>
      <c r="CL774" s="17"/>
      <c r="CM774" s="17"/>
      <c r="CN774" s="17"/>
      <c r="CO774" s="17"/>
      <c r="CP774" s="17"/>
      <c r="CQ774" s="17"/>
    </row>
    <row r="775">
      <c r="BJ775" s="17"/>
      <c r="BK775" s="17"/>
      <c r="BL775" s="17"/>
      <c r="BM775" s="17"/>
      <c r="BN775" s="17"/>
      <c r="BO775" s="17"/>
      <c r="BP775" s="17"/>
      <c r="BQ775" s="17"/>
      <c r="BR775" s="17"/>
      <c r="BS775" s="17"/>
      <c r="BT775" s="17"/>
      <c r="BU775" s="17"/>
      <c r="BV775" s="17"/>
      <c r="BW775" s="17"/>
      <c r="BX775" s="17"/>
      <c r="BY775" s="17"/>
      <c r="BZ775" s="17"/>
      <c r="CA775" s="17"/>
      <c r="CB775" s="17"/>
      <c r="CC775" s="17"/>
      <c r="CD775" s="17"/>
      <c r="CE775" s="17"/>
      <c r="CF775" s="17"/>
      <c r="CG775" s="17"/>
      <c r="CH775" s="17"/>
      <c r="CI775" s="17"/>
      <c r="CJ775" s="17"/>
      <c r="CK775" s="17"/>
      <c r="CL775" s="17"/>
      <c r="CM775" s="17"/>
      <c r="CN775" s="17"/>
      <c r="CO775" s="17"/>
      <c r="CP775" s="17"/>
      <c r="CQ775" s="17"/>
    </row>
    <row r="776">
      <c r="BJ776" s="17"/>
      <c r="BK776" s="17"/>
      <c r="BL776" s="17"/>
      <c r="BM776" s="17"/>
      <c r="BN776" s="17"/>
      <c r="BO776" s="17"/>
      <c r="BP776" s="17"/>
      <c r="BQ776" s="17"/>
      <c r="BR776" s="17"/>
      <c r="BS776" s="17"/>
      <c r="BT776" s="17"/>
      <c r="BU776" s="17"/>
      <c r="BV776" s="17"/>
      <c r="BW776" s="17"/>
      <c r="BX776" s="17"/>
      <c r="BY776" s="17"/>
      <c r="BZ776" s="17"/>
      <c r="CA776" s="17"/>
      <c r="CB776" s="17"/>
      <c r="CC776" s="17"/>
      <c r="CD776" s="17"/>
      <c r="CE776" s="17"/>
      <c r="CF776" s="17"/>
      <c r="CG776" s="17"/>
      <c r="CH776" s="17"/>
      <c r="CI776" s="17"/>
      <c r="CJ776" s="17"/>
      <c r="CK776" s="17"/>
      <c r="CL776" s="17"/>
      <c r="CM776" s="17"/>
      <c r="CN776" s="17"/>
      <c r="CO776" s="17"/>
      <c r="CP776" s="17"/>
      <c r="CQ776" s="17"/>
    </row>
    <row r="777">
      <c r="BJ777" s="17"/>
      <c r="BK777" s="17"/>
      <c r="BL777" s="17"/>
      <c r="BM777" s="17"/>
      <c r="BN777" s="17"/>
      <c r="BO777" s="17"/>
      <c r="BP777" s="17"/>
      <c r="BQ777" s="17"/>
      <c r="BR777" s="17"/>
      <c r="BS777" s="17"/>
      <c r="BT777" s="17"/>
      <c r="BU777" s="17"/>
      <c r="BV777" s="17"/>
      <c r="BW777" s="17"/>
      <c r="BX777" s="17"/>
      <c r="BY777" s="17"/>
      <c r="BZ777" s="17"/>
      <c r="CA777" s="17"/>
      <c r="CB777" s="17"/>
      <c r="CC777" s="17"/>
      <c r="CD777" s="17"/>
      <c r="CE777" s="17"/>
      <c r="CF777" s="17"/>
      <c r="CG777" s="17"/>
      <c r="CH777" s="17"/>
      <c r="CI777" s="17"/>
      <c r="CJ777" s="17"/>
      <c r="CK777" s="17"/>
      <c r="CL777" s="17"/>
      <c r="CM777" s="17"/>
      <c r="CN777" s="17"/>
      <c r="CO777" s="17"/>
      <c r="CP777" s="17"/>
      <c r="CQ777" s="17"/>
    </row>
    <row r="778">
      <c r="BJ778" s="17"/>
      <c r="BK778" s="17"/>
      <c r="BL778" s="17"/>
      <c r="BM778" s="17"/>
      <c r="BN778" s="17"/>
      <c r="BO778" s="17"/>
      <c r="BP778" s="17"/>
      <c r="BQ778" s="17"/>
      <c r="BR778" s="17"/>
      <c r="BS778" s="17"/>
      <c r="BT778" s="17"/>
      <c r="BU778" s="17"/>
      <c r="BV778" s="17"/>
      <c r="BW778" s="17"/>
      <c r="BX778" s="17"/>
      <c r="BY778" s="17"/>
      <c r="BZ778" s="17"/>
      <c r="CA778" s="17"/>
      <c r="CB778" s="17"/>
      <c r="CC778" s="17"/>
      <c r="CD778" s="17"/>
      <c r="CE778" s="17"/>
      <c r="CF778" s="17"/>
      <c r="CG778" s="17"/>
      <c r="CH778" s="17"/>
      <c r="CI778" s="17"/>
      <c r="CJ778" s="17"/>
      <c r="CK778" s="17"/>
      <c r="CL778" s="17"/>
      <c r="CM778" s="17"/>
      <c r="CN778" s="17"/>
      <c r="CO778" s="17"/>
      <c r="CP778" s="17"/>
      <c r="CQ778" s="17"/>
    </row>
    <row r="779">
      <c r="BJ779" s="17"/>
      <c r="BK779" s="17"/>
      <c r="BL779" s="17"/>
      <c r="BM779" s="17"/>
      <c r="BN779" s="17"/>
      <c r="BO779" s="17"/>
      <c r="BP779" s="17"/>
      <c r="BQ779" s="17"/>
      <c r="BR779" s="17"/>
      <c r="BS779" s="17"/>
      <c r="BT779" s="17"/>
      <c r="BU779" s="17"/>
      <c r="BV779" s="17"/>
      <c r="BW779" s="17"/>
      <c r="BX779" s="17"/>
      <c r="BY779" s="17"/>
      <c r="BZ779" s="17"/>
      <c r="CA779" s="17"/>
      <c r="CB779" s="17"/>
      <c r="CC779" s="17"/>
      <c r="CD779" s="17"/>
      <c r="CE779" s="17"/>
      <c r="CF779" s="17"/>
      <c r="CG779" s="17"/>
      <c r="CH779" s="17"/>
      <c r="CI779" s="17"/>
      <c r="CJ779" s="17"/>
      <c r="CK779" s="17"/>
      <c r="CL779" s="17"/>
      <c r="CM779" s="17"/>
      <c r="CN779" s="17"/>
      <c r="CO779" s="17"/>
      <c r="CP779" s="17"/>
      <c r="CQ779" s="17"/>
    </row>
    <row r="780">
      <c r="BJ780" s="17"/>
      <c r="BK780" s="17"/>
      <c r="BL780" s="17"/>
      <c r="BM780" s="17"/>
      <c r="BN780" s="17"/>
      <c r="BO780" s="17"/>
      <c r="BP780" s="17"/>
      <c r="BQ780" s="17"/>
      <c r="BR780" s="17"/>
      <c r="BS780" s="17"/>
      <c r="BT780" s="17"/>
      <c r="BU780" s="17"/>
      <c r="BV780" s="17"/>
      <c r="BW780" s="17"/>
      <c r="BX780" s="17"/>
      <c r="BY780" s="17"/>
      <c r="BZ780" s="17"/>
      <c r="CA780" s="17"/>
      <c r="CB780" s="17"/>
      <c r="CC780" s="17"/>
      <c r="CD780" s="17"/>
      <c r="CE780" s="17"/>
      <c r="CF780" s="17"/>
      <c r="CG780" s="17"/>
      <c r="CH780" s="17"/>
      <c r="CI780" s="17"/>
      <c r="CJ780" s="17"/>
      <c r="CK780" s="17"/>
      <c r="CL780" s="17"/>
      <c r="CM780" s="17"/>
      <c r="CN780" s="17"/>
      <c r="CO780" s="17"/>
      <c r="CP780" s="17"/>
      <c r="CQ780" s="17"/>
    </row>
    <row r="781">
      <c r="BJ781" s="17"/>
      <c r="BK781" s="17"/>
      <c r="BL781" s="17"/>
      <c r="BM781" s="17"/>
      <c r="BN781" s="17"/>
      <c r="BO781" s="17"/>
      <c r="BP781" s="17"/>
      <c r="BQ781" s="17"/>
      <c r="BR781" s="17"/>
      <c r="BS781" s="17"/>
      <c r="BT781" s="17"/>
      <c r="BU781" s="17"/>
      <c r="BV781" s="17"/>
      <c r="BW781" s="17"/>
      <c r="BX781" s="17"/>
      <c r="BY781" s="17"/>
      <c r="BZ781" s="17"/>
      <c r="CA781" s="17"/>
      <c r="CB781" s="17"/>
      <c r="CC781" s="17"/>
      <c r="CD781" s="17"/>
      <c r="CE781" s="17"/>
      <c r="CF781" s="17"/>
      <c r="CG781" s="17"/>
      <c r="CH781" s="17"/>
      <c r="CI781" s="17"/>
      <c r="CJ781" s="17"/>
      <c r="CK781" s="17"/>
      <c r="CL781" s="17"/>
      <c r="CM781" s="17"/>
      <c r="CN781" s="17"/>
      <c r="CO781" s="17"/>
      <c r="CP781" s="17"/>
      <c r="CQ781" s="17"/>
    </row>
    <row r="782">
      <c r="BJ782" s="17"/>
      <c r="BK782" s="17"/>
      <c r="BL782" s="17"/>
      <c r="BM782" s="17"/>
      <c r="BN782" s="17"/>
      <c r="BO782" s="17"/>
      <c r="BP782" s="17"/>
      <c r="BQ782" s="17"/>
      <c r="BR782" s="17"/>
      <c r="BS782" s="17"/>
      <c r="BT782" s="17"/>
      <c r="BU782" s="17"/>
      <c r="BV782" s="17"/>
      <c r="BW782" s="17"/>
      <c r="BX782" s="17"/>
      <c r="BY782" s="17"/>
      <c r="BZ782" s="17"/>
      <c r="CA782" s="17"/>
      <c r="CB782" s="17"/>
      <c r="CC782" s="17"/>
      <c r="CD782" s="17"/>
      <c r="CE782" s="17"/>
      <c r="CF782" s="17"/>
      <c r="CG782" s="17"/>
      <c r="CH782" s="17"/>
      <c r="CI782" s="17"/>
      <c r="CJ782" s="17"/>
      <c r="CK782" s="17"/>
      <c r="CL782" s="17"/>
      <c r="CM782" s="17"/>
      <c r="CN782" s="17"/>
      <c r="CO782" s="17"/>
      <c r="CP782" s="17"/>
      <c r="CQ782" s="17"/>
    </row>
    <row r="783">
      <c r="BJ783" s="17"/>
      <c r="BK783" s="17"/>
      <c r="BL783" s="17"/>
      <c r="BM783" s="17"/>
      <c r="BN783" s="17"/>
      <c r="BO783" s="17"/>
      <c r="BP783" s="17"/>
      <c r="BQ783" s="17"/>
      <c r="BR783" s="17"/>
      <c r="BS783" s="17"/>
      <c r="BT783" s="17"/>
      <c r="BU783" s="17"/>
      <c r="BV783" s="17"/>
      <c r="BW783" s="17"/>
      <c r="BX783" s="17"/>
      <c r="BY783" s="17"/>
      <c r="BZ783" s="17"/>
      <c r="CA783" s="17"/>
      <c r="CB783" s="17"/>
      <c r="CC783" s="17"/>
      <c r="CD783" s="17"/>
      <c r="CE783" s="17"/>
      <c r="CF783" s="17"/>
      <c r="CG783" s="17"/>
      <c r="CH783" s="17"/>
      <c r="CI783" s="17"/>
      <c r="CJ783" s="17"/>
      <c r="CK783" s="17"/>
      <c r="CL783" s="17"/>
      <c r="CM783" s="17"/>
      <c r="CN783" s="17"/>
      <c r="CO783" s="17"/>
      <c r="CP783" s="17"/>
      <c r="CQ783" s="17"/>
    </row>
    <row r="784">
      <c r="BJ784" s="17"/>
      <c r="BK784" s="17"/>
      <c r="BL784" s="17"/>
      <c r="BM784" s="17"/>
      <c r="BN784" s="17"/>
      <c r="BO784" s="17"/>
      <c r="BP784" s="17"/>
      <c r="BQ784" s="17"/>
      <c r="BR784" s="17"/>
      <c r="BS784" s="17"/>
      <c r="BT784" s="17"/>
      <c r="BU784" s="17"/>
      <c r="BV784" s="17"/>
      <c r="BW784" s="17"/>
      <c r="BX784" s="17"/>
      <c r="BY784" s="17"/>
      <c r="BZ784" s="17"/>
      <c r="CA784" s="17"/>
      <c r="CB784" s="17"/>
      <c r="CC784" s="17"/>
      <c r="CD784" s="17"/>
      <c r="CE784" s="17"/>
      <c r="CF784" s="17"/>
      <c r="CG784" s="17"/>
      <c r="CH784" s="17"/>
      <c r="CI784" s="17"/>
      <c r="CJ784" s="17"/>
      <c r="CK784" s="17"/>
      <c r="CL784" s="17"/>
      <c r="CM784" s="17"/>
      <c r="CN784" s="17"/>
      <c r="CO784" s="17"/>
      <c r="CP784" s="17"/>
      <c r="CQ784" s="17"/>
    </row>
    <row r="785">
      <c r="BJ785" s="17"/>
      <c r="BK785" s="17"/>
      <c r="BL785" s="17"/>
      <c r="BM785" s="17"/>
      <c r="BN785" s="17"/>
      <c r="BO785" s="17"/>
      <c r="BP785" s="17"/>
      <c r="BQ785" s="17"/>
      <c r="BR785" s="17"/>
      <c r="BS785" s="17"/>
      <c r="BT785" s="17"/>
      <c r="BU785" s="17"/>
      <c r="BV785" s="17"/>
      <c r="BW785" s="17"/>
      <c r="BX785" s="17"/>
      <c r="BY785" s="17"/>
      <c r="BZ785" s="17"/>
      <c r="CA785" s="17"/>
      <c r="CB785" s="17"/>
      <c r="CC785" s="17"/>
      <c r="CD785" s="17"/>
      <c r="CE785" s="17"/>
      <c r="CF785" s="17"/>
      <c r="CG785" s="17"/>
      <c r="CH785" s="17"/>
      <c r="CI785" s="17"/>
      <c r="CJ785" s="17"/>
      <c r="CK785" s="17"/>
      <c r="CL785" s="17"/>
      <c r="CM785" s="17"/>
      <c r="CN785" s="17"/>
      <c r="CO785" s="17"/>
      <c r="CP785" s="17"/>
      <c r="CQ785" s="17"/>
    </row>
    <row r="786">
      <c r="BJ786" s="17"/>
      <c r="BK786" s="17"/>
      <c r="BL786" s="17"/>
      <c r="BM786" s="17"/>
      <c r="BN786" s="17"/>
      <c r="BO786" s="17"/>
      <c r="BP786" s="17"/>
      <c r="BQ786" s="17"/>
      <c r="BR786" s="17"/>
      <c r="BS786" s="17"/>
      <c r="BT786" s="17"/>
      <c r="BU786" s="17"/>
      <c r="BV786" s="17"/>
      <c r="BW786" s="17"/>
      <c r="BX786" s="17"/>
      <c r="BY786" s="17"/>
      <c r="BZ786" s="17"/>
      <c r="CA786" s="17"/>
      <c r="CB786" s="17"/>
      <c r="CC786" s="17"/>
      <c r="CD786" s="17"/>
      <c r="CE786" s="17"/>
      <c r="CF786" s="17"/>
      <c r="CG786" s="17"/>
      <c r="CH786" s="17"/>
      <c r="CI786" s="17"/>
      <c r="CJ786" s="17"/>
      <c r="CK786" s="17"/>
      <c r="CL786" s="17"/>
      <c r="CM786" s="17"/>
      <c r="CN786" s="17"/>
      <c r="CO786" s="17"/>
      <c r="CP786" s="17"/>
      <c r="CQ786" s="17"/>
    </row>
    <row r="787">
      <c r="BJ787" s="17"/>
      <c r="BK787" s="17"/>
      <c r="BL787" s="17"/>
      <c r="BM787" s="17"/>
      <c r="BN787" s="17"/>
      <c r="BO787" s="17"/>
      <c r="BP787" s="17"/>
      <c r="BQ787" s="17"/>
      <c r="BR787" s="17"/>
      <c r="BS787" s="17"/>
      <c r="BT787" s="17"/>
      <c r="BU787" s="17"/>
      <c r="BV787" s="17"/>
      <c r="BW787" s="17"/>
      <c r="BX787" s="17"/>
      <c r="BY787" s="17"/>
      <c r="BZ787" s="17"/>
      <c r="CA787" s="17"/>
      <c r="CB787" s="17"/>
      <c r="CC787" s="17"/>
      <c r="CD787" s="17"/>
      <c r="CE787" s="17"/>
      <c r="CF787" s="17"/>
      <c r="CG787" s="17"/>
      <c r="CH787" s="17"/>
      <c r="CI787" s="17"/>
      <c r="CJ787" s="17"/>
      <c r="CK787" s="17"/>
      <c r="CL787" s="17"/>
      <c r="CM787" s="17"/>
      <c r="CN787" s="17"/>
      <c r="CO787" s="17"/>
      <c r="CP787" s="17"/>
      <c r="CQ787" s="17"/>
    </row>
    <row r="788">
      <c r="BJ788" s="17"/>
      <c r="BK788" s="17"/>
      <c r="BL788" s="17"/>
      <c r="BM788" s="17"/>
      <c r="BN788" s="17"/>
      <c r="BO788" s="17"/>
      <c r="BP788" s="17"/>
      <c r="BQ788" s="17"/>
      <c r="BR788" s="17"/>
      <c r="BS788" s="17"/>
      <c r="BT788" s="17"/>
      <c r="BU788" s="17"/>
      <c r="BV788" s="17"/>
      <c r="BW788" s="17"/>
      <c r="BX788" s="17"/>
      <c r="BY788" s="17"/>
      <c r="BZ788" s="17"/>
      <c r="CA788" s="17"/>
      <c r="CB788" s="17"/>
      <c r="CC788" s="17"/>
      <c r="CD788" s="17"/>
      <c r="CE788" s="17"/>
      <c r="CF788" s="17"/>
      <c r="CG788" s="17"/>
      <c r="CH788" s="17"/>
      <c r="CI788" s="17"/>
      <c r="CJ788" s="17"/>
      <c r="CK788" s="17"/>
      <c r="CL788" s="17"/>
      <c r="CM788" s="17"/>
      <c r="CN788" s="17"/>
      <c r="CO788" s="17"/>
      <c r="CP788" s="17"/>
      <c r="CQ788" s="17"/>
    </row>
    <row r="789">
      <c r="BJ789" s="17"/>
      <c r="BK789" s="17"/>
      <c r="BL789" s="17"/>
      <c r="BM789" s="17"/>
      <c r="BN789" s="17"/>
      <c r="BO789" s="17"/>
      <c r="BP789" s="17"/>
      <c r="BQ789" s="17"/>
      <c r="BR789" s="17"/>
      <c r="BS789" s="17"/>
      <c r="BT789" s="17"/>
      <c r="BU789" s="17"/>
      <c r="BV789" s="17"/>
      <c r="BW789" s="17"/>
      <c r="BX789" s="17"/>
      <c r="BY789" s="17"/>
      <c r="BZ789" s="17"/>
      <c r="CA789" s="17"/>
      <c r="CB789" s="17"/>
      <c r="CC789" s="17"/>
      <c r="CD789" s="17"/>
      <c r="CE789" s="17"/>
      <c r="CF789" s="17"/>
      <c r="CG789" s="17"/>
      <c r="CH789" s="17"/>
      <c r="CI789" s="17"/>
      <c r="CJ789" s="17"/>
      <c r="CK789" s="17"/>
      <c r="CL789" s="17"/>
      <c r="CM789" s="17"/>
      <c r="CN789" s="17"/>
      <c r="CO789" s="17"/>
      <c r="CP789" s="17"/>
      <c r="CQ789" s="17"/>
    </row>
    <row r="790">
      <c r="BJ790" s="17"/>
      <c r="BK790" s="17"/>
      <c r="BL790" s="17"/>
      <c r="BM790" s="17"/>
      <c r="BN790" s="17"/>
      <c r="BO790" s="17"/>
      <c r="BP790" s="17"/>
      <c r="BQ790" s="17"/>
      <c r="BR790" s="17"/>
      <c r="BS790" s="17"/>
      <c r="BT790" s="17"/>
      <c r="BU790" s="17"/>
      <c r="BV790" s="17"/>
      <c r="BW790" s="17"/>
      <c r="BX790" s="17"/>
      <c r="BY790" s="17"/>
      <c r="BZ790" s="17"/>
      <c r="CA790" s="17"/>
      <c r="CB790" s="17"/>
      <c r="CC790" s="17"/>
      <c r="CD790" s="17"/>
      <c r="CE790" s="17"/>
      <c r="CF790" s="17"/>
      <c r="CG790" s="17"/>
      <c r="CH790" s="17"/>
      <c r="CI790" s="17"/>
      <c r="CJ790" s="17"/>
      <c r="CK790" s="17"/>
      <c r="CL790" s="17"/>
      <c r="CM790" s="17"/>
      <c r="CN790" s="17"/>
      <c r="CO790" s="17"/>
      <c r="CP790" s="17"/>
      <c r="CQ790" s="17"/>
    </row>
    <row r="791">
      <c r="BJ791" s="17"/>
      <c r="BK791" s="17"/>
      <c r="BL791" s="17"/>
      <c r="BM791" s="17"/>
      <c r="BN791" s="17"/>
      <c r="BO791" s="17"/>
      <c r="BP791" s="17"/>
      <c r="BQ791" s="17"/>
      <c r="BR791" s="17"/>
      <c r="BS791" s="17"/>
      <c r="BT791" s="17"/>
      <c r="BU791" s="17"/>
      <c r="BV791" s="17"/>
      <c r="BW791" s="17"/>
      <c r="BX791" s="17"/>
      <c r="BY791" s="17"/>
      <c r="BZ791" s="17"/>
      <c r="CA791" s="17"/>
      <c r="CB791" s="17"/>
      <c r="CC791" s="17"/>
      <c r="CD791" s="17"/>
      <c r="CE791" s="17"/>
      <c r="CF791" s="17"/>
      <c r="CG791" s="17"/>
      <c r="CH791" s="17"/>
      <c r="CI791" s="17"/>
      <c r="CJ791" s="17"/>
      <c r="CK791" s="17"/>
      <c r="CL791" s="17"/>
      <c r="CM791" s="17"/>
      <c r="CN791" s="17"/>
      <c r="CO791" s="17"/>
      <c r="CP791" s="17"/>
      <c r="CQ791" s="17"/>
    </row>
    <row r="792">
      <c r="BJ792" s="17"/>
      <c r="BK792" s="17"/>
      <c r="BL792" s="17"/>
      <c r="BM792" s="17"/>
      <c r="BN792" s="17"/>
      <c r="BO792" s="17"/>
      <c r="BP792" s="17"/>
      <c r="BQ792" s="17"/>
      <c r="BR792" s="17"/>
      <c r="BS792" s="17"/>
      <c r="BT792" s="17"/>
      <c r="BU792" s="17"/>
      <c r="BV792" s="17"/>
      <c r="BW792" s="17"/>
      <c r="BX792" s="17"/>
      <c r="BY792" s="17"/>
      <c r="BZ792" s="17"/>
      <c r="CA792" s="17"/>
      <c r="CB792" s="17"/>
      <c r="CC792" s="17"/>
      <c r="CD792" s="17"/>
      <c r="CE792" s="17"/>
      <c r="CF792" s="17"/>
      <c r="CG792" s="17"/>
      <c r="CH792" s="17"/>
      <c r="CI792" s="17"/>
      <c r="CJ792" s="17"/>
      <c r="CK792" s="17"/>
      <c r="CL792" s="17"/>
      <c r="CM792" s="17"/>
      <c r="CN792" s="17"/>
      <c r="CO792" s="17"/>
      <c r="CP792" s="17"/>
      <c r="CQ792" s="17"/>
    </row>
    <row r="793">
      <c r="BJ793" s="17"/>
      <c r="BK793" s="17"/>
      <c r="BL793" s="17"/>
      <c r="BM793" s="17"/>
      <c r="BN793" s="17"/>
      <c r="BO793" s="17"/>
      <c r="BP793" s="17"/>
      <c r="BQ793" s="17"/>
      <c r="BR793" s="17"/>
      <c r="BS793" s="17"/>
      <c r="BT793" s="17"/>
      <c r="BU793" s="17"/>
      <c r="BV793" s="17"/>
      <c r="BW793" s="17"/>
      <c r="BX793" s="17"/>
      <c r="BY793" s="17"/>
      <c r="BZ793" s="17"/>
      <c r="CA793" s="17"/>
      <c r="CB793" s="17"/>
      <c r="CC793" s="17"/>
      <c r="CD793" s="17"/>
      <c r="CE793" s="17"/>
      <c r="CF793" s="17"/>
      <c r="CG793" s="17"/>
      <c r="CH793" s="17"/>
      <c r="CI793" s="17"/>
      <c r="CJ793" s="17"/>
      <c r="CK793" s="17"/>
      <c r="CL793" s="17"/>
      <c r="CM793" s="17"/>
      <c r="CN793" s="17"/>
      <c r="CO793" s="17"/>
      <c r="CP793" s="17"/>
      <c r="CQ793" s="17"/>
    </row>
    <row r="794">
      <c r="BJ794" s="17"/>
      <c r="BK794" s="17"/>
      <c r="BL794" s="17"/>
      <c r="BM794" s="17"/>
      <c r="BN794" s="17"/>
      <c r="BO794" s="17"/>
      <c r="BP794" s="17"/>
      <c r="BQ794" s="17"/>
      <c r="BR794" s="17"/>
      <c r="BS794" s="17"/>
      <c r="BT794" s="17"/>
      <c r="BU794" s="17"/>
      <c r="BV794" s="17"/>
      <c r="BW794" s="17"/>
      <c r="BX794" s="17"/>
      <c r="BY794" s="17"/>
      <c r="BZ794" s="17"/>
      <c r="CA794" s="17"/>
      <c r="CB794" s="17"/>
      <c r="CC794" s="17"/>
      <c r="CD794" s="17"/>
      <c r="CE794" s="17"/>
      <c r="CF794" s="17"/>
      <c r="CG794" s="17"/>
      <c r="CH794" s="17"/>
      <c r="CI794" s="17"/>
      <c r="CJ794" s="17"/>
      <c r="CK794" s="17"/>
      <c r="CL794" s="17"/>
      <c r="CM794" s="17"/>
      <c r="CN794" s="17"/>
      <c r="CO794" s="17"/>
      <c r="CP794" s="17"/>
      <c r="CQ794" s="17"/>
    </row>
    <row r="795">
      <c r="BJ795" s="17"/>
      <c r="BK795" s="17"/>
      <c r="BL795" s="17"/>
      <c r="BM795" s="17"/>
      <c r="BN795" s="17"/>
      <c r="BO795" s="17"/>
      <c r="BP795" s="17"/>
      <c r="BQ795" s="17"/>
      <c r="BR795" s="17"/>
      <c r="BS795" s="17"/>
      <c r="BT795" s="17"/>
      <c r="BU795" s="17"/>
      <c r="BV795" s="17"/>
      <c r="BW795" s="17"/>
      <c r="BX795" s="17"/>
      <c r="BY795" s="17"/>
      <c r="BZ795" s="17"/>
      <c r="CA795" s="17"/>
      <c r="CB795" s="17"/>
      <c r="CC795" s="17"/>
      <c r="CD795" s="17"/>
      <c r="CE795" s="17"/>
      <c r="CF795" s="17"/>
      <c r="CG795" s="17"/>
      <c r="CH795" s="17"/>
      <c r="CI795" s="17"/>
      <c r="CJ795" s="17"/>
      <c r="CK795" s="17"/>
      <c r="CL795" s="17"/>
      <c r="CM795" s="17"/>
      <c r="CN795" s="17"/>
      <c r="CO795" s="17"/>
      <c r="CP795" s="17"/>
      <c r="CQ795" s="17"/>
    </row>
    <row r="796">
      <c r="BJ796" s="17"/>
      <c r="BK796" s="17"/>
      <c r="BL796" s="17"/>
      <c r="BM796" s="17"/>
      <c r="BN796" s="17"/>
      <c r="BO796" s="17"/>
      <c r="BP796" s="17"/>
      <c r="BQ796" s="17"/>
      <c r="BR796" s="17"/>
      <c r="BS796" s="17"/>
      <c r="BT796" s="17"/>
      <c r="BU796" s="17"/>
      <c r="BV796" s="17"/>
      <c r="BW796" s="17"/>
      <c r="BX796" s="17"/>
      <c r="BY796" s="17"/>
      <c r="BZ796" s="17"/>
      <c r="CA796" s="17"/>
      <c r="CB796" s="17"/>
      <c r="CC796" s="17"/>
      <c r="CD796" s="17"/>
      <c r="CE796" s="17"/>
      <c r="CF796" s="17"/>
      <c r="CG796" s="17"/>
      <c r="CH796" s="17"/>
      <c r="CI796" s="17"/>
      <c r="CJ796" s="17"/>
      <c r="CK796" s="17"/>
      <c r="CL796" s="17"/>
      <c r="CM796" s="17"/>
      <c r="CN796" s="17"/>
      <c r="CO796" s="17"/>
      <c r="CP796" s="17"/>
      <c r="CQ796" s="17"/>
    </row>
    <row r="797">
      <c r="BJ797" s="17"/>
      <c r="BK797" s="17"/>
      <c r="BL797" s="17"/>
      <c r="BM797" s="17"/>
      <c r="BN797" s="17"/>
      <c r="BO797" s="17"/>
      <c r="BP797" s="17"/>
      <c r="BQ797" s="17"/>
      <c r="BR797" s="17"/>
      <c r="BS797" s="17"/>
      <c r="BT797" s="17"/>
      <c r="BU797" s="17"/>
      <c r="BV797" s="17"/>
      <c r="BW797" s="17"/>
      <c r="BX797" s="17"/>
      <c r="BY797" s="17"/>
      <c r="BZ797" s="17"/>
      <c r="CA797" s="17"/>
      <c r="CB797" s="17"/>
      <c r="CC797" s="17"/>
      <c r="CD797" s="17"/>
      <c r="CE797" s="17"/>
      <c r="CF797" s="17"/>
      <c r="CG797" s="17"/>
      <c r="CH797" s="17"/>
      <c r="CI797" s="17"/>
      <c r="CJ797" s="17"/>
      <c r="CK797" s="17"/>
      <c r="CL797" s="17"/>
      <c r="CM797" s="17"/>
      <c r="CN797" s="17"/>
      <c r="CO797" s="17"/>
      <c r="CP797" s="17"/>
      <c r="CQ797" s="17"/>
    </row>
    <row r="798">
      <c r="BJ798" s="17"/>
      <c r="BK798" s="17"/>
      <c r="BL798" s="17"/>
      <c r="BM798" s="17"/>
      <c r="BN798" s="17"/>
      <c r="BO798" s="17"/>
      <c r="BP798" s="17"/>
      <c r="BQ798" s="17"/>
      <c r="BR798" s="17"/>
      <c r="BS798" s="17"/>
      <c r="BT798" s="17"/>
      <c r="BU798" s="17"/>
      <c r="BV798" s="17"/>
      <c r="BW798" s="17"/>
      <c r="BX798" s="17"/>
      <c r="BY798" s="17"/>
      <c r="BZ798" s="17"/>
      <c r="CA798" s="17"/>
      <c r="CB798" s="17"/>
      <c r="CC798" s="17"/>
      <c r="CD798" s="17"/>
      <c r="CE798" s="17"/>
      <c r="CF798" s="17"/>
      <c r="CG798" s="17"/>
      <c r="CH798" s="17"/>
      <c r="CI798" s="17"/>
      <c r="CJ798" s="17"/>
      <c r="CK798" s="17"/>
      <c r="CL798" s="17"/>
      <c r="CM798" s="17"/>
      <c r="CN798" s="17"/>
      <c r="CO798" s="17"/>
      <c r="CP798" s="17"/>
      <c r="CQ798" s="17"/>
    </row>
    <row r="799">
      <c r="BJ799" s="17"/>
      <c r="BK799" s="17"/>
      <c r="BL799" s="17"/>
      <c r="BM799" s="17"/>
      <c r="BN799" s="17"/>
      <c r="BO799" s="17"/>
      <c r="BP799" s="17"/>
      <c r="BQ799" s="17"/>
      <c r="BR799" s="17"/>
      <c r="BS799" s="17"/>
      <c r="BT799" s="17"/>
      <c r="BU799" s="17"/>
      <c r="BV799" s="17"/>
      <c r="BW799" s="17"/>
      <c r="BX799" s="17"/>
      <c r="BY799" s="17"/>
      <c r="BZ799" s="17"/>
      <c r="CA799" s="17"/>
      <c r="CB799" s="17"/>
      <c r="CC799" s="17"/>
      <c r="CD799" s="17"/>
      <c r="CE799" s="17"/>
      <c r="CF799" s="17"/>
      <c r="CG799" s="17"/>
      <c r="CH799" s="17"/>
      <c r="CI799" s="17"/>
      <c r="CJ799" s="17"/>
      <c r="CK799" s="17"/>
      <c r="CL799" s="17"/>
      <c r="CM799" s="17"/>
      <c r="CN799" s="17"/>
      <c r="CO799" s="17"/>
      <c r="CP799" s="17"/>
      <c r="CQ799" s="17"/>
    </row>
    <row r="800">
      <c r="BJ800" s="17"/>
      <c r="BK800" s="17"/>
      <c r="BL800" s="17"/>
      <c r="BM800" s="17"/>
      <c r="BN800" s="17"/>
      <c r="BO800" s="17"/>
      <c r="BP800" s="17"/>
      <c r="BQ800" s="17"/>
      <c r="BR800" s="17"/>
      <c r="BS800" s="17"/>
      <c r="BT800" s="17"/>
      <c r="BU800" s="17"/>
      <c r="BV800" s="17"/>
      <c r="BW800" s="17"/>
      <c r="BX800" s="17"/>
      <c r="BY800" s="17"/>
      <c r="BZ800" s="17"/>
      <c r="CA800" s="17"/>
      <c r="CB800" s="17"/>
      <c r="CC800" s="17"/>
      <c r="CD800" s="17"/>
      <c r="CE800" s="17"/>
      <c r="CF800" s="17"/>
      <c r="CG800" s="17"/>
      <c r="CH800" s="17"/>
      <c r="CI800" s="17"/>
      <c r="CJ800" s="17"/>
      <c r="CK800" s="17"/>
      <c r="CL800" s="17"/>
      <c r="CM800" s="17"/>
      <c r="CN800" s="17"/>
      <c r="CO800" s="17"/>
      <c r="CP800" s="17"/>
      <c r="CQ800" s="17"/>
    </row>
    <row r="801">
      <c r="BJ801" s="17"/>
      <c r="BK801" s="17"/>
      <c r="BL801" s="17"/>
      <c r="BM801" s="17"/>
      <c r="BN801" s="17"/>
      <c r="BO801" s="17"/>
      <c r="BP801" s="17"/>
      <c r="BQ801" s="17"/>
      <c r="BR801" s="17"/>
      <c r="BS801" s="17"/>
      <c r="BT801" s="17"/>
      <c r="BU801" s="17"/>
      <c r="BV801" s="17"/>
      <c r="BW801" s="17"/>
      <c r="BX801" s="17"/>
      <c r="BY801" s="17"/>
      <c r="BZ801" s="17"/>
      <c r="CA801" s="17"/>
      <c r="CB801" s="17"/>
      <c r="CC801" s="17"/>
      <c r="CD801" s="17"/>
      <c r="CE801" s="17"/>
      <c r="CF801" s="17"/>
      <c r="CG801" s="17"/>
      <c r="CH801" s="17"/>
      <c r="CI801" s="17"/>
      <c r="CJ801" s="17"/>
      <c r="CK801" s="17"/>
      <c r="CL801" s="17"/>
      <c r="CM801" s="17"/>
      <c r="CN801" s="17"/>
      <c r="CO801" s="17"/>
      <c r="CP801" s="17"/>
      <c r="CQ801" s="17"/>
    </row>
    <row r="802">
      <c r="BJ802" s="17"/>
      <c r="BK802" s="17"/>
      <c r="BL802" s="17"/>
      <c r="BM802" s="17"/>
      <c r="BN802" s="17"/>
      <c r="BO802" s="17"/>
      <c r="BP802" s="17"/>
      <c r="BQ802" s="17"/>
      <c r="BR802" s="17"/>
      <c r="BS802" s="17"/>
      <c r="BT802" s="17"/>
      <c r="BU802" s="17"/>
      <c r="BV802" s="17"/>
      <c r="BW802" s="17"/>
      <c r="BX802" s="17"/>
      <c r="BY802" s="17"/>
      <c r="BZ802" s="17"/>
      <c r="CA802" s="17"/>
      <c r="CB802" s="17"/>
      <c r="CC802" s="17"/>
      <c r="CD802" s="17"/>
      <c r="CE802" s="17"/>
      <c r="CF802" s="17"/>
      <c r="CG802" s="17"/>
      <c r="CH802" s="17"/>
      <c r="CI802" s="17"/>
      <c r="CJ802" s="17"/>
      <c r="CK802" s="17"/>
      <c r="CL802" s="17"/>
      <c r="CM802" s="17"/>
      <c r="CN802" s="17"/>
      <c r="CO802" s="17"/>
      <c r="CP802" s="17"/>
      <c r="CQ802" s="17"/>
    </row>
    <row r="803">
      <c r="BJ803" s="17"/>
      <c r="BK803" s="17"/>
      <c r="BL803" s="17"/>
      <c r="BM803" s="17"/>
      <c r="BN803" s="17"/>
      <c r="BO803" s="17"/>
      <c r="BP803" s="17"/>
      <c r="BQ803" s="17"/>
      <c r="BR803" s="17"/>
      <c r="BS803" s="17"/>
      <c r="BT803" s="17"/>
      <c r="BU803" s="17"/>
      <c r="BV803" s="17"/>
      <c r="BW803" s="17"/>
      <c r="BX803" s="17"/>
      <c r="BY803" s="17"/>
      <c r="BZ803" s="17"/>
      <c r="CA803" s="17"/>
      <c r="CB803" s="17"/>
      <c r="CC803" s="17"/>
      <c r="CD803" s="17"/>
      <c r="CE803" s="17"/>
      <c r="CF803" s="17"/>
      <c r="CG803" s="17"/>
      <c r="CH803" s="17"/>
      <c r="CI803" s="17"/>
      <c r="CJ803" s="17"/>
      <c r="CK803" s="17"/>
      <c r="CL803" s="17"/>
      <c r="CM803" s="17"/>
      <c r="CN803" s="17"/>
      <c r="CO803" s="17"/>
      <c r="CP803" s="17"/>
      <c r="CQ803" s="17"/>
    </row>
    <row r="804">
      <c r="BJ804" s="17"/>
      <c r="BK804" s="17"/>
      <c r="BL804" s="17"/>
      <c r="BM804" s="17"/>
      <c r="BN804" s="17"/>
      <c r="BO804" s="17"/>
      <c r="BP804" s="17"/>
      <c r="BQ804" s="17"/>
      <c r="BR804" s="17"/>
      <c r="BS804" s="17"/>
      <c r="BT804" s="17"/>
      <c r="BU804" s="17"/>
      <c r="BV804" s="17"/>
      <c r="BW804" s="17"/>
      <c r="BX804" s="17"/>
      <c r="BY804" s="17"/>
      <c r="BZ804" s="17"/>
      <c r="CA804" s="17"/>
      <c r="CB804" s="17"/>
      <c r="CC804" s="17"/>
      <c r="CD804" s="17"/>
      <c r="CE804" s="17"/>
      <c r="CF804" s="17"/>
      <c r="CG804" s="17"/>
      <c r="CH804" s="17"/>
      <c r="CI804" s="17"/>
      <c r="CJ804" s="17"/>
      <c r="CK804" s="17"/>
      <c r="CL804" s="17"/>
      <c r="CM804" s="17"/>
      <c r="CN804" s="17"/>
      <c r="CO804" s="17"/>
      <c r="CP804" s="17"/>
      <c r="CQ804" s="17"/>
    </row>
    <row r="805">
      <c r="BJ805" s="17"/>
      <c r="BK805" s="17"/>
      <c r="BL805" s="17"/>
      <c r="BM805" s="17"/>
      <c r="BN805" s="17"/>
      <c r="BO805" s="17"/>
      <c r="BP805" s="17"/>
      <c r="BQ805" s="17"/>
      <c r="BR805" s="17"/>
      <c r="BS805" s="17"/>
      <c r="BT805" s="17"/>
      <c r="BU805" s="17"/>
      <c r="BV805" s="17"/>
      <c r="BW805" s="17"/>
      <c r="BX805" s="17"/>
      <c r="BY805" s="17"/>
      <c r="BZ805" s="17"/>
      <c r="CA805" s="17"/>
      <c r="CB805" s="17"/>
      <c r="CC805" s="17"/>
      <c r="CD805" s="17"/>
      <c r="CE805" s="17"/>
      <c r="CF805" s="17"/>
      <c r="CG805" s="17"/>
      <c r="CH805" s="17"/>
      <c r="CI805" s="17"/>
      <c r="CJ805" s="17"/>
      <c r="CK805" s="17"/>
      <c r="CL805" s="17"/>
      <c r="CM805" s="17"/>
      <c r="CN805" s="17"/>
      <c r="CO805" s="17"/>
      <c r="CP805" s="17"/>
      <c r="CQ805" s="17"/>
    </row>
    <row r="806">
      <c r="BJ806" s="17"/>
      <c r="BK806" s="17"/>
      <c r="BL806" s="17"/>
      <c r="BM806" s="17"/>
      <c r="BN806" s="17"/>
      <c r="BO806" s="17"/>
      <c r="BP806" s="17"/>
      <c r="BQ806" s="17"/>
      <c r="BR806" s="17"/>
      <c r="BS806" s="17"/>
      <c r="BT806" s="17"/>
      <c r="BU806" s="17"/>
      <c r="BV806" s="17"/>
      <c r="BW806" s="17"/>
      <c r="BX806" s="17"/>
      <c r="BY806" s="17"/>
      <c r="BZ806" s="17"/>
      <c r="CA806" s="17"/>
      <c r="CB806" s="17"/>
      <c r="CC806" s="17"/>
      <c r="CD806" s="17"/>
      <c r="CE806" s="17"/>
      <c r="CF806" s="17"/>
      <c r="CG806" s="17"/>
      <c r="CH806" s="17"/>
      <c r="CI806" s="17"/>
      <c r="CJ806" s="17"/>
      <c r="CK806" s="17"/>
      <c r="CL806" s="17"/>
      <c r="CM806" s="17"/>
      <c r="CN806" s="17"/>
      <c r="CO806" s="17"/>
      <c r="CP806" s="17"/>
      <c r="CQ806" s="17"/>
    </row>
    <row r="807">
      <c r="BJ807" s="17"/>
      <c r="BK807" s="17"/>
      <c r="BL807" s="17"/>
      <c r="BM807" s="17"/>
      <c r="BN807" s="17"/>
      <c r="BO807" s="17"/>
      <c r="BP807" s="17"/>
      <c r="BQ807" s="17"/>
      <c r="BR807" s="17"/>
      <c r="BS807" s="17"/>
      <c r="BT807" s="17"/>
      <c r="BU807" s="17"/>
      <c r="BV807" s="17"/>
      <c r="BW807" s="17"/>
      <c r="BX807" s="17"/>
      <c r="BY807" s="17"/>
      <c r="BZ807" s="17"/>
      <c r="CA807" s="17"/>
      <c r="CB807" s="17"/>
      <c r="CC807" s="17"/>
      <c r="CD807" s="17"/>
      <c r="CE807" s="17"/>
      <c r="CF807" s="17"/>
      <c r="CG807" s="17"/>
      <c r="CH807" s="17"/>
      <c r="CI807" s="17"/>
      <c r="CJ807" s="17"/>
      <c r="CK807" s="17"/>
      <c r="CL807" s="17"/>
      <c r="CM807" s="17"/>
      <c r="CN807" s="17"/>
      <c r="CO807" s="17"/>
      <c r="CP807" s="17"/>
      <c r="CQ807" s="17"/>
    </row>
    <row r="808">
      <c r="BJ808" s="17"/>
      <c r="BK808" s="17"/>
      <c r="BL808" s="17"/>
      <c r="BM808" s="17"/>
      <c r="BN808" s="17"/>
      <c r="BO808" s="17"/>
      <c r="BP808" s="17"/>
      <c r="BQ808" s="17"/>
      <c r="BR808" s="17"/>
      <c r="BS808" s="17"/>
      <c r="BT808" s="17"/>
      <c r="BU808" s="17"/>
      <c r="BV808" s="17"/>
      <c r="BW808" s="17"/>
      <c r="BX808" s="17"/>
      <c r="BY808" s="17"/>
      <c r="BZ808" s="17"/>
      <c r="CA808" s="17"/>
      <c r="CB808" s="17"/>
      <c r="CC808" s="17"/>
      <c r="CD808" s="17"/>
      <c r="CE808" s="17"/>
      <c r="CF808" s="17"/>
      <c r="CG808" s="17"/>
      <c r="CH808" s="17"/>
      <c r="CI808" s="17"/>
      <c r="CJ808" s="17"/>
      <c r="CK808" s="17"/>
      <c r="CL808" s="17"/>
      <c r="CM808" s="17"/>
      <c r="CN808" s="17"/>
      <c r="CO808" s="17"/>
      <c r="CP808" s="17"/>
      <c r="CQ808" s="17"/>
    </row>
    <row r="809">
      <c r="BJ809" s="17"/>
      <c r="BK809" s="17"/>
      <c r="BL809" s="17"/>
      <c r="BM809" s="17"/>
      <c r="BN809" s="17"/>
      <c r="BO809" s="17"/>
      <c r="BP809" s="17"/>
      <c r="BQ809" s="17"/>
      <c r="BR809" s="17"/>
      <c r="BS809" s="17"/>
      <c r="BT809" s="17"/>
      <c r="BU809" s="17"/>
      <c r="BV809" s="17"/>
      <c r="BW809" s="17"/>
      <c r="BX809" s="17"/>
      <c r="BY809" s="17"/>
      <c r="BZ809" s="17"/>
      <c r="CA809" s="17"/>
      <c r="CB809" s="17"/>
      <c r="CC809" s="17"/>
      <c r="CD809" s="17"/>
      <c r="CE809" s="17"/>
      <c r="CF809" s="17"/>
      <c r="CG809" s="17"/>
      <c r="CH809" s="17"/>
      <c r="CI809" s="17"/>
      <c r="CJ809" s="17"/>
      <c r="CK809" s="17"/>
      <c r="CL809" s="17"/>
      <c r="CM809" s="17"/>
      <c r="CN809" s="17"/>
      <c r="CO809" s="17"/>
      <c r="CP809" s="17"/>
      <c r="CQ809" s="17"/>
    </row>
    <row r="810">
      <c r="BJ810" s="17"/>
      <c r="BK810" s="17"/>
      <c r="BL810" s="17"/>
      <c r="BM810" s="17"/>
      <c r="BN810" s="17"/>
      <c r="BO810" s="17"/>
      <c r="BP810" s="17"/>
      <c r="BQ810" s="17"/>
      <c r="BR810" s="17"/>
      <c r="BS810" s="17"/>
      <c r="BT810" s="17"/>
      <c r="BU810" s="17"/>
      <c r="BV810" s="17"/>
      <c r="BW810" s="17"/>
      <c r="BX810" s="17"/>
      <c r="BY810" s="17"/>
      <c r="BZ810" s="17"/>
      <c r="CA810" s="17"/>
      <c r="CB810" s="17"/>
      <c r="CC810" s="17"/>
      <c r="CD810" s="17"/>
      <c r="CE810" s="17"/>
      <c r="CF810" s="17"/>
      <c r="CG810" s="17"/>
      <c r="CH810" s="17"/>
      <c r="CI810" s="17"/>
      <c r="CJ810" s="17"/>
      <c r="CK810" s="17"/>
      <c r="CL810" s="17"/>
      <c r="CM810" s="17"/>
      <c r="CN810" s="17"/>
      <c r="CO810" s="17"/>
      <c r="CP810" s="17"/>
      <c r="CQ810" s="17"/>
    </row>
    <row r="811">
      <c r="BJ811" s="17"/>
      <c r="BK811" s="17"/>
      <c r="BL811" s="17"/>
      <c r="BM811" s="17"/>
      <c r="BN811" s="17"/>
      <c r="BO811" s="17"/>
      <c r="BP811" s="17"/>
      <c r="BQ811" s="17"/>
      <c r="BR811" s="17"/>
      <c r="BS811" s="17"/>
      <c r="BT811" s="17"/>
      <c r="BU811" s="17"/>
      <c r="BV811" s="17"/>
      <c r="BW811" s="17"/>
      <c r="BX811" s="17"/>
      <c r="BY811" s="17"/>
      <c r="BZ811" s="17"/>
      <c r="CA811" s="17"/>
      <c r="CB811" s="17"/>
      <c r="CC811" s="17"/>
      <c r="CD811" s="17"/>
      <c r="CE811" s="17"/>
      <c r="CF811" s="17"/>
      <c r="CG811" s="17"/>
      <c r="CH811" s="17"/>
      <c r="CI811" s="17"/>
      <c r="CJ811" s="17"/>
      <c r="CK811" s="17"/>
      <c r="CL811" s="17"/>
      <c r="CM811" s="17"/>
      <c r="CN811" s="17"/>
      <c r="CO811" s="17"/>
      <c r="CP811" s="17"/>
      <c r="CQ811" s="17"/>
    </row>
    <row r="812">
      <c r="BJ812" s="17"/>
      <c r="BK812" s="17"/>
      <c r="BL812" s="17"/>
      <c r="BM812" s="17"/>
      <c r="BN812" s="17"/>
      <c r="BO812" s="17"/>
      <c r="BP812" s="17"/>
      <c r="BQ812" s="17"/>
      <c r="BR812" s="17"/>
      <c r="BS812" s="17"/>
      <c r="BT812" s="17"/>
      <c r="BU812" s="17"/>
      <c r="BV812" s="17"/>
      <c r="BW812" s="17"/>
      <c r="BX812" s="17"/>
      <c r="BY812" s="17"/>
      <c r="BZ812" s="17"/>
      <c r="CA812" s="17"/>
      <c r="CB812" s="17"/>
      <c r="CC812" s="17"/>
      <c r="CD812" s="17"/>
      <c r="CE812" s="17"/>
      <c r="CF812" s="17"/>
      <c r="CG812" s="17"/>
      <c r="CH812" s="17"/>
      <c r="CI812" s="17"/>
      <c r="CJ812" s="17"/>
      <c r="CK812" s="17"/>
      <c r="CL812" s="17"/>
      <c r="CM812" s="17"/>
      <c r="CN812" s="17"/>
      <c r="CO812" s="17"/>
      <c r="CP812" s="17"/>
      <c r="CQ812" s="17"/>
    </row>
    <row r="813">
      <c r="BJ813" s="17"/>
      <c r="BK813" s="17"/>
      <c r="BL813" s="17"/>
      <c r="BM813" s="17"/>
      <c r="BN813" s="17"/>
      <c r="BO813" s="17"/>
      <c r="BP813" s="17"/>
      <c r="BQ813" s="17"/>
      <c r="BR813" s="17"/>
      <c r="BS813" s="17"/>
      <c r="BT813" s="17"/>
      <c r="BU813" s="17"/>
      <c r="BV813" s="17"/>
      <c r="BW813" s="17"/>
      <c r="BX813" s="17"/>
      <c r="BY813" s="17"/>
      <c r="BZ813" s="17"/>
      <c r="CA813" s="17"/>
      <c r="CB813" s="17"/>
      <c r="CC813" s="17"/>
      <c r="CD813" s="17"/>
      <c r="CE813" s="17"/>
      <c r="CF813" s="17"/>
      <c r="CG813" s="17"/>
      <c r="CH813" s="17"/>
      <c r="CI813" s="17"/>
      <c r="CJ813" s="17"/>
      <c r="CK813" s="17"/>
      <c r="CL813" s="17"/>
      <c r="CM813" s="17"/>
      <c r="CN813" s="17"/>
      <c r="CO813" s="17"/>
      <c r="CP813" s="17"/>
      <c r="CQ813" s="17"/>
    </row>
    <row r="814">
      <c r="BJ814" s="17"/>
      <c r="BK814" s="17"/>
      <c r="BL814" s="17"/>
      <c r="BM814" s="17"/>
      <c r="BN814" s="17"/>
      <c r="BO814" s="17"/>
      <c r="BP814" s="17"/>
      <c r="BQ814" s="17"/>
      <c r="BR814" s="17"/>
      <c r="BS814" s="17"/>
      <c r="BT814" s="17"/>
      <c r="BU814" s="17"/>
      <c r="BV814" s="17"/>
      <c r="BW814" s="17"/>
      <c r="BX814" s="17"/>
      <c r="BY814" s="17"/>
      <c r="BZ814" s="17"/>
      <c r="CA814" s="17"/>
      <c r="CB814" s="17"/>
      <c r="CC814" s="17"/>
      <c r="CD814" s="17"/>
      <c r="CE814" s="17"/>
      <c r="CF814" s="17"/>
      <c r="CG814" s="17"/>
      <c r="CH814" s="17"/>
      <c r="CI814" s="17"/>
      <c r="CJ814" s="17"/>
      <c r="CK814" s="17"/>
      <c r="CL814" s="17"/>
      <c r="CM814" s="17"/>
      <c r="CN814" s="17"/>
      <c r="CO814" s="17"/>
      <c r="CP814" s="17"/>
      <c r="CQ814" s="17"/>
    </row>
    <row r="815">
      <c r="BJ815" s="17"/>
      <c r="BK815" s="17"/>
      <c r="BL815" s="17"/>
      <c r="BM815" s="17"/>
      <c r="BN815" s="17"/>
      <c r="BO815" s="17"/>
      <c r="BP815" s="17"/>
      <c r="BQ815" s="17"/>
      <c r="BR815" s="17"/>
      <c r="BS815" s="17"/>
      <c r="BT815" s="17"/>
      <c r="BU815" s="17"/>
      <c r="BV815" s="17"/>
      <c r="BW815" s="17"/>
      <c r="BX815" s="17"/>
      <c r="BY815" s="17"/>
      <c r="BZ815" s="17"/>
      <c r="CA815" s="17"/>
      <c r="CB815" s="17"/>
      <c r="CC815" s="17"/>
      <c r="CD815" s="17"/>
      <c r="CE815" s="17"/>
      <c r="CF815" s="17"/>
      <c r="CG815" s="17"/>
      <c r="CH815" s="17"/>
      <c r="CI815" s="17"/>
      <c r="CJ815" s="17"/>
      <c r="CK815" s="17"/>
      <c r="CL815" s="17"/>
      <c r="CM815" s="17"/>
      <c r="CN815" s="17"/>
      <c r="CO815" s="17"/>
      <c r="CP815" s="17"/>
      <c r="CQ815" s="17"/>
    </row>
    <row r="816">
      <c r="BJ816" s="17"/>
      <c r="BK816" s="17"/>
      <c r="BL816" s="17"/>
      <c r="BM816" s="17"/>
      <c r="BN816" s="17"/>
      <c r="BO816" s="17"/>
      <c r="BP816" s="17"/>
      <c r="BQ816" s="17"/>
      <c r="BR816" s="17"/>
      <c r="BS816" s="17"/>
      <c r="BT816" s="17"/>
      <c r="BU816" s="17"/>
      <c r="BV816" s="17"/>
      <c r="BW816" s="17"/>
      <c r="BX816" s="17"/>
      <c r="BY816" s="17"/>
      <c r="BZ816" s="17"/>
      <c r="CA816" s="17"/>
      <c r="CB816" s="17"/>
      <c r="CC816" s="17"/>
      <c r="CD816" s="17"/>
      <c r="CE816" s="17"/>
      <c r="CF816" s="17"/>
      <c r="CG816" s="17"/>
      <c r="CH816" s="17"/>
      <c r="CI816" s="17"/>
      <c r="CJ816" s="17"/>
      <c r="CK816" s="17"/>
      <c r="CL816" s="17"/>
      <c r="CM816" s="17"/>
      <c r="CN816" s="17"/>
      <c r="CO816" s="17"/>
      <c r="CP816" s="17"/>
      <c r="CQ816" s="17"/>
    </row>
    <row r="817">
      <c r="BJ817" s="17"/>
      <c r="BK817" s="17"/>
      <c r="BL817" s="17"/>
      <c r="BM817" s="17"/>
      <c r="BN817" s="17"/>
      <c r="BO817" s="17"/>
      <c r="BP817" s="17"/>
      <c r="BQ817" s="17"/>
      <c r="BR817" s="17"/>
      <c r="BS817" s="17"/>
      <c r="BT817" s="17"/>
      <c r="BU817" s="17"/>
      <c r="BV817" s="17"/>
      <c r="BW817" s="17"/>
      <c r="BX817" s="17"/>
      <c r="BY817" s="17"/>
      <c r="BZ817" s="17"/>
      <c r="CA817" s="17"/>
      <c r="CB817" s="17"/>
      <c r="CC817" s="17"/>
      <c r="CD817" s="17"/>
      <c r="CE817" s="17"/>
      <c r="CF817" s="17"/>
      <c r="CG817" s="17"/>
      <c r="CH817" s="17"/>
      <c r="CI817" s="17"/>
      <c r="CJ817" s="17"/>
      <c r="CK817" s="17"/>
      <c r="CL817" s="17"/>
      <c r="CM817" s="17"/>
      <c r="CN817" s="17"/>
      <c r="CO817" s="17"/>
      <c r="CP817" s="17"/>
      <c r="CQ817" s="17"/>
    </row>
    <row r="818">
      <c r="BJ818" s="17"/>
      <c r="BK818" s="17"/>
      <c r="BL818" s="17"/>
      <c r="BM818" s="17"/>
      <c r="BN818" s="17"/>
      <c r="BO818" s="17"/>
      <c r="BP818" s="17"/>
      <c r="BQ818" s="17"/>
      <c r="BR818" s="17"/>
      <c r="BS818" s="17"/>
      <c r="BT818" s="17"/>
      <c r="BU818" s="17"/>
      <c r="BV818" s="17"/>
      <c r="BW818" s="17"/>
      <c r="BX818" s="17"/>
      <c r="BY818" s="17"/>
      <c r="BZ818" s="17"/>
      <c r="CA818" s="17"/>
      <c r="CB818" s="17"/>
      <c r="CC818" s="17"/>
      <c r="CD818" s="17"/>
      <c r="CE818" s="17"/>
      <c r="CF818" s="17"/>
      <c r="CG818" s="17"/>
      <c r="CH818" s="17"/>
      <c r="CI818" s="17"/>
      <c r="CJ818" s="17"/>
      <c r="CK818" s="17"/>
      <c r="CL818" s="17"/>
      <c r="CM818" s="17"/>
      <c r="CN818" s="17"/>
      <c r="CO818" s="17"/>
      <c r="CP818" s="17"/>
      <c r="CQ818" s="17"/>
    </row>
    <row r="819">
      <c r="BJ819" s="17"/>
      <c r="BK819" s="17"/>
      <c r="BL819" s="17"/>
      <c r="BM819" s="17"/>
      <c r="BN819" s="17"/>
      <c r="BO819" s="17"/>
      <c r="BP819" s="17"/>
      <c r="BQ819" s="17"/>
      <c r="BR819" s="17"/>
      <c r="BS819" s="17"/>
      <c r="BT819" s="17"/>
      <c r="BU819" s="17"/>
      <c r="BV819" s="17"/>
      <c r="BW819" s="17"/>
      <c r="BX819" s="17"/>
      <c r="BY819" s="17"/>
      <c r="BZ819" s="17"/>
      <c r="CA819" s="17"/>
      <c r="CB819" s="17"/>
      <c r="CC819" s="17"/>
      <c r="CD819" s="17"/>
      <c r="CE819" s="17"/>
      <c r="CF819" s="17"/>
      <c r="CG819" s="17"/>
      <c r="CH819" s="17"/>
      <c r="CI819" s="17"/>
      <c r="CJ819" s="17"/>
      <c r="CK819" s="17"/>
      <c r="CL819" s="17"/>
      <c r="CM819" s="17"/>
      <c r="CN819" s="17"/>
      <c r="CO819" s="17"/>
      <c r="CP819" s="17"/>
      <c r="CQ819" s="17"/>
    </row>
    <row r="820">
      <c r="BJ820" s="17"/>
      <c r="BK820" s="17"/>
      <c r="BL820" s="17"/>
      <c r="BM820" s="17"/>
      <c r="BN820" s="17"/>
      <c r="BO820" s="17"/>
      <c r="BP820" s="17"/>
      <c r="BQ820" s="17"/>
      <c r="BR820" s="17"/>
      <c r="BS820" s="17"/>
      <c r="BT820" s="17"/>
      <c r="BU820" s="17"/>
      <c r="BV820" s="17"/>
      <c r="BW820" s="17"/>
      <c r="BX820" s="17"/>
      <c r="BY820" s="17"/>
      <c r="BZ820" s="17"/>
      <c r="CA820" s="17"/>
      <c r="CB820" s="17"/>
      <c r="CC820" s="17"/>
      <c r="CD820" s="17"/>
      <c r="CE820" s="17"/>
      <c r="CF820" s="17"/>
      <c r="CG820" s="17"/>
      <c r="CH820" s="17"/>
      <c r="CI820" s="17"/>
      <c r="CJ820" s="17"/>
      <c r="CK820" s="17"/>
      <c r="CL820" s="17"/>
      <c r="CM820" s="17"/>
      <c r="CN820" s="17"/>
      <c r="CO820" s="17"/>
      <c r="CP820" s="17"/>
      <c r="CQ820" s="17"/>
    </row>
    <row r="821">
      <c r="BJ821" s="17"/>
      <c r="BK821" s="17"/>
      <c r="BL821" s="17"/>
      <c r="BM821" s="17"/>
      <c r="BN821" s="17"/>
      <c r="BO821" s="17"/>
      <c r="BP821" s="17"/>
      <c r="BQ821" s="17"/>
      <c r="BR821" s="17"/>
      <c r="BS821" s="17"/>
      <c r="BT821" s="17"/>
      <c r="BU821" s="17"/>
      <c r="BV821" s="17"/>
      <c r="BW821" s="17"/>
      <c r="BX821" s="17"/>
      <c r="BY821" s="17"/>
      <c r="BZ821" s="17"/>
      <c r="CA821" s="17"/>
      <c r="CB821" s="17"/>
      <c r="CC821" s="17"/>
      <c r="CD821" s="17"/>
      <c r="CE821" s="17"/>
      <c r="CF821" s="17"/>
      <c r="CG821" s="17"/>
      <c r="CH821" s="17"/>
      <c r="CI821" s="17"/>
      <c r="CJ821" s="17"/>
      <c r="CK821" s="17"/>
      <c r="CL821" s="17"/>
      <c r="CM821" s="17"/>
      <c r="CN821" s="17"/>
      <c r="CO821" s="17"/>
      <c r="CP821" s="17"/>
      <c r="CQ821" s="17"/>
    </row>
    <row r="822">
      <c r="BJ822" s="17"/>
      <c r="BK822" s="17"/>
      <c r="BL822" s="17"/>
      <c r="BM822" s="17"/>
      <c r="BN822" s="17"/>
      <c r="BO822" s="17"/>
      <c r="BP822" s="17"/>
      <c r="BQ822" s="17"/>
      <c r="BR822" s="17"/>
      <c r="BS822" s="17"/>
      <c r="BT822" s="17"/>
      <c r="BU822" s="17"/>
      <c r="BV822" s="17"/>
      <c r="BW822" s="17"/>
      <c r="BX822" s="17"/>
      <c r="BY822" s="17"/>
      <c r="BZ822" s="17"/>
      <c r="CA822" s="17"/>
      <c r="CB822" s="17"/>
      <c r="CC822" s="17"/>
      <c r="CD822" s="17"/>
      <c r="CE822" s="17"/>
      <c r="CF822" s="17"/>
      <c r="CG822" s="17"/>
      <c r="CH822" s="17"/>
      <c r="CI822" s="17"/>
      <c r="CJ822" s="17"/>
      <c r="CK822" s="17"/>
      <c r="CL822" s="17"/>
      <c r="CM822" s="17"/>
      <c r="CN822" s="17"/>
      <c r="CO822" s="17"/>
      <c r="CP822" s="17"/>
      <c r="CQ822" s="17"/>
    </row>
    <row r="823">
      <c r="BJ823" s="17"/>
      <c r="BK823" s="17"/>
      <c r="BL823" s="17"/>
      <c r="BM823" s="17"/>
      <c r="BN823" s="17"/>
      <c r="BO823" s="17"/>
      <c r="BP823" s="17"/>
      <c r="BQ823" s="17"/>
      <c r="BR823" s="17"/>
      <c r="BS823" s="17"/>
      <c r="BT823" s="17"/>
      <c r="BU823" s="17"/>
      <c r="BV823" s="17"/>
      <c r="BW823" s="17"/>
      <c r="BX823" s="17"/>
      <c r="BY823" s="17"/>
      <c r="BZ823" s="17"/>
      <c r="CA823" s="17"/>
      <c r="CB823" s="17"/>
      <c r="CC823" s="17"/>
      <c r="CD823" s="17"/>
      <c r="CE823" s="17"/>
      <c r="CF823" s="17"/>
      <c r="CG823" s="17"/>
      <c r="CH823" s="17"/>
      <c r="CI823" s="17"/>
      <c r="CJ823" s="17"/>
      <c r="CK823" s="17"/>
      <c r="CL823" s="17"/>
      <c r="CM823" s="17"/>
      <c r="CN823" s="17"/>
      <c r="CO823" s="17"/>
      <c r="CP823" s="17"/>
      <c r="CQ823" s="17"/>
    </row>
    <row r="824">
      <c r="BJ824" s="17"/>
      <c r="BK824" s="17"/>
      <c r="BL824" s="17"/>
      <c r="BM824" s="17"/>
      <c r="BN824" s="17"/>
      <c r="BO824" s="17"/>
      <c r="BP824" s="17"/>
      <c r="BQ824" s="17"/>
      <c r="BR824" s="17"/>
      <c r="BS824" s="17"/>
      <c r="BT824" s="17"/>
      <c r="BU824" s="17"/>
      <c r="BV824" s="17"/>
      <c r="BW824" s="17"/>
      <c r="BX824" s="17"/>
      <c r="BY824" s="17"/>
      <c r="BZ824" s="17"/>
      <c r="CA824" s="17"/>
      <c r="CB824" s="17"/>
      <c r="CC824" s="17"/>
      <c r="CD824" s="17"/>
      <c r="CE824" s="17"/>
      <c r="CF824" s="17"/>
      <c r="CG824" s="17"/>
      <c r="CH824" s="17"/>
      <c r="CI824" s="17"/>
      <c r="CJ824" s="17"/>
      <c r="CK824" s="17"/>
      <c r="CL824" s="17"/>
      <c r="CM824" s="17"/>
      <c r="CN824" s="17"/>
      <c r="CO824" s="17"/>
      <c r="CP824" s="17"/>
      <c r="CQ824" s="17"/>
    </row>
    <row r="825">
      <c r="BJ825" s="17"/>
      <c r="BK825" s="17"/>
      <c r="BL825" s="17"/>
      <c r="BM825" s="17"/>
      <c r="BN825" s="17"/>
      <c r="BO825" s="17"/>
      <c r="BP825" s="17"/>
      <c r="BQ825" s="17"/>
      <c r="BR825" s="17"/>
      <c r="BS825" s="17"/>
      <c r="BT825" s="17"/>
      <c r="BU825" s="17"/>
      <c r="BV825" s="17"/>
      <c r="BW825" s="17"/>
      <c r="BX825" s="17"/>
      <c r="BY825" s="17"/>
      <c r="BZ825" s="17"/>
      <c r="CA825" s="17"/>
      <c r="CB825" s="17"/>
      <c r="CC825" s="17"/>
      <c r="CD825" s="17"/>
      <c r="CE825" s="17"/>
      <c r="CF825" s="17"/>
      <c r="CG825" s="17"/>
      <c r="CH825" s="17"/>
      <c r="CI825" s="17"/>
      <c r="CJ825" s="17"/>
      <c r="CK825" s="17"/>
      <c r="CL825" s="17"/>
      <c r="CM825" s="17"/>
      <c r="CN825" s="17"/>
      <c r="CO825" s="17"/>
      <c r="CP825" s="17"/>
      <c r="CQ825" s="17"/>
    </row>
    <row r="826">
      <c r="BJ826" s="17"/>
      <c r="BK826" s="17"/>
      <c r="BL826" s="17"/>
      <c r="BM826" s="17"/>
      <c r="BN826" s="17"/>
      <c r="BO826" s="17"/>
      <c r="BP826" s="17"/>
      <c r="BQ826" s="17"/>
      <c r="BR826" s="17"/>
      <c r="BS826" s="17"/>
      <c r="BT826" s="17"/>
      <c r="BU826" s="17"/>
      <c r="BV826" s="17"/>
      <c r="BW826" s="17"/>
      <c r="BX826" s="17"/>
      <c r="BY826" s="17"/>
      <c r="BZ826" s="17"/>
      <c r="CA826" s="17"/>
      <c r="CB826" s="17"/>
      <c r="CC826" s="17"/>
      <c r="CD826" s="17"/>
      <c r="CE826" s="17"/>
      <c r="CF826" s="17"/>
      <c r="CG826" s="17"/>
      <c r="CH826" s="17"/>
      <c r="CI826" s="17"/>
      <c r="CJ826" s="17"/>
      <c r="CK826" s="17"/>
      <c r="CL826" s="17"/>
      <c r="CM826" s="17"/>
      <c r="CN826" s="17"/>
      <c r="CO826" s="17"/>
      <c r="CP826" s="17"/>
      <c r="CQ826" s="17"/>
    </row>
    <row r="827">
      <c r="BJ827" s="17"/>
      <c r="BK827" s="17"/>
      <c r="BL827" s="17"/>
      <c r="BM827" s="17"/>
      <c r="BN827" s="17"/>
      <c r="BO827" s="17"/>
      <c r="BP827" s="17"/>
      <c r="BQ827" s="17"/>
      <c r="BR827" s="17"/>
      <c r="BS827" s="17"/>
      <c r="BT827" s="17"/>
      <c r="BU827" s="17"/>
      <c r="BV827" s="17"/>
      <c r="BW827" s="17"/>
      <c r="BX827" s="17"/>
      <c r="BY827" s="17"/>
      <c r="BZ827" s="17"/>
      <c r="CA827" s="17"/>
      <c r="CB827" s="17"/>
      <c r="CC827" s="17"/>
      <c r="CD827" s="17"/>
      <c r="CE827" s="17"/>
      <c r="CF827" s="17"/>
      <c r="CG827" s="17"/>
      <c r="CH827" s="17"/>
      <c r="CI827" s="17"/>
      <c r="CJ827" s="17"/>
      <c r="CK827" s="17"/>
      <c r="CL827" s="17"/>
      <c r="CM827" s="17"/>
      <c r="CN827" s="17"/>
      <c r="CO827" s="17"/>
      <c r="CP827" s="17"/>
      <c r="CQ827" s="17"/>
    </row>
    <row r="828">
      <c r="BJ828" s="17"/>
      <c r="BK828" s="17"/>
      <c r="BL828" s="17"/>
      <c r="BM828" s="17"/>
      <c r="BN828" s="17"/>
      <c r="BO828" s="17"/>
      <c r="BP828" s="17"/>
      <c r="BQ828" s="17"/>
      <c r="BR828" s="17"/>
      <c r="BS828" s="17"/>
      <c r="BT828" s="17"/>
      <c r="BU828" s="17"/>
      <c r="BV828" s="17"/>
      <c r="BW828" s="17"/>
      <c r="BX828" s="17"/>
      <c r="BY828" s="17"/>
      <c r="BZ828" s="17"/>
      <c r="CA828" s="17"/>
      <c r="CB828" s="17"/>
      <c r="CC828" s="17"/>
      <c r="CD828" s="17"/>
      <c r="CE828" s="17"/>
      <c r="CF828" s="17"/>
      <c r="CG828" s="17"/>
      <c r="CH828" s="17"/>
      <c r="CI828" s="17"/>
      <c r="CJ828" s="17"/>
      <c r="CK828" s="17"/>
      <c r="CL828" s="17"/>
      <c r="CM828" s="17"/>
      <c r="CN828" s="17"/>
      <c r="CO828" s="17"/>
      <c r="CP828" s="17"/>
      <c r="CQ828" s="17"/>
    </row>
    <row r="829">
      <c r="BJ829" s="17"/>
      <c r="BK829" s="17"/>
      <c r="BL829" s="17"/>
      <c r="BM829" s="17"/>
      <c r="BN829" s="17"/>
      <c r="BO829" s="17"/>
      <c r="BP829" s="17"/>
      <c r="BQ829" s="17"/>
      <c r="BR829" s="17"/>
      <c r="BS829" s="17"/>
      <c r="BT829" s="17"/>
      <c r="BU829" s="17"/>
      <c r="BV829" s="17"/>
      <c r="BW829" s="17"/>
      <c r="BX829" s="17"/>
      <c r="BY829" s="17"/>
      <c r="BZ829" s="17"/>
      <c r="CA829" s="17"/>
      <c r="CB829" s="17"/>
      <c r="CC829" s="17"/>
      <c r="CD829" s="17"/>
      <c r="CE829" s="17"/>
      <c r="CF829" s="17"/>
      <c r="CG829" s="17"/>
      <c r="CH829" s="17"/>
      <c r="CI829" s="17"/>
      <c r="CJ829" s="17"/>
      <c r="CK829" s="17"/>
      <c r="CL829" s="17"/>
      <c r="CM829" s="17"/>
      <c r="CN829" s="17"/>
      <c r="CO829" s="17"/>
      <c r="CP829" s="17"/>
      <c r="CQ829" s="17"/>
    </row>
    <row r="830">
      <c r="BJ830" s="17"/>
      <c r="BK830" s="17"/>
      <c r="BL830" s="17"/>
      <c r="BM830" s="17"/>
      <c r="BN830" s="17"/>
      <c r="BO830" s="17"/>
      <c r="BP830" s="17"/>
      <c r="BQ830" s="17"/>
      <c r="BR830" s="17"/>
      <c r="BS830" s="17"/>
      <c r="BT830" s="17"/>
      <c r="BU830" s="17"/>
      <c r="BV830" s="17"/>
      <c r="BW830" s="17"/>
      <c r="BX830" s="17"/>
      <c r="BY830" s="17"/>
      <c r="BZ830" s="17"/>
      <c r="CA830" s="17"/>
      <c r="CB830" s="17"/>
      <c r="CC830" s="17"/>
      <c r="CD830" s="17"/>
      <c r="CE830" s="17"/>
      <c r="CF830" s="17"/>
      <c r="CG830" s="17"/>
      <c r="CH830" s="17"/>
      <c r="CI830" s="17"/>
      <c r="CJ830" s="17"/>
      <c r="CK830" s="17"/>
      <c r="CL830" s="17"/>
      <c r="CM830" s="17"/>
      <c r="CN830" s="17"/>
      <c r="CO830" s="17"/>
      <c r="CP830" s="17"/>
      <c r="CQ830" s="17"/>
    </row>
    <row r="831">
      <c r="BJ831" s="17"/>
      <c r="BK831" s="17"/>
      <c r="BL831" s="17"/>
      <c r="BM831" s="17"/>
      <c r="BN831" s="17"/>
      <c r="BO831" s="17"/>
      <c r="BP831" s="17"/>
      <c r="BQ831" s="17"/>
      <c r="BR831" s="17"/>
      <c r="BS831" s="17"/>
      <c r="BT831" s="17"/>
      <c r="BU831" s="17"/>
      <c r="BV831" s="17"/>
      <c r="BW831" s="17"/>
      <c r="BX831" s="17"/>
      <c r="BY831" s="17"/>
      <c r="BZ831" s="17"/>
      <c r="CA831" s="17"/>
      <c r="CB831" s="17"/>
      <c r="CC831" s="17"/>
      <c r="CD831" s="17"/>
      <c r="CE831" s="17"/>
      <c r="CF831" s="17"/>
      <c r="CG831" s="17"/>
      <c r="CH831" s="17"/>
      <c r="CI831" s="17"/>
      <c r="CJ831" s="17"/>
      <c r="CK831" s="17"/>
      <c r="CL831" s="17"/>
      <c r="CM831" s="17"/>
      <c r="CN831" s="17"/>
      <c r="CO831" s="17"/>
      <c r="CP831" s="17"/>
      <c r="CQ831" s="17"/>
    </row>
    <row r="832">
      <c r="BJ832" s="17"/>
      <c r="BK832" s="17"/>
      <c r="BL832" s="17"/>
      <c r="BM832" s="17"/>
      <c r="BN832" s="17"/>
      <c r="BO832" s="17"/>
      <c r="BP832" s="17"/>
      <c r="BQ832" s="17"/>
      <c r="BR832" s="17"/>
      <c r="BS832" s="17"/>
      <c r="BT832" s="17"/>
      <c r="BU832" s="17"/>
      <c r="BV832" s="17"/>
      <c r="BW832" s="17"/>
      <c r="BX832" s="17"/>
      <c r="BY832" s="17"/>
      <c r="BZ832" s="17"/>
      <c r="CA832" s="17"/>
      <c r="CB832" s="17"/>
      <c r="CC832" s="17"/>
      <c r="CD832" s="17"/>
      <c r="CE832" s="17"/>
      <c r="CF832" s="17"/>
      <c r="CG832" s="17"/>
      <c r="CH832" s="17"/>
      <c r="CI832" s="17"/>
      <c r="CJ832" s="17"/>
      <c r="CK832" s="17"/>
      <c r="CL832" s="17"/>
      <c r="CM832" s="17"/>
      <c r="CN832" s="17"/>
      <c r="CO832" s="17"/>
      <c r="CP832" s="17"/>
      <c r="CQ832" s="17"/>
    </row>
    <row r="833">
      <c r="BJ833" s="17"/>
      <c r="BK833" s="17"/>
      <c r="BL833" s="17"/>
      <c r="BM833" s="17"/>
      <c r="BN833" s="17"/>
      <c r="BO833" s="17"/>
      <c r="BP833" s="17"/>
      <c r="BQ833" s="17"/>
      <c r="BR833" s="17"/>
      <c r="BS833" s="17"/>
      <c r="BT833" s="17"/>
      <c r="BU833" s="17"/>
      <c r="BV833" s="17"/>
      <c r="BW833" s="17"/>
      <c r="BX833" s="17"/>
      <c r="BY833" s="17"/>
      <c r="BZ833" s="17"/>
      <c r="CA833" s="17"/>
      <c r="CB833" s="17"/>
      <c r="CC833" s="17"/>
      <c r="CD833" s="17"/>
      <c r="CE833" s="17"/>
      <c r="CF833" s="17"/>
      <c r="CG833" s="17"/>
      <c r="CH833" s="17"/>
      <c r="CI833" s="17"/>
      <c r="CJ833" s="17"/>
      <c r="CK833" s="17"/>
      <c r="CL833" s="17"/>
      <c r="CM833" s="17"/>
      <c r="CN833" s="17"/>
      <c r="CO833" s="17"/>
      <c r="CP833" s="17"/>
      <c r="CQ833" s="17"/>
    </row>
    <row r="834">
      <c r="BJ834" s="17"/>
      <c r="BK834" s="17"/>
      <c r="BL834" s="17"/>
      <c r="BM834" s="17"/>
      <c r="BN834" s="17"/>
      <c r="BO834" s="17"/>
      <c r="BP834" s="17"/>
      <c r="BQ834" s="17"/>
      <c r="BR834" s="17"/>
      <c r="BS834" s="17"/>
      <c r="BT834" s="17"/>
      <c r="BU834" s="17"/>
      <c r="BV834" s="17"/>
      <c r="BW834" s="17"/>
      <c r="BX834" s="17"/>
      <c r="BY834" s="17"/>
      <c r="BZ834" s="17"/>
      <c r="CA834" s="17"/>
      <c r="CB834" s="17"/>
      <c r="CC834" s="17"/>
      <c r="CD834" s="17"/>
      <c r="CE834" s="17"/>
      <c r="CF834" s="17"/>
      <c r="CG834" s="17"/>
      <c r="CH834" s="17"/>
      <c r="CI834" s="17"/>
      <c r="CJ834" s="17"/>
      <c r="CK834" s="17"/>
      <c r="CL834" s="17"/>
      <c r="CM834" s="17"/>
      <c r="CN834" s="17"/>
      <c r="CO834" s="17"/>
      <c r="CP834" s="17"/>
      <c r="CQ834" s="17"/>
    </row>
    <row r="835">
      <c r="BJ835" s="17"/>
      <c r="BK835" s="17"/>
      <c r="BL835" s="17"/>
      <c r="BM835" s="17"/>
      <c r="BN835" s="17"/>
      <c r="BO835" s="17"/>
      <c r="BP835" s="17"/>
      <c r="BQ835" s="17"/>
      <c r="BR835" s="17"/>
      <c r="BS835" s="17"/>
      <c r="BT835" s="17"/>
      <c r="BU835" s="17"/>
      <c r="BV835" s="17"/>
      <c r="BW835" s="17"/>
      <c r="BX835" s="17"/>
      <c r="BY835" s="17"/>
      <c r="BZ835" s="17"/>
      <c r="CA835" s="17"/>
      <c r="CB835" s="17"/>
      <c r="CC835" s="17"/>
      <c r="CD835" s="17"/>
      <c r="CE835" s="17"/>
      <c r="CF835" s="17"/>
      <c r="CG835" s="17"/>
      <c r="CH835" s="17"/>
      <c r="CI835" s="17"/>
      <c r="CJ835" s="17"/>
      <c r="CK835" s="17"/>
      <c r="CL835" s="17"/>
      <c r="CM835" s="17"/>
      <c r="CN835" s="17"/>
      <c r="CO835" s="17"/>
      <c r="CP835" s="17"/>
      <c r="CQ835" s="17"/>
    </row>
    <row r="836">
      <c r="BJ836" s="17"/>
      <c r="BK836" s="17"/>
      <c r="BL836" s="17"/>
      <c r="BM836" s="17"/>
      <c r="BN836" s="17"/>
      <c r="BO836" s="17"/>
      <c r="BP836" s="17"/>
      <c r="BQ836" s="17"/>
      <c r="BR836" s="17"/>
      <c r="BS836" s="17"/>
      <c r="BT836" s="17"/>
      <c r="BU836" s="17"/>
      <c r="BV836" s="17"/>
      <c r="BW836" s="17"/>
      <c r="BX836" s="17"/>
      <c r="BY836" s="17"/>
      <c r="BZ836" s="17"/>
      <c r="CA836" s="17"/>
      <c r="CB836" s="17"/>
      <c r="CC836" s="17"/>
      <c r="CD836" s="17"/>
      <c r="CE836" s="17"/>
      <c r="CF836" s="17"/>
      <c r="CG836" s="17"/>
      <c r="CH836" s="17"/>
      <c r="CI836" s="17"/>
      <c r="CJ836" s="17"/>
      <c r="CK836" s="17"/>
      <c r="CL836" s="17"/>
      <c r="CM836" s="17"/>
      <c r="CN836" s="17"/>
      <c r="CO836" s="17"/>
      <c r="CP836" s="17"/>
      <c r="CQ836" s="17"/>
    </row>
    <row r="837">
      <c r="BJ837" s="17"/>
      <c r="BK837" s="17"/>
      <c r="BL837" s="17"/>
      <c r="BM837" s="17"/>
      <c r="BN837" s="17"/>
      <c r="BO837" s="17"/>
      <c r="BP837" s="17"/>
      <c r="BQ837" s="17"/>
      <c r="BR837" s="17"/>
      <c r="BS837" s="17"/>
      <c r="BT837" s="17"/>
      <c r="BU837" s="17"/>
      <c r="BV837" s="17"/>
      <c r="BW837" s="17"/>
      <c r="BX837" s="17"/>
      <c r="BY837" s="17"/>
      <c r="BZ837" s="17"/>
      <c r="CA837" s="17"/>
      <c r="CB837" s="17"/>
      <c r="CC837" s="17"/>
      <c r="CD837" s="17"/>
      <c r="CE837" s="17"/>
      <c r="CF837" s="17"/>
      <c r="CG837" s="17"/>
      <c r="CH837" s="17"/>
      <c r="CI837" s="17"/>
      <c r="CJ837" s="17"/>
      <c r="CK837" s="17"/>
      <c r="CL837" s="17"/>
      <c r="CM837" s="17"/>
      <c r="CN837" s="17"/>
      <c r="CO837" s="17"/>
      <c r="CP837" s="17"/>
      <c r="CQ837" s="17"/>
    </row>
    <row r="838">
      <c r="BJ838" s="17"/>
      <c r="BK838" s="17"/>
      <c r="BL838" s="17"/>
      <c r="BM838" s="17"/>
      <c r="BN838" s="17"/>
      <c r="BO838" s="17"/>
      <c r="BP838" s="17"/>
      <c r="BQ838" s="17"/>
      <c r="BR838" s="17"/>
      <c r="BS838" s="17"/>
      <c r="BT838" s="17"/>
      <c r="BU838" s="17"/>
      <c r="BV838" s="17"/>
      <c r="BW838" s="17"/>
      <c r="BX838" s="17"/>
      <c r="BY838" s="17"/>
      <c r="BZ838" s="17"/>
      <c r="CA838" s="17"/>
      <c r="CB838" s="17"/>
      <c r="CC838" s="17"/>
      <c r="CD838" s="17"/>
      <c r="CE838" s="17"/>
      <c r="CF838" s="17"/>
      <c r="CG838" s="17"/>
      <c r="CH838" s="17"/>
      <c r="CI838" s="17"/>
      <c r="CJ838" s="17"/>
      <c r="CK838" s="17"/>
      <c r="CL838" s="17"/>
      <c r="CM838" s="17"/>
      <c r="CN838" s="17"/>
      <c r="CO838" s="17"/>
      <c r="CP838" s="17"/>
      <c r="CQ838" s="17"/>
    </row>
    <row r="839">
      <c r="BJ839" s="17"/>
      <c r="BK839" s="17"/>
      <c r="BL839" s="17"/>
      <c r="BM839" s="17"/>
      <c r="BN839" s="17"/>
      <c r="BO839" s="17"/>
      <c r="BP839" s="17"/>
      <c r="BQ839" s="17"/>
      <c r="BR839" s="17"/>
      <c r="BS839" s="17"/>
      <c r="BT839" s="17"/>
      <c r="BU839" s="17"/>
      <c r="BV839" s="17"/>
      <c r="BW839" s="17"/>
      <c r="BX839" s="17"/>
      <c r="BY839" s="17"/>
      <c r="BZ839" s="17"/>
      <c r="CA839" s="17"/>
      <c r="CB839" s="17"/>
      <c r="CC839" s="17"/>
      <c r="CD839" s="17"/>
      <c r="CE839" s="17"/>
      <c r="CF839" s="17"/>
      <c r="CG839" s="17"/>
      <c r="CH839" s="17"/>
      <c r="CI839" s="17"/>
      <c r="CJ839" s="17"/>
      <c r="CK839" s="17"/>
      <c r="CL839" s="17"/>
      <c r="CM839" s="17"/>
      <c r="CN839" s="17"/>
      <c r="CO839" s="17"/>
      <c r="CP839" s="17"/>
      <c r="CQ839" s="17"/>
    </row>
    <row r="840">
      <c r="BJ840" s="17"/>
      <c r="BK840" s="17"/>
      <c r="BL840" s="17"/>
      <c r="BM840" s="17"/>
      <c r="BN840" s="17"/>
      <c r="BO840" s="17"/>
      <c r="BP840" s="17"/>
      <c r="BQ840" s="17"/>
      <c r="BR840" s="17"/>
      <c r="BS840" s="17"/>
      <c r="BT840" s="17"/>
      <c r="BU840" s="17"/>
      <c r="BV840" s="17"/>
      <c r="BW840" s="17"/>
      <c r="BX840" s="17"/>
      <c r="BY840" s="17"/>
      <c r="BZ840" s="17"/>
      <c r="CA840" s="17"/>
      <c r="CB840" s="17"/>
      <c r="CC840" s="17"/>
      <c r="CD840" s="17"/>
      <c r="CE840" s="17"/>
      <c r="CF840" s="17"/>
      <c r="CG840" s="17"/>
      <c r="CH840" s="17"/>
      <c r="CI840" s="17"/>
      <c r="CJ840" s="17"/>
      <c r="CK840" s="17"/>
      <c r="CL840" s="17"/>
      <c r="CM840" s="17"/>
      <c r="CN840" s="17"/>
      <c r="CO840" s="17"/>
      <c r="CP840" s="17"/>
      <c r="CQ840" s="17"/>
    </row>
    <row r="841">
      <c r="BJ841" s="17"/>
      <c r="BK841" s="17"/>
      <c r="BL841" s="17"/>
      <c r="BM841" s="17"/>
      <c r="BN841" s="17"/>
      <c r="BO841" s="17"/>
      <c r="BP841" s="17"/>
      <c r="BQ841" s="17"/>
      <c r="BR841" s="17"/>
      <c r="BS841" s="17"/>
      <c r="BT841" s="17"/>
      <c r="BU841" s="17"/>
      <c r="BV841" s="17"/>
      <c r="BW841" s="17"/>
      <c r="BX841" s="17"/>
      <c r="BY841" s="17"/>
      <c r="BZ841" s="17"/>
      <c r="CA841" s="17"/>
      <c r="CB841" s="17"/>
      <c r="CC841" s="17"/>
      <c r="CD841" s="17"/>
      <c r="CE841" s="17"/>
      <c r="CF841" s="17"/>
      <c r="CG841" s="17"/>
      <c r="CH841" s="17"/>
      <c r="CI841" s="17"/>
      <c r="CJ841" s="17"/>
      <c r="CK841" s="17"/>
      <c r="CL841" s="17"/>
      <c r="CM841" s="17"/>
      <c r="CN841" s="17"/>
      <c r="CO841" s="17"/>
      <c r="CP841" s="17"/>
      <c r="CQ841" s="17"/>
    </row>
    <row r="842">
      <c r="BJ842" s="17"/>
      <c r="BK842" s="17"/>
      <c r="BL842" s="17"/>
      <c r="BM842" s="17"/>
      <c r="BN842" s="17"/>
      <c r="BO842" s="17"/>
      <c r="BP842" s="17"/>
      <c r="BQ842" s="17"/>
      <c r="BR842" s="17"/>
      <c r="BS842" s="17"/>
      <c r="BT842" s="17"/>
      <c r="BU842" s="17"/>
      <c r="BV842" s="17"/>
      <c r="BW842" s="17"/>
      <c r="BX842" s="17"/>
      <c r="BY842" s="17"/>
      <c r="BZ842" s="17"/>
      <c r="CA842" s="17"/>
      <c r="CB842" s="17"/>
      <c r="CC842" s="17"/>
      <c r="CD842" s="17"/>
      <c r="CE842" s="17"/>
      <c r="CF842" s="17"/>
      <c r="CG842" s="17"/>
      <c r="CH842" s="17"/>
      <c r="CI842" s="17"/>
      <c r="CJ842" s="17"/>
      <c r="CK842" s="17"/>
      <c r="CL842" s="17"/>
      <c r="CM842" s="17"/>
      <c r="CN842" s="17"/>
      <c r="CO842" s="17"/>
      <c r="CP842" s="17"/>
      <c r="CQ842" s="17"/>
    </row>
    <row r="843">
      <c r="BJ843" s="17"/>
      <c r="BK843" s="17"/>
      <c r="BL843" s="17"/>
      <c r="BM843" s="17"/>
      <c r="BN843" s="17"/>
      <c r="BO843" s="17"/>
      <c r="BP843" s="17"/>
      <c r="BQ843" s="17"/>
      <c r="BR843" s="17"/>
      <c r="BS843" s="17"/>
      <c r="BT843" s="17"/>
      <c r="BU843" s="17"/>
      <c r="BV843" s="17"/>
      <c r="BW843" s="17"/>
      <c r="BX843" s="17"/>
      <c r="BY843" s="17"/>
      <c r="BZ843" s="17"/>
      <c r="CA843" s="17"/>
      <c r="CB843" s="17"/>
      <c r="CC843" s="17"/>
      <c r="CD843" s="17"/>
      <c r="CE843" s="17"/>
      <c r="CF843" s="17"/>
      <c r="CG843" s="17"/>
      <c r="CH843" s="17"/>
      <c r="CI843" s="17"/>
      <c r="CJ843" s="17"/>
      <c r="CK843" s="17"/>
      <c r="CL843" s="17"/>
      <c r="CM843" s="17"/>
      <c r="CN843" s="17"/>
      <c r="CO843" s="17"/>
      <c r="CP843" s="17"/>
      <c r="CQ843" s="17"/>
    </row>
    <row r="844">
      <c r="BJ844" s="17"/>
      <c r="BK844" s="17"/>
      <c r="BL844" s="17"/>
      <c r="BM844" s="17"/>
      <c r="BN844" s="17"/>
      <c r="BO844" s="17"/>
      <c r="BP844" s="17"/>
      <c r="BQ844" s="17"/>
      <c r="BR844" s="17"/>
      <c r="BS844" s="17"/>
      <c r="BT844" s="17"/>
      <c r="BU844" s="17"/>
      <c r="BV844" s="17"/>
      <c r="BW844" s="17"/>
      <c r="BX844" s="17"/>
      <c r="BY844" s="17"/>
      <c r="BZ844" s="17"/>
      <c r="CA844" s="17"/>
      <c r="CB844" s="17"/>
      <c r="CC844" s="17"/>
      <c r="CD844" s="17"/>
      <c r="CE844" s="17"/>
      <c r="CF844" s="17"/>
      <c r="CG844" s="17"/>
      <c r="CH844" s="17"/>
      <c r="CI844" s="17"/>
      <c r="CJ844" s="17"/>
      <c r="CK844" s="17"/>
      <c r="CL844" s="17"/>
      <c r="CM844" s="17"/>
      <c r="CN844" s="17"/>
      <c r="CO844" s="17"/>
      <c r="CP844" s="17"/>
      <c r="CQ844" s="17"/>
    </row>
    <row r="845">
      <c r="BJ845" s="17"/>
      <c r="BK845" s="17"/>
      <c r="BL845" s="17"/>
      <c r="BM845" s="17"/>
      <c r="BN845" s="17"/>
      <c r="BO845" s="17"/>
      <c r="BP845" s="17"/>
      <c r="BQ845" s="17"/>
      <c r="BR845" s="17"/>
      <c r="BS845" s="17"/>
      <c r="BT845" s="17"/>
      <c r="BU845" s="17"/>
      <c r="BV845" s="17"/>
      <c r="BW845" s="17"/>
      <c r="BX845" s="17"/>
      <c r="BY845" s="17"/>
      <c r="BZ845" s="17"/>
      <c r="CA845" s="17"/>
      <c r="CB845" s="17"/>
      <c r="CC845" s="17"/>
      <c r="CD845" s="17"/>
      <c r="CE845" s="17"/>
      <c r="CF845" s="17"/>
      <c r="CG845" s="17"/>
      <c r="CH845" s="17"/>
      <c r="CI845" s="17"/>
      <c r="CJ845" s="17"/>
      <c r="CK845" s="17"/>
      <c r="CL845" s="17"/>
      <c r="CM845" s="17"/>
      <c r="CN845" s="17"/>
      <c r="CO845" s="17"/>
      <c r="CP845" s="17"/>
      <c r="CQ845" s="17"/>
    </row>
    <row r="846">
      <c r="BJ846" s="17"/>
      <c r="BK846" s="17"/>
      <c r="BL846" s="17"/>
      <c r="BM846" s="17"/>
      <c r="BN846" s="17"/>
      <c r="BO846" s="17"/>
      <c r="BP846" s="17"/>
      <c r="BQ846" s="17"/>
      <c r="BR846" s="17"/>
      <c r="BS846" s="17"/>
      <c r="BT846" s="17"/>
      <c r="BU846" s="17"/>
      <c r="BV846" s="17"/>
      <c r="BW846" s="17"/>
      <c r="BX846" s="17"/>
      <c r="BY846" s="17"/>
      <c r="BZ846" s="17"/>
      <c r="CA846" s="17"/>
      <c r="CB846" s="17"/>
      <c r="CC846" s="17"/>
      <c r="CD846" s="17"/>
      <c r="CE846" s="17"/>
      <c r="CF846" s="17"/>
      <c r="CG846" s="17"/>
      <c r="CH846" s="17"/>
      <c r="CI846" s="17"/>
      <c r="CJ846" s="17"/>
      <c r="CK846" s="17"/>
      <c r="CL846" s="17"/>
      <c r="CM846" s="17"/>
      <c r="CN846" s="17"/>
      <c r="CO846" s="17"/>
      <c r="CP846" s="17"/>
      <c r="CQ846" s="17"/>
    </row>
    <row r="847">
      <c r="BJ847" s="17"/>
      <c r="BK847" s="17"/>
      <c r="BL847" s="17"/>
      <c r="BM847" s="17"/>
      <c r="BN847" s="17"/>
      <c r="BO847" s="17"/>
      <c r="BP847" s="17"/>
      <c r="BQ847" s="17"/>
      <c r="BR847" s="17"/>
      <c r="BS847" s="17"/>
      <c r="BT847" s="17"/>
      <c r="BU847" s="17"/>
      <c r="BV847" s="17"/>
      <c r="BW847" s="17"/>
      <c r="BX847" s="17"/>
      <c r="BY847" s="17"/>
      <c r="BZ847" s="17"/>
      <c r="CA847" s="17"/>
      <c r="CB847" s="17"/>
      <c r="CC847" s="17"/>
      <c r="CD847" s="17"/>
      <c r="CE847" s="17"/>
      <c r="CF847" s="17"/>
      <c r="CG847" s="17"/>
      <c r="CH847" s="17"/>
      <c r="CI847" s="17"/>
      <c r="CJ847" s="17"/>
      <c r="CK847" s="17"/>
      <c r="CL847" s="17"/>
      <c r="CM847" s="17"/>
      <c r="CN847" s="17"/>
      <c r="CO847" s="17"/>
      <c r="CP847" s="17"/>
      <c r="CQ847" s="17"/>
    </row>
    <row r="848">
      <c r="BJ848" s="17"/>
      <c r="BK848" s="17"/>
      <c r="BL848" s="17"/>
      <c r="BM848" s="17"/>
      <c r="BN848" s="17"/>
      <c r="BO848" s="17"/>
      <c r="BP848" s="17"/>
      <c r="BQ848" s="17"/>
      <c r="BR848" s="17"/>
      <c r="BS848" s="17"/>
      <c r="BT848" s="17"/>
      <c r="BU848" s="17"/>
      <c r="BV848" s="17"/>
      <c r="BW848" s="17"/>
      <c r="BX848" s="17"/>
      <c r="BY848" s="17"/>
      <c r="BZ848" s="17"/>
      <c r="CA848" s="17"/>
      <c r="CB848" s="17"/>
      <c r="CC848" s="17"/>
      <c r="CD848" s="17"/>
      <c r="CE848" s="17"/>
      <c r="CF848" s="17"/>
      <c r="CG848" s="17"/>
      <c r="CH848" s="17"/>
      <c r="CI848" s="17"/>
      <c r="CJ848" s="17"/>
      <c r="CK848" s="17"/>
      <c r="CL848" s="17"/>
      <c r="CM848" s="17"/>
      <c r="CN848" s="17"/>
      <c r="CO848" s="17"/>
      <c r="CP848" s="17"/>
      <c r="CQ848" s="17"/>
    </row>
    <row r="849">
      <c r="BJ849" s="17"/>
      <c r="BK849" s="17"/>
      <c r="BL849" s="17"/>
      <c r="BM849" s="17"/>
      <c r="BN849" s="17"/>
      <c r="BO849" s="17"/>
      <c r="BP849" s="17"/>
      <c r="BQ849" s="17"/>
      <c r="BR849" s="17"/>
      <c r="BS849" s="17"/>
      <c r="BT849" s="17"/>
      <c r="BU849" s="17"/>
      <c r="BV849" s="17"/>
      <c r="BW849" s="17"/>
      <c r="BX849" s="17"/>
      <c r="BY849" s="17"/>
      <c r="BZ849" s="17"/>
      <c r="CA849" s="17"/>
      <c r="CB849" s="17"/>
      <c r="CC849" s="17"/>
      <c r="CD849" s="17"/>
      <c r="CE849" s="17"/>
      <c r="CF849" s="17"/>
      <c r="CG849" s="17"/>
      <c r="CH849" s="17"/>
      <c r="CI849" s="17"/>
      <c r="CJ849" s="17"/>
      <c r="CK849" s="17"/>
      <c r="CL849" s="17"/>
      <c r="CM849" s="17"/>
      <c r="CN849" s="17"/>
      <c r="CO849" s="17"/>
      <c r="CP849" s="17"/>
      <c r="CQ849" s="17"/>
    </row>
    <row r="850">
      <c r="BJ850" s="17"/>
      <c r="BK850" s="17"/>
      <c r="BL850" s="17"/>
      <c r="BM850" s="17"/>
      <c r="BN850" s="17"/>
      <c r="BO850" s="17"/>
      <c r="BP850" s="17"/>
      <c r="BQ850" s="17"/>
      <c r="BR850" s="17"/>
      <c r="BS850" s="17"/>
      <c r="BT850" s="17"/>
      <c r="BU850" s="17"/>
      <c r="BV850" s="17"/>
      <c r="BW850" s="17"/>
      <c r="BX850" s="17"/>
      <c r="BY850" s="17"/>
      <c r="BZ850" s="17"/>
      <c r="CA850" s="17"/>
      <c r="CB850" s="17"/>
      <c r="CC850" s="17"/>
      <c r="CD850" s="17"/>
      <c r="CE850" s="17"/>
      <c r="CF850" s="17"/>
      <c r="CG850" s="17"/>
      <c r="CH850" s="17"/>
      <c r="CI850" s="17"/>
      <c r="CJ850" s="17"/>
      <c r="CK850" s="17"/>
      <c r="CL850" s="17"/>
      <c r="CM850" s="17"/>
      <c r="CN850" s="17"/>
      <c r="CO850" s="17"/>
      <c r="CP850" s="17"/>
      <c r="CQ850" s="17"/>
    </row>
    <row r="851">
      <c r="BJ851" s="17"/>
      <c r="BK851" s="17"/>
      <c r="BL851" s="17"/>
      <c r="BM851" s="17"/>
      <c r="BN851" s="17"/>
      <c r="BO851" s="17"/>
      <c r="BP851" s="17"/>
      <c r="BQ851" s="17"/>
      <c r="BR851" s="17"/>
      <c r="BS851" s="17"/>
      <c r="BT851" s="17"/>
      <c r="BU851" s="17"/>
      <c r="BV851" s="17"/>
      <c r="BW851" s="17"/>
      <c r="BX851" s="17"/>
      <c r="BY851" s="17"/>
      <c r="BZ851" s="17"/>
      <c r="CA851" s="17"/>
      <c r="CB851" s="17"/>
      <c r="CC851" s="17"/>
      <c r="CD851" s="17"/>
      <c r="CE851" s="17"/>
      <c r="CF851" s="17"/>
      <c r="CG851" s="17"/>
      <c r="CH851" s="17"/>
      <c r="CI851" s="17"/>
      <c r="CJ851" s="17"/>
      <c r="CK851" s="17"/>
      <c r="CL851" s="17"/>
      <c r="CM851" s="17"/>
      <c r="CN851" s="17"/>
      <c r="CO851" s="17"/>
      <c r="CP851" s="17"/>
      <c r="CQ851" s="17"/>
    </row>
    <row r="852">
      <c r="BJ852" s="17"/>
      <c r="BK852" s="17"/>
      <c r="BL852" s="17"/>
      <c r="BM852" s="17"/>
      <c r="BN852" s="17"/>
      <c r="BO852" s="17"/>
      <c r="BP852" s="17"/>
      <c r="BQ852" s="17"/>
      <c r="BR852" s="17"/>
      <c r="BS852" s="17"/>
      <c r="BT852" s="17"/>
      <c r="BU852" s="17"/>
      <c r="BV852" s="17"/>
      <c r="BW852" s="17"/>
      <c r="BX852" s="17"/>
      <c r="BY852" s="17"/>
      <c r="BZ852" s="17"/>
      <c r="CA852" s="17"/>
      <c r="CB852" s="17"/>
      <c r="CC852" s="17"/>
      <c r="CD852" s="17"/>
      <c r="CE852" s="17"/>
      <c r="CF852" s="17"/>
      <c r="CG852" s="17"/>
      <c r="CH852" s="17"/>
      <c r="CI852" s="17"/>
      <c r="CJ852" s="17"/>
      <c r="CK852" s="17"/>
      <c r="CL852" s="17"/>
      <c r="CM852" s="17"/>
      <c r="CN852" s="17"/>
      <c r="CO852" s="17"/>
      <c r="CP852" s="17"/>
      <c r="CQ852" s="17"/>
    </row>
    <row r="853">
      <c r="BJ853" s="17"/>
      <c r="BK853" s="17"/>
      <c r="BL853" s="17"/>
      <c r="BM853" s="17"/>
      <c r="BN853" s="17"/>
      <c r="BO853" s="17"/>
      <c r="BP853" s="17"/>
      <c r="BQ853" s="17"/>
      <c r="BR853" s="17"/>
      <c r="BS853" s="17"/>
      <c r="BT853" s="17"/>
      <c r="BU853" s="17"/>
      <c r="BV853" s="17"/>
      <c r="BW853" s="17"/>
      <c r="BX853" s="17"/>
      <c r="BY853" s="17"/>
      <c r="BZ853" s="17"/>
      <c r="CA853" s="17"/>
      <c r="CB853" s="17"/>
      <c r="CC853" s="17"/>
      <c r="CD853" s="17"/>
      <c r="CE853" s="17"/>
      <c r="CF853" s="17"/>
      <c r="CG853" s="17"/>
      <c r="CH853" s="17"/>
      <c r="CI853" s="17"/>
      <c r="CJ853" s="17"/>
      <c r="CK853" s="17"/>
      <c r="CL853" s="17"/>
      <c r="CM853" s="17"/>
      <c r="CN853" s="17"/>
      <c r="CO853" s="17"/>
      <c r="CP853" s="17"/>
      <c r="CQ853" s="17"/>
    </row>
    <row r="854">
      <c r="BJ854" s="17"/>
      <c r="BK854" s="17"/>
      <c r="BL854" s="17"/>
      <c r="BM854" s="17"/>
      <c r="BN854" s="17"/>
      <c r="BO854" s="17"/>
      <c r="BP854" s="17"/>
      <c r="BQ854" s="17"/>
      <c r="BR854" s="17"/>
      <c r="BS854" s="17"/>
      <c r="BT854" s="17"/>
      <c r="BU854" s="17"/>
      <c r="BV854" s="17"/>
      <c r="BW854" s="17"/>
      <c r="BX854" s="17"/>
      <c r="BY854" s="17"/>
      <c r="BZ854" s="17"/>
      <c r="CA854" s="17"/>
      <c r="CB854" s="17"/>
      <c r="CC854" s="17"/>
      <c r="CD854" s="17"/>
      <c r="CE854" s="17"/>
      <c r="CF854" s="17"/>
      <c r="CG854" s="17"/>
      <c r="CH854" s="17"/>
      <c r="CI854" s="17"/>
      <c r="CJ854" s="17"/>
      <c r="CK854" s="17"/>
      <c r="CL854" s="17"/>
      <c r="CM854" s="17"/>
      <c r="CN854" s="17"/>
      <c r="CO854" s="17"/>
      <c r="CP854" s="17"/>
      <c r="CQ854" s="17"/>
    </row>
    <row r="855">
      <c r="BJ855" s="17"/>
      <c r="BK855" s="17"/>
      <c r="BL855" s="17"/>
      <c r="BM855" s="17"/>
      <c r="BN855" s="17"/>
      <c r="BO855" s="17"/>
      <c r="BP855" s="17"/>
      <c r="BQ855" s="17"/>
      <c r="BR855" s="17"/>
      <c r="BS855" s="17"/>
      <c r="BT855" s="17"/>
      <c r="BU855" s="17"/>
      <c r="BV855" s="17"/>
      <c r="BW855" s="17"/>
      <c r="BX855" s="17"/>
      <c r="BY855" s="17"/>
      <c r="BZ855" s="17"/>
      <c r="CA855" s="17"/>
      <c r="CB855" s="17"/>
      <c r="CC855" s="17"/>
      <c r="CD855" s="17"/>
      <c r="CE855" s="17"/>
      <c r="CF855" s="17"/>
      <c r="CG855" s="17"/>
      <c r="CH855" s="17"/>
      <c r="CI855" s="17"/>
      <c r="CJ855" s="17"/>
      <c r="CK855" s="17"/>
      <c r="CL855" s="17"/>
      <c r="CM855" s="17"/>
      <c r="CN855" s="17"/>
      <c r="CO855" s="17"/>
      <c r="CP855" s="17"/>
      <c r="CQ855" s="17"/>
    </row>
    <row r="856">
      <c r="BJ856" s="17"/>
      <c r="BK856" s="17"/>
      <c r="BL856" s="17"/>
      <c r="BM856" s="17"/>
      <c r="BN856" s="17"/>
      <c r="BO856" s="17"/>
      <c r="BP856" s="17"/>
      <c r="BQ856" s="17"/>
      <c r="BR856" s="17"/>
      <c r="BS856" s="17"/>
      <c r="BT856" s="17"/>
      <c r="BU856" s="17"/>
      <c r="BV856" s="17"/>
      <c r="BW856" s="17"/>
      <c r="BX856" s="17"/>
      <c r="BY856" s="17"/>
      <c r="BZ856" s="17"/>
      <c r="CA856" s="17"/>
      <c r="CB856" s="17"/>
      <c r="CC856" s="17"/>
      <c r="CD856" s="17"/>
      <c r="CE856" s="17"/>
      <c r="CF856" s="17"/>
      <c r="CG856" s="17"/>
      <c r="CH856" s="17"/>
      <c r="CI856" s="17"/>
      <c r="CJ856" s="17"/>
      <c r="CK856" s="17"/>
      <c r="CL856" s="17"/>
      <c r="CM856" s="17"/>
      <c r="CN856" s="17"/>
      <c r="CO856" s="17"/>
      <c r="CP856" s="17"/>
      <c r="CQ856" s="17"/>
    </row>
    <row r="857">
      <c r="BJ857" s="17"/>
      <c r="BK857" s="17"/>
      <c r="BL857" s="17"/>
      <c r="BM857" s="17"/>
      <c r="BN857" s="17"/>
      <c r="BO857" s="17"/>
      <c r="BP857" s="17"/>
      <c r="BQ857" s="17"/>
      <c r="BR857" s="17"/>
      <c r="BS857" s="17"/>
      <c r="BT857" s="17"/>
      <c r="BU857" s="17"/>
      <c r="BV857" s="17"/>
      <c r="BW857" s="17"/>
      <c r="BX857" s="17"/>
      <c r="BY857" s="17"/>
      <c r="BZ857" s="17"/>
      <c r="CA857" s="17"/>
      <c r="CB857" s="17"/>
      <c r="CC857" s="17"/>
      <c r="CD857" s="17"/>
      <c r="CE857" s="17"/>
      <c r="CF857" s="17"/>
      <c r="CG857" s="17"/>
      <c r="CH857" s="17"/>
      <c r="CI857" s="17"/>
      <c r="CJ857" s="17"/>
      <c r="CK857" s="17"/>
      <c r="CL857" s="17"/>
      <c r="CM857" s="17"/>
      <c r="CN857" s="17"/>
      <c r="CO857" s="17"/>
      <c r="CP857" s="17"/>
      <c r="CQ857" s="17"/>
    </row>
    <row r="858">
      <c r="BJ858" s="17"/>
      <c r="BK858" s="17"/>
      <c r="BL858" s="17"/>
      <c r="BM858" s="17"/>
      <c r="BN858" s="17"/>
      <c r="BO858" s="17"/>
      <c r="BP858" s="17"/>
      <c r="BQ858" s="17"/>
      <c r="BR858" s="17"/>
      <c r="BS858" s="17"/>
      <c r="BT858" s="17"/>
      <c r="BU858" s="17"/>
      <c r="BV858" s="17"/>
      <c r="BW858" s="17"/>
      <c r="BX858" s="17"/>
      <c r="BY858" s="17"/>
      <c r="BZ858" s="17"/>
      <c r="CA858" s="17"/>
      <c r="CB858" s="17"/>
      <c r="CC858" s="17"/>
      <c r="CD858" s="17"/>
      <c r="CE858" s="17"/>
      <c r="CF858" s="17"/>
      <c r="CG858" s="17"/>
      <c r="CH858" s="17"/>
      <c r="CI858" s="17"/>
      <c r="CJ858" s="17"/>
      <c r="CK858" s="17"/>
      <c r="CL858" s="17"/>
      <c r="CM858" s="17"/>
      <c r="CN858" s="17"/>
      <c r="CO858" s="17"/>
      <c r="CP858" s="17"/>
      <c r="CQ858" s="17"/>
    </row>
    <row r="859">
      <c r="BJ859" s="17"/>
      <c r="BK859" s="17"/>
      <c r="BL859" s="17"/>
      <c r="BM859" s="17"/>
      <c r="BN859" s="17"/>
      <c r="BO859" s="17"/>
      <c r="BP859" s="17"/>
      <c r="BQ859" s="17"/>
      <c r="BR859" s="17"/>
      <c r="BS859" s="17"/>
      <c r="BT859" s="17"/>
      <c r="BU859" s="17"/>
      <c r="BV859" s="17"/>
      <c r="BW859" s="17"/>
      <c r="BX859" s="17"/>
      <c r="BY859" s="17"/>
      <c r="BZ859" s="17"/>
      <c r="CA859" s="17"/>
      <c r="CB859" s="17"/>
      <c r="CC859" s="17"/>
      <c r="CD859" s="17"/>
      <c r="CE859" s="17"/>
      <c r="CF859" s="17"/>
      <c r="CG859" s="17"/>
      <c r="CH859" s="17"/>
      <c r="CI859" s="17"/>
      <c r="CJ859" s="17"/>
      <c r="CK859" s="17"/>
      <c r="CL859" s="17"/>
      <c r="CM859" s="17"/>
      <c r="CN859" s="17"/>
      <c r="CO859" s="17"/>
      <c r="CP859" s="17"/>
      <c r="CQ859" s="17"/>
    </row>
    <row r="860">
      <c r="BJ860" s="17"/>
      <c r="BK860" s="17"/>
      <c r="BL860" s="17"/>
      <c r="BM860" s="17"/>
      <c r="BN860" s="17"/>
      <c r="BO860" s="17"/>
      <c r="BP860" s="17"/>
      <c r="BQ860" s="17"/>
      <c r="BR860" s="17"/>
      <c r="BS860" s="17"/>
      <c r="BT860" s="17"/>
      <c r="BU860" s="17"/>
      <c r="BV860" s="17"/>
      <c r="BW860" s="17"/>
      <c r="BX860" s="17"/>
      <c r="BY860" s="17"/>
      <c r="BZ860" s="17"/>
      <c r="CA860" s="17"/>
      <c r="CB860" s="17"/>
      <c r="CC860" s="17"/>
      <c r="CD860" s="17"/>
      <c r="CE860" s="17"/>
      <c r="CF860" s="17"/>
      <c r="CG860" s="17"/>
      <c r="CH860" s="17"/>
      <c r="CI860" s="17"/>
      <c r="CJ860" s="17"/>
      <c r="CK860" s="17"/>
      <c r="CL860" s="17"/>
      <c r="CM860" s="17"/>
      <c r="CN860" s="17"/>
      <c r="CO860" s="17"/>
      <c r="CP860" s="17"/>
      <c r="CQ860" s="17"/>
    </row>
    <row r="861">
      <c r="BJ861" s="17"/>
      <c r="BK861" s="17"/>
      <c r="BL861" s="17"/>
      <c r="BM861" s="17"/>
      <c r="BN861" s="17"/>
      <c r="BO861" s="17"/>
      <c r="BP861" s="17"/>
      <c r="BQ861" s="17"/>
      <c r="BR861" s="17"/>
      <c r="BS861" s="17"/>
      <c r="BT861" s="17"/>
      <c r="BU861" s="17"/>
      <c r="BV861" s="17"/>
      <c r="BW861" s="17"/>
      <c r="BX861" s="17"/>
      <c r="BY861" s="17"/>
      <c r="BZ861" s="17"/>
      <c r="CA861" s="17"/>
      <c r="CB861" s="17"/>
      <c r="CC861" s="17"/>
      <c r="CD861" s="17"/>
      <c r="CE861" s="17"/>
      <c r="CF861" s="17"/>
      <c r="CG861" s="17"/>
      <c r="CH861" s="17"/>
      <c r="CI861" s="17"/>
      <c r="CJ861" s="17"/>
      <c r="CK861" s="17"/>
      <c r="CL861" s="17"/>
      <c r="CM861" s="17"/>
      <c r="CN861" s="17"/>
      <c r="CO861" s="17"/>
      <c r="CP861" s="17"/>
      <c r="CQ861" s="17"/>
    </row>
    <row r="862">
      <c r="BJ862" s="17"/>
      <c r="BK862" s="17"/>
      <c r="BL862" s="17"/>
      <c r="BM862" s="17"/>
      <c r="BN862" s="17"/>
      <c r="BO862" s="17"/>
      <c r="BP862" s="17"/>
      <c r="BQ862" s="17"/>
      <c r="BR862" s="17"/>
      <c r="BS862" s="17"/>
      <c r="BT862" s="17"/>
      <c r="BU862" s="17"/>
      <c r="BV862" s="17"/>
      <c r="BW862" s="17"/>
      <c r="BX862" s="17"/>
      <c r="BY862" s="17"/>
      <c r="BZ862" s="17"/>
      <c r="CA862" s="17"/>
      <c r="CB862" s="17"/>
      <c r="CC862" s="17"/>
      <c r="CD862" s="17"/>
      <c r="CE862" s="17"/>
      <c r="CF862" s="17"/>
      <c r="CG862" s="17"/>
      <c r="CH862" s="17"/>
      <c r="CI862" s="17"/>
      <c r="CJ862" s="17"/>
      <c r="CK862" s="17"/>
      <c r="CL862" s="17"/>
      <c r="CM862" s="17"/>
      <c r="CN862" s="17"/>
      <c r="CO862" s="17"/>
      <c r="CP862" s="17"/>
      <c r="CQ862" s="17"/>
    </row>
    <row r="863">
      <c r="BJ863" s="17"/>
      <c r="BK863" s="17"/>
      <c r="BL863" s="17"/>
      <c r="BM863" s="17"/>
      <c r="BN863" s="17"/>
      <c r="BO863" s="17"/>
      <c r="BP863" s="17"/>
      <c r="BQ863" s="17"/>
      <c r="BR863" s="17"/>
      <c r="BS863" s="17"/>
      <c r="BT863" s="17"/>
      <c r="BU863" s="17"/>
      <c r="BV863" s="17"/>
      <c r="BW863" s="17"/>
      <c r="BX863" s="17"/>
      <c r="BY863" s="17"/>
      <c r="BZ863" s="17"/>
      <c r="CA863" s="17"/>
      <c r="CB863" s="17"/>
      <c r="CC863" s="17"/>
      <c r="CD863" s="17"/>
      <c r="CE863" s="17"/>
      <c r="CF863" s="17"/>
      <c r="CG863" s="17"/>
      <c r="CH863" s="17"/>
      <c r="CI863" s="17"/>
      <c r="CJ863" s="17"/>
      <c r="CK863" s="17"/>
      <c r="CL863" s="17"/>
      <c r="CM863" s="17"/>
      <c r="CN863" s="17"/>
      <c r="CO863" s="17"/>
      <c r="CP863" s="17"/>
      <c r="CQ863" s="17"/>
    </row>
    <row r="864">
      <c r="BJ864" s="17"/>
      <c r="BK864" s="17"/>
      <c r="BL864" s="17"/>
      <c r="BM864" s="17"/>
      <c r="BN864" s="17"/>
      <c r="BO864" s="17"/>
      <c r="BP864" s="17"/>
      <c r="BQ864" s="17"/>
      <c r="BR864" s="17"/>
      <c r="BS864" s="17"/>
      <c r="BT864" s="17"/>
      <c r="BU864" s="17"/>
      <c r="BV864" s="17"/>
      <c r="BW864" s="17"/>
      <c r="BX864" s="17"/>
      <c r="BY864" s="17"/>
      <c r="BZ864" s="17"/>
      <c r="CA864" s="17"/>
      <c r="CB864" s="17"/>
      <c r="CC864" s="17"/>
      <c r="CD864" s="17"/>
      <c r="CE864" s="17"/>
      <c r="CF864" s="17"/>
      <c r="CG864" s="17"/>
      <c r="CH864" s="17"/>
      <c r="CI864" s="17"/>
      <c r="CJ864" s="17"/>
      <c r="CK864" s="17"/>
      <c r="CL864" s="17"/>
      <c r="CM864" s="17"/>
      <c r="CN864" s="17"/>
      <c r="CO864" s="17"/>
      <c r="CP864" s="17"/>
      <c r="CQ864" s="17"/>
    </row>
    <row r="865">
      <c r="BJ865" s="17"/>
      <c r="BK865" s="17"/>
      <c r="BL865" s="17"/>
      <c r="BM865" s="17"/>
      <c r="BN865" s="17"/>
      <c r="BO865" s="17"/>
      <c r="BP865" s="17"/>
      <c r="BQ865" s="17"/>
      <c r="BR865" s="17"/>
      <c r="BS865" s="17"/>
      <c r="BT865" s="17"/>
      <c r="BU865" s="17"/>
      <c r="BV865" s="17"/>
      <c r="BW865" s="17"/>
      <c r="BX865" s="17"/>
      <c r="BY865" s="17"/>
      <c r="BZ865" s="17"/>
      <c r="CA865" s="17"/>
      <c r="CB865" s="17"/>
      <c r="CC865" s="17"/>
      <c r="CD865" s="17"/>
      <c r="CE865" s="17"/>
      <c r="CF865" s="17"/>
      <c r="CG865" s="17"/>
      <c r="CH865" s="17"/>
      <c r="CI865" s="17"/>
      <c r="CJ865" s="17"/>
      <c r="CK865" s="17"/>
      <c r="CL865" s="17"/>
      <c r="CM865" s="17"/>
      <c r="CN865" s="17"/>
      <c r="CO865" s="17"/>
      <c r="CP865" s="17"/>
      <c r="CQ865" s="17"/>
    </row>
    <row r="866">
      <c r="BJ866" s="17"/>
      <c r="BK866" s="17"/>
      <c r="BL866" s="17"/>
      <c r="BM866" s="17"/>
      <c r="BN866" s="17"/>
      <c r="BO866" s="17"/>
      <c r="BP866" s="17"/>
      <c r="BQ866" s="17"/>
      <c r="BR866" s="17"/>
      <c r="BS866" s="17"/>
      <c r="BT866" s="17"/>
      <c r="BU866" s="17"/>
      <c r="BV866" s="17"/>
      <c r="BW866" s="17"/>
      <c r="BX866" s="17"/>
      <c r="BY866" s="17"/>
      <c r="BZ866" s="17"/>
      <c r="CA866" s="17"/>
      <c r="CB866" s="17"/>
      <c r="CC866" s="17"/>
      <c r="CD866" s="17"/>
      <c r="CE866" s="17"/>
      <c r="CF866" s="17"/>
      <c r="CG866" s="17"/>
      <c r="CH866" s="17"/>
      <c r="CI866" s="17"/>
      <c r="CJ866" s="17"/>
      <c r="CK866" s="17"/>
      <c r="CL866" s="17"/>
      <c r="CM866" s="17"/>
      <c r="CN866" s="17"/>
      <c r="CO866" s="17"/>
      <c r="CP866" s="17"/>
      <c r="CQ866" s="17"/>
    </row>
    <row r="867">
      <c r="BJ867" s="17"/>
      <c r="BK867" s="17"/>
      <c r="BL867" s="17"/>
      <c r="BM867" s="17"/>
      <c r="BN867" s="17"/>
      <c r="BO867" s="17"/>
      <c r="BP867" s="17"/>
      <c r="BQ867" s="17"/>
      <c r="BR867" s="17"/>
      <c r="BS867" s="17"/>
      <c r="BT867" s="17"/>
      <c r="BU867" s="17"/>
      <c r="BV867" s="17"/>
      <c r="BW867" s="17"/>
      <c r="BX867" s="17"/>
      <c r="BY867" s="17"/>
      <c r="BZ867" s="17"/>
      <c r="CA867" s="17"/>
      <c r="CB867" s="17"/>
      <c r="CC867" s="17"/>
      <c r="CD867" s="17"/>
      <c r="CE867" s="17"/>
      <c r="CF867" s="17"/>
      <c r="CG867" s="17"/>
      <c r="CH867" s="17"/>
      <c r="CI867" s="17"/>
      <c r="CJ867" s="17"/>
      <c r="CK867" s="17"/>
      <c r="CL867" s="17"/>
      <c r="CM867" s="17"/>
      <c r="CN867" s="17"/>
      <c r="CO867" s="17"/>
      <c r="CP867" s="17"/>
      <c r="CQ867" s="17"/>
    </row>
    <row r="868">
      <c r="BJ868" s="17"/>
      <c r="BK868" s="17"/>
      <c r="BL868" s="17"/>
      <c r="BM868" s="17"/>
      <c r="BN868" s="17"/>
      <c r="BO868" s="17"/>
      <c r="BP868" s="17"/>
      <c r="BQ868" s="17"/>
      <c r="BR868" s="17"/>
      <c r="BS868" s="17"/>
      <c r="BT868" s="17"/>
      <c r="BU868" s="17"/>
      <c r="BV868" s="17"/>
      <c r="BW868" s="17"/>
      <c r="BX868" s="17"/>
      <c r="BY868" s="17"/>
      <c r="BZ868" s="17"/>
      <c r="CA868" s="17"/>
      <c r="CB868" s="17"/>
      <c r="CC868" s="17"/>
      <c r="CD868" s="17"/>
      <c r="CE868" s="17"/>
      <c r="CF868" s="17"/>
      <c r="CG868" s="17"/>
      <c r="CH868" s="17"/>
      <c r="CI868" s="17"/>
      <c r="CJ868" s="17"/>
      <c r="CK868" s="17"/>
      <c r="CL868" s="17"/>
      <c r="CM868" s="17"/>
      <c r="CN868" s="17"/>
      <c r="CO868" s="17"/>
      <c r="CP868" s="17"/>
      <c r="CQ868" s="17"/>
    </row>
    <row r="869">
      <c r="BJ869" s="17"/>
      <c r="BK869" s="17"/>
      <c r="BL869" s="17"/>
      <c r="BM869" s="17"/>
      <c r="BN869" s="17"/>
      <c r="BO869" s="17"/>
      <c r="BP869" s="17"/>
      <c r="BQ869" s="17"/>
      <c r="BR869" s="17"/>
      <c r="BS869" s="17"/>
      <c r="BT869" s="17"/>
      <c r="BU869" s="17"/>
      <c r="BV869" s="17"/>
      <c r="BW869" s="17"/>
      <c r="BX869" s="17"/>
      <c r="BY869" s="17"/>
      <c r="BZ869" s="17"/>
      <c r="CA869" s="17"/>
      <c r="CB869" s="17"/>
      <c r="CC869" s="17"/>
      <c r="CD869" s="17"/>
      <c r="CE869" s="17"/>
      <c r="CF869" s="17"/>
      <c r="CG869" s="17"/>
      <c r="CH869" s="17"/>
      <c r="CI869" s="17"/>
      <c r="CJ869" s="17"/>
      <c r="CK869" s="17"/>
      <c r="CL869" s="17"/>
      <c r="CM869" s="17"/>
      <c r="CN869" s="17"/>
      <c r="CO869" s="17"/>
      <c r="CP869" s="17"/>
      <c r="CQ869" s="17"/>
    </row>
    <row r="870">
      <c r="BJ870" s="17"/>
      <c r="BK870" s="17"/>
      <c r="BL870" s="17"/>
      <c r="BM870" s="17"/>
      <c r="BN870" s="17"/>
      <c r="BO870" s="17"/>
      <c r="BP870" s="17"/>
      <c r="BQ870" s="17"/>
      <c r="BR870" s="17"/>
      <c r="BS870" s="17"/>
      <c r="BT870" s="17"/>
      <c r="BU870" s="17"/>
      <c r="BV870" s="17"/>
      <c r="BW870" s="17"/>
      <c r="BX870" s="17"/>
      <c r="BY870" s="17"/>
      <c r="BZ870" s="17"/>
      <c r="CA870" s="17"/>
      <c r="CB870" s="17"/>
      <c r="CC870" s="17"/>
      <c r="CD870" s="17"/>
      <c r="CE870" s="17"/>
      <c r="CF870" s="17"/>
      <c r="CG870" s="17"/>
      <c r="CH870" s="17"/>
      <c r="CI870" s="17"/>
      <c r="CJ870" s="17"/>
      <c r="CK870" s="17"/>
      <c r="CL870" s="17"/>
      <c r="CM870" s="17"/>
      <c r="CN870" s="17"/>
      <c r="CO870" s="17"/>
      <c r="CP870" s="17"/>
      <c r="CQ870" s="17"/>
    </row>
    <row r="871">
      <c r="BJ871" s="17"/>
      <c r="BK871" s="17"/>
      <c r="BL871" s="17"/>
      <c r="BM871" s="17"/>
      <c r="BN871" s="17"/>
      <c r="BO871" s="17"/>
      <c r="BP871" s="17"/>
      <c r="BQ871" s="17"/>
      <c r="BR871" s="17"/>
      <c r="BS871" s="17"/>
      <c r="BT871" s="17"/>
      <c r="BU871" s="17"/>
      <c r="BV871" s="17"/>
      <c r="BW871" s="17"/>
      <c r="BX871" s="17"/>
      <c r="BY871" s="17"/>
      <c r="BZ871" s="17"/>
      <c r="CA871" s="17"/>
      <c r="CB871" s="17"/>
      <c r="CC871" s="17"/>
      <c r="CD871" s="17"/>
      <c r="CE871" s="17"/>
      <c r="CF871" s="17"/>
      <c r="CG871" s="17"/>
      <c r="CH871" s="17"/>
      <c r="CI871" s="17"/>
      <c r="CJ871" s="17"/>
      <c r="CK871" s="17"/>
      <c r="CL871" s="17"/>
      <c r="CM871" s="17"/>
      <c r="CN871" s="17"/>
      <c r="CO871" s="17"/>
      <c r="CP871" s="17"/>
      <c r="CQ871" s="17"/>
    </row>
    <row r="872">
      <c r="BJ872" s="17"/>
      <c r="BK872" s="17"/>
      <c r="BL872" s="17"/>
      <c r="BM872" s="17"/>
      <c r="BN872" s="17"/>
      <c r="BO872" s="17"/>
      <c r="BP872" s="17"/>
      <c r="BQ872" s="17"/>
      <c r="BR872" s="17"/>
      <c r="BS872" s="17"/>
      <c r="BT872" s="17"/>
      <c r="BU872" s="17"/>
      <c r="BV872" s="17"/>
      <c r="BW872" s="17"/>
      <c r="BX872" s="17"/>
      <c r="BY872" s="17"/>
      <c r="BZ872" s="17"/>
      <c r="CA872" s="17"/>
      <c r="CB872" s="17"/>
      <c r="CC872" s="17"/>
      <c r="CD872" s="17"/>
      <c r="CE872" s="17"/>
      <c r="CF872" s="17"/>
      <c r="CG872" s="17"/>
      <c r="CH872" s="17"/>
      <c r="CI872" s="17"/>
      <c r="CJ872" s="17"/>
      <c r="CK872" s="17"/>
      <c r="CL872" s="17"/>
      <c r="CM872" s="17"/>
      <c r="CN872" s="17"/>
      <c r="CO872" s="17"/>
      <c r="CP872" s="17"/>
      <c r="CQ872" s="17"/>
    </row>
    <row r="873">
      <c r="BJ873" s="17"/>
      <c r="BK873" s="17"/>
      <c r="BL873" s="17"/>
      <c r="BM873" s="17"/>
      <c r="BN873" s="17"/>
      <c r="BO873" s="17"/>
      <c r="BP873" s="17"/>
      <c r="BQ873" s="17"/>
      <c r="BR873" s="17"/>
      <c r="BS873" s="17"/>
      <c r="BT873" s="17"/>
      <c r="BU873" s="17"/>
      <c r="BV873" s="17"/>
      <c r="BW873" s="17"/>
      <c r="BX873" s="17"/>
      <c r="BY873" s="17"/>
      <c r="BZ873" s="17"/>
      <c r="CA873" s="17"/>
      <c r="CB873" s="17"/>
      <c r="CC873" s="17"/>
      <c r="CD873" s="17"/>
      <c r="CE873" s="17"/>
      <c r="CF873" s="17"/>
      <c r="CG873" s="17"/>
      <c r="CH873" s="17"/>
      <c r="CI873" s="17"/>
      <c r="CJ873" s="17"/>
      <c r="CK873" s="17"/>
      <c r="CL873" s="17"/>
      <c r="CM873" s="17"/>
      <c r="CN873" s="17"/>
      <c r="CO873" s="17"/>
      <c r="CP873" s="17"/>
      <c r="CQ873" s="17"/>
    </row>
    <row r="874">
      <c r="BJ874" s="17"/>
      <c r="BK874" s="17"/>
      <c r="BL874" s="17"/>
      <c r="BM874" s="17"/>
      <c r="BN874" s="17"/>
      <c r="BO874" s="17"/>
      <c r="BP874" s="17"/>
      <c r="BQ874" s="17"/>
      <c r="BR874" s="17"/>
      <c r="BS874" s="17"/>
      <c r="BT874" s="17"/>
      <c r="BU874" s="17"/>
      <c r="BV874" s="17"/>
      <c r="BW874" s="17"/>
      <c r="BX874" s="17"/>
      <c r="BY874" s="17"/>
      <c r="BZ874" s="17"/>
      <c r="CA874" s="17"/>
      <c r="CB874" s="17"/>
      <c r="CC874" s="17"/>
      <c r="CD874" s="17"/>
      <c r="CE874" s="17"/>
      <c r="CF874" s="17"/>
      <c r="CG874" s="17"/>
      <c r="CH874" s="17"/>
      <c r="CI874" s="17"/>
      <c r="CJ874" s="17"/>
      <c r="CK874" s="17"/>
      <c r="CL874" s="17"/>
      <c r="CM874" s="17"/>
      <c r="CN874" s="17"/>
      <c r="CO874" s="17"/>
      <c r="CP874" s="17"/>
      <c r="CQ874" s="17"/>
    </row>
    <row r="875">
      <c r="BJ875" s="17"/>
      <c r="BK875" s="17"/>
      <c r="BL875" s="17"/>
      <c r="BM875" s="17"/>
      <c r="BN875" s="17"/>
      <c r="BO875" s="17"/>
      <c r="BP875" s="17"/>
      <c r="BQ875" s="17"/>
      <c r="BR875" s="17"/>
      <c r="BS875" s="17"/>
      <c r="BT875" s="17"/>
      <c r="BU875" s="17"/>
      <c r="BV875" s="17"/>
      <c r="BW875" s="17"/>
      <c r="BX875" s="17"/>
      <c r="BY875" s="17"/>
      <c r="BZ875" s="17"/>
      <c r="CA875" s="17"/>
      <c r="CB875" s="17"/>
      <c r="CC875" s="17"/>
      <c r="CD875" s="17"/>
      <c r="CE875" s="17"/>
      <c r="CF875" s="17"/>
      <c r="CG875" s="17"/>
      <c r="CH875" s="17"/>
      <c r="CI875" s="17"/>
      <c r="CJ875" s="17"/>
      <c r="CK875" s="17"/>
      <c r="CL875" s="17"/>
      <c r="CM875" s="17"/>
      <c r="CN875" s="17"/>
      <c r="CO875" s="17"/>
      <c r="CP875" s="17"/>
      <c r="CQ875" s="17"/>
    </row>
    <row r="876">
      <c r="BJ876" s="17"/>
      <c r="BK876" s="17"/>
      <c r="BL876" s="17"/>
      <c r="BM876" s="17"/>
      <c r="BN876" s="17"/>
      <c r="BO876" s="17"/>
      <c r="BP876" s="17"/>
      <c r="BQ876" s="17"/>
      <c r="BR876" s="17"/>
      <c r="BS876" s="17"/>
      <c r="BT876" s="17"/>
      <c r="BU876" s="17"/>
      <c r="BV876" s="17"/>
      <c r="BW876" s="17"/>
      <c r="BX876" s="17"/>
      <c r="BY876" s="17"/>
      <c r="BZ876" s="17"/>
      <c r="CA876" s="17"/>
      <c r="CB876" s="17"/>
      <c r="CC876" s="17"/>
      <c r="CD876" s="17"/>
      <c r="CE876" s="17"/>
      <c r="CF876" s="17"/>
      <c r="CG876" s="17"/>
      <c r="CH876" s="17"/>
      <c r="CI876" s="17"/>
      <c r="CJ876" s="17"/>
      <c r="CK876" s="17"/>
      <c r="CL876" s="17"/>
      <c r="CM876" s="17"/>
      <c r="CN876" s="17"/>
      <c r="CO876" s="17"/>
      <c r="CP876" s="17"/>
      <c r="CQ876" s="17"/>
    </row>
    <row r="877">
      <c r="BJ877" s="17"/>
      <c r="BK877" s="17"/>
      <c r="BL877" s="17"/>
      <c r="BM877" s="17"/>
      <c r="BN877" s="17"/>
      <c r="BO877" s="17"/>
      <c r="BP877" s="17"/>
      <c r="BQ877" s="17"/>
      <c r="BR877" s="17"/>
      <c r="BS877" s="17"/>
      <c r="BT877" s="17"/>
      <c r="BU877" s="17"/>
      <c r="BV877" s="17"/>
      <c r="BW877" s="17"/>
      <c r="BX877" s="17"/>
      <c r="BY877" s="17"/>
      <c r="BZ877" s="17"/>
      <c r="CA877" s="17"/>
      <c r="CB877" s="17"/>
      <c r="CC877" s="17"/>
      <c r="CD877" s="17"/>
      <c r="CE877" s="17"/>
      <c r="CF877" s="17"/>
      <c r="CG877" s="17"/>
      <c r="CH877" s="17"/>
      <c r="CI877" s="17"/>
      <c r="CJ877" s="17"/>
      <c r="CK877" s="17"/>
      <c r="CL877" s="17"/>
      <c r="CM877" s="17"/>
      <c r="CN877" s="17"/>
      <c r="CO877" s="17"/>
      <c r="CP877" s="17"/>
      <c r="CQ877" s="17"/>
    </row>
    <row r="878">
      <c r="BJ878" s="17"/>
      <c r="BK878" s="17"/>
      <c r="BL878" s="17"/>
      <c r="BM878" s="17"/>
      <c r="BN878" s="17"/>
      <c r="BO878" s="17"/>
      <c r="BP878" s="17"/>
      <c r="BQ878" s="17"/>
      <c r="BR878" s="17"/>
      <c r="BS878" s="17"/>
      <c r="BT878" s="17"/>
      <c r="BU878" s="17"/>
      <c r="BV878" s="17"/>
      <c r="BW878" s="17"/>
      <c r="BX878" s="17"/>
      <c r="BY878" s="17"/>
      <c r="BZ878" s="17"/>
      <c r="CA878" s="17"/>
      <c r="CB878" s="17"/>
      <c r="CC878" s="17"/>
      <c r="CD878" s="17"/>
      <c r="CE878" s="17"/>
      <c r="CF878" s="17"/>
      <c r="CG878" s="17"/>
      <c r="CH878" s="17"/>
      <c r="CI878" s="17"/>
      <c r="CJ878" s="17"/>
      <c r="CK878" s="17"/>
      <c r="CL878" s="17"/>
      <c r="CM878" s="17"/>
      <c r="CN878" s="17"/>
      <c r="CO878" s="17"/>
      <c r="CP878" s="17"/>
      <c r="CQ878" s="17"/>
    </row>
    <row r="879">
      <c r="BJ879" s="17"/>
      <c r="BK879" s="17"/>
      <c r="BL879" s="17"/>
      <c r="BM879" s="17"/>
      <c r="BN879" s="17"/>
      <c r="BO879" s="17"/>
      <c r="BP879" s="17"/>
      <c r="BQ879" s="17"/>
      <c r="BR879" s="17"/>
      <c r="BS879" s="17"/>
      <c r="BT879" s="17"/>
      <c r="BU879" s="17"/>
      <c r="BV879" s="17"/>
      <c r="BW879" s="17"/>
      <c r="BX879" s="17"/>
      <c r="BY879" s="17"/>
      <c r="BZ879" s="17"/>
      <c r="CA879" s="17"/>
      <c r="CB879" s="17"/>
      <c r="CC879" s="17"/>
      <c r="CD879" s="17"/>
      <c r="CE879" s="17"/>
      <c r="CF879" s="17"/>
      <c r="CG879" s="17"/>
      <c r="CH879" s="17"/>
      <c r="CI879" s="17"/>
      <c r="CJ879" s="17"/>
      <c r="CK879" s="17"/>
      <c r="CL879" s="17"/>
      <c r="CM879" s="17"/>
      <c r="CN879" s="17"/>
      <c r="CO879" s="17"/>
      <c r="CP879" s="17"/>
      <c r="CQ879" s="17"/>
    </row>
    <row r="880">
      <c r="BJ880" s="17"/>
      <c r="BK880" s="17"/>
      <c r="BL880" s="17"/>
      <c r="BM880" s="17"/>
      <c r="BN880" s="17"/>
      <c r="BO880" s="17"/>
      <c r="BP880" s="17"/>
      <c r="BQ880" s="17"/>
      <c r="BR880" s="17"/>
      <c r="BS880" s="17"/>
      <c r="BT880" s="17"/>
      <c r="BU880" s="17"/>
      <c r="BV880" s="17"/>
      <c r="BW880" s="17"/>
      <c r="BX880" s="17"/>
      <c r="BY880" s="17"/>
      <c r="BZ880" s="17"/>
      <c r="CA880" s="17"/>
      <c r="CB880" s="17"/>
      <c r="CC880" s="17"/>
      <c r="CD880" s="17"/>
      <c r="CE880" s="17"/>
      <c r="CF880" s="17"/>
      <c r="CG880" s="17"/>
      <c r="CH880" s="17"/>
      <c r="CI880" s="17"/>
      <c r="CJ880" s="17"/>
      <c r="CK880" s="17"/>
      <c r="CL880" s="17"/>
      <c r="CM880" s="17"/>
      <c r="CN880" s="17"/>
      <c r="CO880" s="17"/>
      <c r="CP880" s="17"/>
      <c r="CQ880" s="17"/>
    </row>
    <row r="881">
      <c r="BJ881" s="17"/>
      <c r="BK881" s="17"/>
      <c r="BL881" s="17"/>
      <c r="BM881" s="17"/>
      <c r="BN881" s="17"/>
      <c r="BO881" s="17"/>
      <c r="BP881" s="17"/>
      <c r="BQ881" s="17"/>
      <c r="BR881" s="17"/>
      <c r="BS881" s="17"/>
      <c r="BT881" s="17"/>
      <c r="BU881" s="17"/>
      <c r="BV881" s="17"/>
      <c r="BW881" s="17"/>
      <c r="BX881" s="17"/>
      <c r="BY881" s="17"/>
      <c r="BZ881" s="17"/>
      <c r="CA881" s="17"/>
      <c r="CB881" s="17"/>
      <c r="CC881" s="17"/>
      <c r="CD881" s="17"/>
      <c r="CE881" s="17"/>
      <c r="CF881" s="17"/>
      <c r="CG881" s="17"/>
      <c r="CH881" s="17"/>
      <c r="CI881" s="17"/>
      <c r="CJ881" s="17"/>
      <c r="CK881" s="17"/>
      <c r="CL881" s="17"/>
      <c r="CM881" s="17"/>
      <c r="CN881" s="17"/>
      <c r="CO881" s="17"/>
      <c r="CP881" s="17"/>
      <c r="CQ881" s="17"/>
    </row>
    <row r="882">
      <c r="BJ882" s="17"/>
      <c r="BK882" s="17"/>
      <c r="BL882" s="17"/>
      <c r="BM882" s="17"/>
      <c r="BN882" s="17"/>
      <c r="BO882" s="17"/>
      <c r="BP882" s="17"/>
      <c r="BQ882" s="17"/>
      <c r="BR882" s="17"/>
      <c r="BS882" s="17"/>
      <c r="BT882" s="17"/>
      <c r="BU882" s="17"/>
      <c r="BV882" s="17"/>
      <c r="BW882" s="17"/>
      <c r="BX882" s="17"/>
      <c r="BY882" s="17"/>
      <c r="BZ882" s="17"/>
      <c r="CA882" s="17"/>
      <c r="CB882" s="17"/>
      <c r="CC882" s="17"/>
      <c r="CD882" s="17"/>
      <c r="CE882" s="17"/>
      <c r="CF882" s="17"/>
      <c r="CG882" s="17"/>
      <c r="CH882" s="17"/>
      <c r="CI882" s="17"/>
      <c r="CJ882" s="17"/>
      <c r="CK882" s="17"/>
      <c r="CL882" s="17"/>
      <c r="CM882" s="17"/>
      <c r="CN882" s="17"/>
      <c r="CO882" s="17"/>
      <c r="CP882" s="17"/>
      <c r="CQ882" s="17"/>
    </row>
    <row r="883">
      <c r="BJ883" s="17"/>
      <c r="BK883" s="17"/>
      <c r="BL883" s="17"/>
      <c r="BM883" s="17"/>
      <c r="BN883" s="17"/>
      <c r="BO883" s="17"/>
      <c r="BP883" s="17"/>
      <c r="BQ883" s="17"/>
      <c r="BR883" s="17"/>
      <c r="BS883" s="17"/>
      <c r="BT883" s="17"/>
      <c r="BU883" s="17"/>
      <c r="BV883" s="17"/>
      <c r="BW883" s="17"/>
      <c r="BX883" s="17"/>
      <c r="BY883" s="17"/>
      <c r="BZ883" s="17"/>
      <c r="CA883" s="17"/>
      <c r="CB883" s="17"/>
      <c r="CC883" s="17"/>
      <c r="CD883" s="17"/>
      <c r="CE883" s="17"/>
      <c r="CF883" s="17"/>
      <c r="CG883" s="17"/>
      <c r="CH883" s="17"/>
      <c r="CI883" s="17"/>
      <c r="CJ883" s="17"/>
      <c r="CK883" s="17"/>
      <c r="CL883" s="17"/>
      <c r="CM883" s="17"/>
      <c r="CN883" s="17"/>
      <c r="CO883" s="17"/>
      <c r="CP883" s="17"/>
      <c r="CQ883" s="17"/>
    </row>
    <row r="884">
      <c r="BJ884" s="17"/>
      <c r="BK884" s="17"/>
      <c r="BL884" s="17"/>
      <c r="BM884" s="17"/>
      <c r="BN884" s="17"/>
      <c r="BO884" s="17"/>
      <c r="BP884" s="17"/>
      <c r="BQ884" s="17"/>
      <c r="BR884" s="17"/>
      <c r="BS884" s="17"/>
      <c r="BT884" s="17"/>
      <c r="BU884" s="17"/>
      <c r="BV884" s="17"/>
      <c r="BW884" s="17"/>
      <c r="BX884" s="17"/>
      <c r="BY884" s="17"/>
      <c r="BZ884" s="17"/>
      <c r="CA884" s="17"/>
      <c r="CB884" s="17"/>
      <c r="CC884" s="17"/>
      <c r="CD884" s="17"/>
      <c r="CE884" s="17"/>
      <c r="CF884" s="17"/>
      <c r="CG884" s="17"/>
      <c r="CH884" s="17"/>
      <c r="CI884" s="17"/>
      <c r="CJ884" s="17"/>
      <c r="CK884" s="17"/>
      <c r="CL884" s="17"/>
      <c r="CM884" s="17"/>
      <c r="CN884" s="17"/>
      <c r="CO884" s="17"/>
      <c r="CP884" s="17"/>
      <c r="CQ884" s="17"/>
    </row>
    <row r="885">
      <c r="BJ885" s="17"/>
      <c r="BK885" s="17"/>
      <c r="BL885" s="17"/>
      <c r="BM885" s="17"/>
      <c r="BN885" s="17"/>
      <c r="BO885" s="17"/>
      <c r="BP885" s="17"/>
      <c r="BQ885" s="17"/>
      <c r="BR885" s="17"/>
      <c r="BS885" s="17"/>
      <c r="BT885" s="17"/>
      <c r="BU885" s="17"/>
      <c r="BV885" s="17"/>
      <c r="BW885" s="17"/>
      <c r="BX885" s="17"/>
      <c r="BY885" s="17"/>
      <c r="BZ885" s="17"/>
      <c r="CA885" s="17"/>
      <c r="CB885" s="17"/>
      <c r="CC885" s="17"/>
      <c r="CD885" s="17"/>
      <c r="CE885" s="17"/>
      <c r="CF885" s="17"/>
      <c r="CG885" s="17"/>
      <c r="CH885" s="17"/>
      <c r="CI885" s="17"/>
      <c r="CJ885" s="17"/>
      <c r="CK885" s="17"/>
      <c r="CL885" s="17"/>
      <c r="CM885" s="17"/>
      <c r="CN885" s="17"/>
      <c r="CO885" s="17"/>
      <c r="CP885" s="17"/>
      <c r="CQ885" s="17"/>
    </row>
    <row r="886">
      <c r="BJ886" s="17"/>
      <c r="BK886" s="17"/>
      <c r="BL886" s="17"/>
      <c r="BM886" s="17"/>
      <c r="BN886" s="17"/>
      <c r="BO886" s="17"/>
      <c r="BP886" s="17"/>
      <c r="BQ886" s="17"/>
      <c r="BR886" s="17"/>
      <c r="BS886" s="17"/>
      <c r="BT886" s="17"/>
      <c r="BU886" s="17"/>
      <c r="BV886" s="17"/>
      <c r="BW886" s="17"/>
      <c r="BX886" s="17"/>
      <c r="BY886" s="17"/>
      <c r="BZ886" s="17"/>
      <c r="CA886" s="17"/>
      <c r="CB886" s="17"/>
      <c r="CC886" s="17"/>
      <c r="CD886" s="17"/>
      <c r="CE886" s="17"/>
      <c r="CF886" s="17"/>
      <c r="CG886" s="17"/>
      <c r="CH886" s="17"/>
      <c r="CI886" s="17"/>
      <c r="CJ886" s="17"/>
      <c r="CK886" s="17"/>
      <c r="CL886" s="17"/>
      <c r="CM886" s="17"/>
      <c r="CN886" s="17"/>
      <c r="CO886" s="17"/>
      <c r="CP886" s="17"/>
      <c r="CQ886" s="17"/>
    </row>
    <row r="887">
      <c r="BJ887" s="17"/>
      <c r="BK887" s="17"/>
      <c r="BL887" s="17"/>
      <c r="BM887" s="17"/>
      <c r="BN887" s="17"/>
      <c r="BO887" s="17"/>
      <c r="BP887" s="17"/>
      <c r="BQ887" s="17"/>
      <c r="BR887" s="17"/>
      <c r="BS887" s="17"/>
      <c r="BT887" s="17"/>
      <c r="BU887" s="17"/>
      <c r="BV887" s="17"/>
      <c r="BW887" s="17"/>
      <c r="BX887" s="17"/>
      <c r="BY887" s="17"/>
      <c r="BZ887" s="17"/>
      <c r="CA887" s="17"/>
      <c r="CB887" s="17"/>
      <c r="CC887" s="17"/>
      <c r="CD887" s="17"/>
      <c r="CE887" s="17"/>
      <c r="CF887" s="17"/>
      <c r="CG887" s="17"/>
      <c r="CH887" s="17"/>
      <c r="CI887" s="17"/>
      <c r="CJ887" s="17"/>
      <c r="CK887" s="17"/>
      <c r="CL887" s="17"/>
      <c r="CM887" s="17"/>
      <c r="CN887" s="17"/>
      <c r="CO887" s="17"/>
      <c r="CP887" s="17"/>
      <c r="CQ887" s="17"/>
    </row>
    <row r="888">
      <c r="BJ888" s="17"/>
      <c r="BK888" s="17"/>
      <c r="BL888" s="17"/>
      <c r="BM888" s="17"/>
      <c r="BN888" s="17"/>
      <c r="BO888" s="17"/>
      <c r="BP888" s="17"/>
      <c r="BQ888" s="17"/>
      <c r="BR888" s="17"/>
      <c r="BS888" s="17"/>
      <c r="BT888" s="17"/>
      <c r="BU888" s="17"/>
      <c r="BV888" s="17"/>
      <c r="BW888" s="17"/>
      <c r="BX888" s="17"/>
      <c r="BY888" s="17"/>
      <c r="BZ888" s="17"/>
      <c r="CA888" s="17"/>
      <c r="CB888" s="17"/>
      <c r="CC888" s="17"/>
      <c r="CD888" s="17"/>
      <c r="CE888" s="17"/>
      <c r="CF888" s="17"/>
      <c r="CG888" s="17"/>
      <c r="CH888" s="17"/>
      <c r="CI888" s="17"/>
      <c r="CJ888" s="17"/>
      <c r="CK888" s="17"/>
      <c r="CL888" s="17"/>
      <c r="CM888" s="17"/>
      <c r="CN888" s="17"/>
      <c r="CO888" s="17"/>
      <c r="CP888" s="17"/>
      <c r="CQ888" s="17"/>
    </row>
    <row r="889">
      <c r="BJ889" s="17"/>
      <c r="BK889" s="17"/>
      <c r="BL889" s="17"/>
      <c r="BM889" s="17"/>
      <c r="BN889" s="17"/>
      <c r="BO889" s="17"/>
      <c r="BP889" s="17"/>
      <c r="BQ889" s="17"/>
      <c r="BR889" s="17"/>
      <c r="BS889" s="17"/>
      <c r="BT889" s="17"/>
      <c r="BU889" s="17"/>
      <c r="BV889" s="17"/>
      <c r="BW889" s="17"/>
      <c r="BX889" s="17"/>
      <c r="BY889" s="17"/>
      <c r="BZ889" s="17"/>
      <c r="CA889" s="17"/>
      <c r="CB889" s="17"/>
      <c r="CC889" s="17"/>
      <c r="CD889" s="17"/>
      <c r="CE889" s="17"/>
      <c r="CF889" s="17"/>
      <c r="CG889" s="17"/>
      <c r="CH889" s="17"/>
      <c r="CI889" s="17"/>
      <c r="CJ889" s="17"/>
      <c r="CK889" s="17"/>
      <c r="CL889" s="17"/>
      <c r="CM889" s="17"/>
      <c r="CN889" s="17"/>
      <c r="CO889" s="17"/>
      <c r="CP889" s="17"/>
      <c r="CQ889" s="17"/>
    </row>
    <row r="890">
      <c r="BJ890" s="17"/>
      <c r="BK890" s="17"/>
      <c r="BL890" s="17"/>
      <c r="BM890" s="17"/>
      <c r="BN890" s="17"/>
      <c r="BO890" s="17"/>
      <c r="BP890" s="17"/>
      <c r="BQ890" s="17"/>
      <c r="BR890" s="17"/>
      <c r="BS890" s="17"/>
      <c r="BT890" s="17"/>
      <c r="BU890" s="17"/>
      <c r="BV890" s="17"/>
      <c r="BW890" s="17"/>
      <c r="BX890" s="17"/>
      <c r="BY890" s="17"/>
      <c r="BZ890" s="17"/>
      <c r="CA890" s="17"/>
      <c r="CB890" s="17"/>
      <c r="CC890" s="17"/>
      <c r="CD890" s="17"/>
      <c r="CE890" s="17"/>
      <c r="CF890" s="17"/>
      <c r="CG890" s="17"/>
      <c r="CH890" s="17"/>
      <c r="CI890" s="17"/>
      <c r="CJ890" s="17"/>
      <c r="CK890" s="17"/>
      <c r="CL890" s="17"/>
      <c r="CM890" s="17"/>
      <c r="CN890" s="17"/>
      <c r="CO890" s="17"/>
      <c r="CP890" s="17"/>
      <c r="CQ890" s="17"/>
    </row>
    <row r="891">
      <c r="BJ891" s="17"/>
      <c r="BK891" s="17"/>
      <c r="BL891" s="17"/>
      <c r="BM891" s="17"/>
      <c r="BN891" s="17"/>
      <c r="BO891" s="17"/>
      <c r="BP891" s="17"/>
      <c r="BQ891" s="17"/>
      <c r="BR891" s="17"/>
      <c r="BS891" s="17"/>
      <c r="BT891" s="17"/>
      <c r="BU891" s="17"/>
      <c r="BV891" s="17"/>
      <c r="BW891" s="17"/>
      <c r="BX891" s="17"/>
      <c r="BY891" s="17"/>
      <c r="BZ891" s="17"/>
      <c r="CA891" s="17"/>
      <c r="CB891" s="17"/>
      <c r="CC891" s="17"/>
      <c r="CD891" s="17"/>
      <c r="CE891" s="17"/>
      <c r="CF891" s="17"/>
      <c r="CG891" s="17"/>
      <c r="CH891" s="17"/>
      <c r="CI891" s="17"/>
      <c r="CJ891" s="17"/>
      <c r="CK891" s="17"/>
      <c r="CL891" s="17"/>
      <c r="CM891" s="17"/>
      <c r="CN891" s="17"/>
      <c r="CO891" s="17"/>
      <c r="CP891" s="17"/>
      <c r="CQ891" s="17"/>
    </row>
    <row r="892">
      <c r="BJ892" s="17"/>
      <c r="BK892" s="17"/>
      <c r="BL892" s="17"/>
      <c r="BM892" s="17"/>
      <c r="BN892" s="17"/>
      <c r="BO892" s="17"/>
      <c r="BP892" s="17"/>
      <c r="BQ892" s="17"/>
      <c r="BR892" s="17"/>
      <c r="BS892" s="17"/>
      <c r="BT892" s="17"/>
      <c r="BU892" s="17"/>
      <c r="BV892" s="17"/>
      <c r="BW892" s="17"/>
      <c r="BX892" s="17"/>
      <c r="BY892" s="17"/>
      <c r="BZ892" s="17"/>
      <c r="CA892" s="17"/>
      <c r="CB892" s="17"/>
      <c r="CC892" s="17"/>
      <c r="CD892" s="17"/>
      <c r="CE892" s="17"/>
      <c r="CF892" s="17"/>
      <c r="CG892" s="17"/>
      <c r="CH892" s="17"/>
      <c r="CI892" s="17"/>
      <c r="CJ892" s="17"/>
      <c r="CK892" s="17"/>
      <c r="CL892" s="17"/>
      <c r="CM892" s="17"/>
      <c r="CN892" s="17"/>
      <c r="CO892" s="17"/>
      <c r="CP892" s="17"/>
      <c r="CQ892" s="17"/>
    </row>
    <row r="893">
      <c r="BJ893" s="17"/>
      <c r="BK893" s="17"/>
      <c r="BL893" s="17"/>
      <c r="BM893" s="17"/>
      <c r="BN893" s="17"/>
      <c r="BO893" s="17"/>
      <c r="BP893" s="17"/>
      <c r="BQ893" s="17"/>
      <c r="BR893" s="17"/>
      <c r="BS893" s="17"/>
      <c r="BT893" s="17"/>
      <c r="BU893" s="17"/>
      <c r="BV893" s="17"/>
      <c r="BW893" s="17"/>
      <c r="BX893" s="17"/>
      <c r="BY893" s="17"/>
      <c r="BZ893" s="17"/>
      <c r="CA893" s="17"/>
      <c r="CB893" s="17"/>
      <c r="CC893" s="17"/>
      <c r="CD893" s="17"/>
      <c r="CE893" s="17"/>
      <c r="CF893" s="17"/>
      <c r="CG893" s="17"/>
      <c r="CH893" s="17"/>
      <c r="CI893" s="17"/>
      <c r="CJ893" s="17"/>
      <c r="CK893" s="17"/>
      <c r="CL893" s="17"/>
      <c r="CM893" s="17"/>
      <c r="CN893" s="17"/>
      <c r="CO893" s="17"/>
      <c r="CP893" s="17"/>
      <c r="CQ893" s="17"/>
    </row>
    <row r="894">
      <c r="BJ894" s="17"/>
      <c r="BK894" s="17"/>
      <c r="BL894" s="17"/>
      <c r="BM894" s="17"/>
      <c r="BN894" s="17"/>
      <c r="BO894" s="17"/>
      <c r="BP894" s="17"/>
      <c r="BQ894" s="17"/>
      <c r="BR894" s="17"/>
      <c r="BS894" s="17"/>
      <c r="BT894" s="17"/>
      <c r="BU894" s="17"/>
      <c r="BV894" s="17"/>
      <c r="BW894" s="17"/>
      <c r="BX894" s="17"/>
      <c r="BY894" s="17"/>
      <c r="BZ894" s="17"/>
      <c r="CA894" s="17"/>
      <c r="CB894" s="17"/>
      <c r="CC894" s="17"/>
      <c r="CD894" s="17"/>
      <c r="CE894" s="17"/>
      <c r="CF894" s="17"/>
      <c r="CG894" s="17"/>
      <c r="CH894" s="17"/>
      <c r="CI894" s="17"/>
      <c r="CJ894" s="17"/>
      <c r="CK894" s="17"/>
      <c r="CL894" s="17"/>
      <c r="CM894" s="17"/>
      <c r="CN894" s="17"/>
      <c r="CO894" s="17"/>
      <c r="CP894" s="17"/>
      <c r="CQ894" s="17"/>
    </row>
    <row r="895">
      <c r="BJ895" s="17"/>
      <c r="BK895" s="17"/>
      <c r="BL895" s="17"/>
      <c r="BM895" s="17"/>
      <c r="BN895" s="17"/>
      <c r="BO895" s="17"/>
      <c r="BP895" s="17"/>
      <c r="BQ895" s="17"/>
      <c r="BR895" s="17"/>
      <c r="BS895" s="17"/>
      <c r="BT895" s="17"/>
      <c r="BU895" s="17"/>
      <c r="BV895" s="17"/>
      <c r="BW895" s="17"/>
      <c r="BX895" s="17"/>
      <c r="BY895" s="17"/>
      <c r="BZ895" s="17"/>
      <c r="CA895" s="17"/>
      <c r="CB895" s="17"/>
      <c r="CC895" s="17"/>
      <c r="CD895" s="17"/>
      <c r="CE895" s="17"/>
      <c r="CF895" s="17"/>
      <c r="CG895" s="17"/>
      <c r="CH895" s="17"/>
      <c r="CI895" s="17"/>
      <c r="CJ895" s="17"/>
      <c r="CK895" s="17"/>
      <c r="CL895" s="17"/>
      <c r="CM895" s="17"/>
      <c r="CN895" s="17"/>
      <c r="CO895" s="17"/>
      <c r="CP895" s="17"/>
      <c r="CQ895" s="17"/>
    </row>
    <row r="896">
      <c r="BJ896" s="17"/>
      <c r="BK896" s="17"/>
      <c r="BL896" s="17"/>
      <c r="BM896" s="17"/>
      <c r="BN896" s="17"/>
      <c r="BO896" s="17"/>
      <c r="BP896" s="17"/>
      <c r="BQ896" s="17"/>
      <c r="BR896" s="17"/>
      <c r="BS896" s="17"/>
      <c r="BT896" s="17"/>
      <c r="BU896" s="17"/>
      <c r="BV896" s="17"/>
      <c r="BW896" s="17"/>
      <c r="BX896" s="17"/>
      <c r="BY896" s="17"/>
      <c r="BZ896" s="17"/>
      <c r="CA896" s="17"/>
      <c r="CB896" s="17"/>
      <c r="CC896" s="17"/>
      <c r="CD896" s="17"/>
      <c r="CE896" s="17"/>
      <c r="CF896" s="17"/>
      <c r="CG896" s="17"/>
      <c r="CH896" s="17"/>
      <c r="CI896" s="17"/>
      <c r="CJ896" s="17"/>
      <c r="CK896" s="17"/>
      <c r="CL896" s="17"/>
      <c r="CM896" s="17"/>
      <c r="CN896" s="17"/>
      <c r="CO896" s="17"/>
      <c r="CP896" s="17"/>
      <c r="CQ896" s="17"/>
    </row>
    <row r="897">
      <c r="BJ897" s="17"/>
      <c r="BK897" s="17"/>
      <c r="BL897" s="17"/>
      <c r="BM897" s="17"/>
      <c r="BN897" s="17"/>
      <c r="BO897" s="17"/>
      <c r="BP897" s="17"/>
      <c r="BQ897" s="17"/>
      <c r="BR897" s="17"/>
      <c r="BS897" s="17"/>
      <c r="BT897" s="17"/>
      <c r="BU897" s="17"/>
      <c r="BV897" s="17"/>
      <c r="BW897" s="17"/>
      <c r="BX897" s="17"/>
      <c r="BY897" s="17"/>
      <c r="BZ897" s="17"/>
      <c r="CA897" s="17"/>
      <c r="CB897" s="17"/>
      <c r="CC897" s="17"/>
      <c r="CD897" s="17"/>
      <c r="CE897" s="17"/>
      <c r="CF897" s="17"/>
      <c r="CG897" s="17"/>
      <c r="CH897" s="17"/>
      <c r="CI897" s="17"/>
      <c r="CJ897" s="17"/>
      <c r="CK897" s="17"/>
      <c r="CL897" s="17"/>
      <c r="CM897" s="17"/>
      <c r="CN897" s="17"/>
      <c r="CO897" s="17"/>
      <c r="CP897" s="17"/>
      <c r="CQ897" s="17"/>
    </row>
    <row r="898">
      <c r="BJ898" s="17"/>
      <c r="BK898" s="17"/>
      <c r="BL898" s="17"/>
      <c r="BM898" s="17"/>
      <c r="BN898" s="17"/>
      <c r="BO898" s="17"/>
      <c r="BP898" s="17"/>
      <c r="BQ898" s="17"/>
      <c r="BR898" s="17"/>
      <c r="BS898" s="17"/>
      <c r="BT898" s="17"/>
      <c r="BU898" s="17"/>
      <c r="BV898" s="17"/>
      <c r="BW898" s="17"/>
      <c r="BX898" s="17"/>
      <c r="BY898" s="17"/>
      <c r="BZ898" s="17"/>
      <c r="CA898" s="17"/>
      <c r="CB898" s="17"/>
      <c r="CC898" s="17"/>
      <c r="CD898" s="17"/>
      <c r="CE898" s="17"/>
      <c r="CF898" s="17"/>
      <c r="CG898" s="17"/>
      <c r="CH898" s="17"/>
      <c r="CI898" s="17"/>
      <c r="CJ898" s="17"/>
      <c r="CK898" s="17"/>
      <c r="CL898" s="17"/>
      <c r="CM898" s="17"/>
      <c r="CN898" s="17"/>
      <c r="CO898" s="17"/>
      <c r="CP898" s="17"/>
      <c r="CQ898" s="17"/>
    </row>
    <row r="899">
      <c r="BJ899" s="17"/>
      <c r="BK899" s="17"/>
      <c r="BL899" s="17"/>
      <c r="BM899" s="17"/>
      <c r="BN899" s="17"/>
      <c r="BO899" s="17"/>
      <c r="BP899" s="17"/>
      <c r="BQ899" s="17"/>
      <c r="BR899" s="17"/>
      <c r="BS899" s="17"/>
      <c r="BT899" s="17"/>
      <c r="BU899" s="17"/>
      <c r="BV899" s="17"/>
      <c r="BW899" s="17"/>
      <c r="BX899" s="17"/>
      <c r="BY899" s="17"/>
      <c r="BZ899" s="17"/>
      <c r="CA899" s="17"/>
      <c r="CB899" s="17"/>
      <c r="CC899" s="17"/>
      <c r="CD899" s="17"/>
      <c r="CE899" s="17"/>
      <c r="CF899" s="17"/>
      <c r="CG899" s="17"/>
      <c r="CH899" s="17"/>
      <c r="CI899" s="17"/>
      <c r="CJ899" s="17"/>
      <c r="CK899" s="17"/>
      <c r="CL899" s="17"/>
      <c r="CM899" s="17"/>
      <c r="CN899" s="17"/>
      <c r="CO899" s="17"/>
      <c r="CP899" s="17"/>
      <c r="CQ899" s="17"/>
    </row>
    <row r="900">
      <c r="BJ900" s="17"/>
      <c r="BK900" s="17"/>
      <c r="BL900" s="17"/>
      <c r="BM900" s="17"/>
      <c r="BN900" s="17"/>
      <c r="BO900" s="17"/>
      <c r="BP900" s="17"/>
      <c r="BQ900" s="17"/>
      <c r="BR900" s="17"/>
      <c r="BS900" s="17"/>
      <c r="BT900" s="17"/>
      <c r="BU900" s="17"/>
      <c r="BV900" s="17"/>
      <c r="BW900" s="17"/>
      <c r="BX900" s="17"/>
      <c r="BY900" s="17"/>
      <c r="BZ900" s="17"/>
      <c r="CA900" s="17"/>
      <c r="CB900" s="17"/>
      <c r="CC900" s="17"/>
      <c r="CD900" s="17"/>
      <c r="CE900" s="17"/>
      <c r="CF900" s="17"/>
      <c r="CG900" s="17"/>
      <c r="CH900" s="17"/>
      <c r="CI900" s="17"/>
      <c r="CJ900" s="17"/>
      <c r="CK900" s="17"/>
      <c r="CL900" s="17"/>
      <c r="CM900" s="17"/>
      <c r="CN900" s="17"/>
      <c r="CO900" s="17"/>
      <c r="CP900" s="17"/>
      <c r="CQ900" s="17"/>
    </row>
    <row r="901">
      <c r="BJ901" s="17"/>
      <c r="BK901" s="17"/>
      <c r="BL901" s="17"/>
      <c r="BM901" s="17"/>
      <c r="BN901" s="17"/>
      <c r="BO901" s="17"/>
      <c r="BP901" s="17"/>
      <c r="BQ901" s="17"/>
      <c r="BR901" s="17"/>
      <c r="BS901" s="17"/>
      <c r="BT901" s="17"/>
      <c r="BU901" s="17"/>
      <c r="BV901" s="17"/>
      <c r="BW901" s="17"/>
      <c r="BX901" s="17"/>
      <c r="BY901" s="17"/>
      <c r="BZ901" s="17"/>
      <c r="CA901" s="17"/>
      <c r="CB901" s="17"/>
      <c r="CC901" s="17"/>
      <c r="CD901" s="17"/>
      <c r="CE901" s="17"/>
      <c r="CF901" s="17"/>
      <c r="CG901" s="17"/>
      <c r="CH901" s="17"/>
      <c r="CI901" s="17"/>
      <c r="CJ901" s="17"/>
      <c r="CK901" s="17"/>
      <c r="CL901" s="17"/>
      <c r="CM901" s="17"/>
      <c r="CN901" s="17"/>
      <c r="CO901" s="17"/>
      <c r="CP901" s="17"/>
      <c r="CQ901" s="17"/>
    </row>
    <row r="902">
      <c r="BJ902" s="17"/>
      <c r="BK902" s="17"/>
      <c r="BL902" s="17"/>
      <c r="BM902" s="17"/>
      <c r="BN902" s="17"/>
      <c r="BO902" s="17"/>
      <c r="BP902" s="17"/>
      <c r="BQ902" s="17"/>
      <c r="BR902" s="17"/>
      <c r="BS902" s="17"/>
      <c r="BT902" s="17"/>
      <c r="BU902" s="17"/>
      <c r="BV902" s="17"/>
      <c r="BW902" s="17"/>
      <c r="BX902" s="17"/>
      <c r="BY902" s="17"/>
      <c r="BZ902" s="17"/>
      <c r="CA902" s="17"/>
      <c r="CB902" s="17"/>
      <c r="CC902" s="17"/>
      <c r="CD902" s="17"/>
      <c r="CE902" s="17"/>
      <c r="CF902" s="17"/>
      <c r="CG902" s="17"/>
      <c r="CH902" s="17"/>
      <c r="CI902" s="17"/>
      <c r="CJ902" s="17"/>
      <c r="CK902" s="17"/>
      <c r="CL902" s="17"/>
      <c r="CM902" s="17"/>
      <c r="CN902" s="17"/>
      <c r="CO902" s="17"/>
      <c r="CP902" s="17"/>
      <c r="CQ902" s="17"/>
    </row>
    <row r="903">
      <c r="BJ903" s="17"/>
      <c r="BK903" s="17"/>
      <c r="BL903" s="17"/>
      <c r="BM903" s="17"/>
      <c r="BN903" s="17"/>
      <c r="BO903" s="17"/>
      <c r="BP903" s="17"/>
      <c r="BQ903" s="17"/>
      <c r="BR903" s="17"/>
      <c r="BS903" s="17"/>
      <c r="BT903" s="17"/>
      <c r="BU903" s="17"/>
      <c r="BV903" s="17"/>
      <c r="BW903" s="17"/>
      <c r="BX903" s="17"/>
      <c r="BY903" s="17"/>
      <c r="BZ903" s="17"/>
      <c r="CA903" s="17"/>
      <c r="CB903" s="17"/>
      <c r="CC903" s="17"/>
      <c r="CD903" s="17"/>
      <c r="CE903" s="17"/>
      <c r="CF903" s="17"/>
      <c r="CG903" s="17"/>
      <c r="CH903" s="17"/>
      <c r="CI903" s="17"/>
      <c r="CJ903" s="17"/>
      <c r="CK903" s="17"/>
      <c r="CL903" s="17"/>
      <c r="CM903" s="17"/>
      <c r="CN903" s="17"/>
      <c r="CO903" s="17"/>
      <c r="CP903" s="17"/>
      <c r="CQ903" s="17"/>
    </row>
    <row r="904">
      <c r="BJ904" s="17"/>
      <c r="BK904" s="17"/>
      <c r="BL904" s="17"/>
      <c r="BM904" s="17"/>
      <c r="BN904" s="17"/>
      <c r="BO904" s="17"/>
      <c r="BP904" s="17"/>
      <c r="BQ904" s="17"/>
      <c r="BR904" s="17"/>
      <c r="BS904" s="17"/>
      <c r="BT904" s="17"/>
      <c r="BU904" s="17"/>
      <c r="BV904" s="17"/>
      <c r="BW904" s="17"/>
      <c r="BX904" s="17"/>
      <c r="BY904" s="17"/>
      <c r="BZ904" s="17"/>
      <c r="CA904" s="17"/>
      <c r="CB904" s="17"/>
      <c r="CC904" s="17"/>
      <c r="CD904" s="17"/>
      <c r="CE904" s="17"/>
      <c r="CF904" s="17"/>
      <c r="CG904" s="17"/>
      <c r="CH904" s="17"/>
      <c r="CI904" s="17"/>
      <c r="CJ904" s="17"/>
      <c r="CK904" s="17"/>
      <c r="CL904" s="17"/>
      <c r="CM904" s="17"/>
      <c r="CN904" s="17"/>
      <c r="CO904" s="17"/>
      <c r="CP904" s="17"/>
      <c r="CQ904" s="17"/>
    </row>
    <row r="905">
      <c r="BJ905" s="17"/>
      <c r="BK905" s="17"/>
      <c r="BL905" s="17"/>
      <c r="BM905" s="17"/>
      <c r="BN905" s="17"/>
      <c r="BO905" s="17"/>
      <c r="BP905" s="17"/>
      <c r="BQ905" s="17"/>
      <c r="BR905" s="17"/>
      <c r="BS905" s="17"/>
      <c r="BT905" s="17"/>
      <c r="BU905" s="17"/>
      <c r="BV905" s="17"/>
      <c r="BW905" s="17"/>
      <c r="BX905" s="17"/>
      <c r="BY905" s="17"/>
      <c r="BZ905" s="17"/>
      <c r="CA905" s="17"/>
      <c r="CB905" s="17"/>
      <c r="CC905" s="17"/>
      <c r="CD905" s="17"/>
      <c r="CE905" s="17"/>
      <c r="CF905" s="17"/>
      <c r="CG905" s="17"/>
      <c r="CH905" s="17"/>
      <c r="CI905" s="17"/>
      <c r="CJ905" s="17"/>
      <c r="CK905" s="17"/>
      <c r="CL905" s="17"/>
      <c r="CM905" s="17"/>
      <c r="CN905" s="17"/>
      <c r="CO905" s="17"/>
      <c r="CP905" s="17"/>
      <c r="CQ905" s="17"/>
    </row>
    <row r="906">
      <c r="BJ906" s="17"/>
      <c r="BK906" s="17"/>
      <c r="BL906" s="17"/>
      <c r="BM906" s="17"/>
      <c r="BN906" s="17"/>
      <c r="BO906" s="17"/>
      <c r="BP906" s="17"/>
      <c r="BQ906" s="17"/>
      <c r="BR906" s="17"/>
      <c r="BS906" s="17"/>
      <c r="BT906" s="17"/>
      <c r="BU906" s="17"/>
      <c r="BV906" s="17"/>
      <c r="BW906" s="17"/>
      <c r="BX906" s="17"/>
      <c r="BY906" s="17"/>
      <c r="BZ906" s="17"/>
      <c r="CA906" s="17"/>
      <c r="CB906" s="17"/>
      <c r="CC906" s="17"/>
      <c r="CD906" s="17"/>
      <c r="CE906" s="17"/>
      <c r="CF906" s="17"/>
      <c r="CG906" s="17"/>
      <c r="CH906" s="17"/>
      <c r="CI906" s="17"/>
      <c r="CJ906" s="17"/>
      <c r="CK906" s="17"/>
      <c r="CL906" s="17"/>
      <c r="CM906" s="17"/>
      <c r="CN906" s="17"/>
      <c r="CO906" s="17"/>
      <c r="CP906" s="17"/>
      <c r="CQ906" s="17"/>
    </row>
    <row r="907">
      <c r="BJ907" s="17"/>
      <c r="BK907" s="17"/>
      <c r="BL907" s="17"/>
      <c r="BM907" s="17"/>
      <c r="BN907" s="17"/>
      <c r="BO907" s="17"/>
      <c r="BP907" s="17"/>
      <c r="BQ907" s="17"/>
      <c r="BR907" s="17"/>
      <c r="BS907" s="17"/>
      <c r="BT907" s="17"/>
      <c r="BU907" s="17"/>
      <c r="BV907" s="17"/>
      <c r="BW907" s="17"/>
      <c r="BX907" s="17"/>
      <c r="BY907" s="17"/>
      <c r="BZ907" s="17"/>
      <c r="CA907" s="17"/>
      <c r="CB907" s="17"/>
      <c r="CC907" s="17"/>
      <c r="CD907" s="17"/>
      <c r="CE907" s="17"/>
      <c r="CF907" s="17"/>
      <c r="CG907" s="17"/>
      <c r="CH907" s="17"/>
      <c r="CI907" s="17"/>
      <c r="CJ907" s="17"/>
      <c r="CK907" s="17"/>
      <c r="CL907" s="17"/>
      <c r="CM907" s="17"/>
      <c r="CN907" s="17"/>
      <c r="CO907" s="17"/>
      <c r="CP907" s="17"/>
      <c r="CQ907" s="17"/>
    </row>
    <row r="908">
      <c r="BJ908" s="17"/>
      <c r="BK908" s="17"/>
      <c r="BL908" s="17"/>
      <c r="BM908" s="17"/>
      <c r="BN908" s="17"/>
      <c r="BO908" s="17"/>
      <c r="BP908" s="17"/>
      <c r="BQ908" s="17"/>
      <c r="BR908" s="17"/>
      <c r="BS908" s="17"/>
      <c r="BT908" s="17"/>
      <c r="BU908" s="17"/>
      <c r="BV908" s="17"/>
      <c r="BW908" s="17"/>
      <c r="BX908" s="17"/>
      <c r="BY908" s="17"/>
      <c r="BZ908" s="17"/>
      <c r="CA908" s="17"/>
      <c r="CB908" s="17"/>
      <c r="CC908" s="17"/>
      <c r="CD908" s="17"/>
      <c r="CE908" s="17"/>
      <c r="CF908" s="17"/>
      <c r="CG908" s="17"/>
      <c r="CH908" s="17"/>
      <c r="CI908" s="17"/>
      <c r="CJ908" s="17"/>
      <c r="CK908" s="17"/>
      <c r="CL908" s="17"/>
      <c r="CM908" s="17"/>
      <c r="CN908" s="17"/>
      <c r="CO908" s="17"/>
      <c r="CP908" s="17"/>
      <c r="CQ908" s="17"/>
    </row>
    <row r="909">
      <c r="BJ909" s="17"/>
      <c r="BK909" s="17"/>
      <c r="BL909" s="17"/>
      <c r="BM909" s="17"/>
      <c r="BN909" s="17"/>
      <c r="BO909" s="17"/>
      <c r="BP909" s="17"/>
      <c r="BQ909" s="17"/>
      <c r="BR909" s="17"/>
      <c r="BS909" s="17"/>
      <c r="BT909" s="17"/>
      <c r="BU909" s="17"/>
      <c r="BV909" s="17"/>
      <c r="BW909" s="17"/>
      <c r="BX909" s="17"/>
      <c r="BY909" s="17"/>
      <c r="BZ909" s="17"/>
      <c r="CA909" s="17"/>
      <c r="CB909" s="17"/>
      <c r="CC909" s="17"/>
      <c r="CD909" s="17"/>
      <c r="CE909" s="17"/>
      <c r="CF909" s="17"/>
      <c r="CG909" s="17"/>
      <c r="CH909" s="17"/>
      <c r="CI909" s="17"/>
      <c r="CJ909" s="17"/>
      <c r="CK909" s="17"/>
      <c r="CL909" s="17"/>
      <c r="CM909" s="17"/>
      <c r="CN909" s="17"/>
      <c r="CO909" s="17"/>
      <c r="CP909" s="17"/>
      <c r="CQ909" s="17"/>
    </row>
    <row r="910">
      <c r="BJ910" s="17"/>
      <c r="BK910" s="17"/>
      <c r="BL910" s="17"/>
      <c r="BM910" s="17"/>
      <c r="BN910" s="17"/>
      <c r="BO910" s="17"/>
      <c r="BP910" s="17"/>
      <c r="BQ910" s="17"/>
      <c r="BR910" s="17"/>
      <c r="BS910" s="17"/>
      <c r="BT910" s="17"/>
      <c r="BU910" s="17"/>
      <c r="BV910" s="17"/>
      <c r="BW910" s="17"/>
      <c r="BX910" s="17"/>
      <c r="BY910" s="17"/>
      <c r="BZ910" s="17"/>
      <c r="CA910" s="17"/>
      <c r="CB910" s="17"/>
      <c r="CC910" s="17"/>
      <c r="CD910" s="17"/>
      <c r="CE910" s="17"/>
      <c r="CF910" s="17"/>
      <c r="CG910" s="17"/>
      <c r="CH910" s="17"/>
      <c r="CI910" s="17"/>
      <c r="CJ910" s="17"/>
      <c r="CK910" s="17"/>
      <c r="CL910" s="17"/>
      <c r="CM910" s="17"/>
      <c r="CN910" s="17"/>
      <c r="CO910" s="17"/>
      <c r="CP910" s="17"/>
      <c r="CQ910" s="17"/>
    </row>
    <row r="911">
      <c r="BJ911" s="17"/>
      <c r="BK911" s="17"/>
      <c r="BL911" s="17"/>
      <c r="BM911" s="17"/>
      <c r="BN911" s="17"/>
      <c r="BO911" s="17"/>
      <c r="BP911" s="17"/>
      <c r="BQ911" s="17"/>
      <c r="BR911" s="17"/>
      <c r="BS911" s="17"/>
      <c r="BT911" s="17"/>
      <c r="BU911" s="17"/>
      <c r="BV911" s="17"/>
      <c r="BW911" s="17"/>
      <c r="BX911" s="17"/>
      <c r="BY911" s="17"/>
      <c r="BZ911" s="17"/>
      <c r="CA911" s="17"/>
      <c r="CB911" s="17"/>
      <c r="CC911" s="17"/>
      <c r="CD911" s="17"/>
      <c r="CE911" s="17"/>
      <c r="CF911" s="17"/>
      <c r="CG911" s="17"/>
      <c r="CH911" s="17"/>
      <c r="CI911" s="17"/>
      <c r="CJ911" s="17"/>
      <c r="CK911" s="17"/>
      <c r="CL911" s="17"/>
      <c r="CM911" s="17"/>
      <c r="CN911" s="17"/>
      <c r="CO911" s="17"/>
      <c r="CP911" s="17"/>
      <c r="CQ911" s="17"/>
    </row>
    <row r="912">
      <c r="BJ912" s="17"/>
      <c r="BK912" s="17"/>
      <c r="BL912" s="17"/>
      <c r="BM912" s="17"/>
      <c r="BN912" s="17"/>
      <c r="BO912" s="17"/>
      <c r="BP912" s="17"/>
      <c r="BQ912" s="17"/>
      <c r="BR912" s="17"/>
      <c r="BS912" s="17"/>
      <c r="BT912" s="17"/>
      <c r="BU912" s="17"/>
      <c r="BV912" s="17"/>
      <c r="BW912" s="17"/>
      <c r="BX912" s="17"/>
      <c r="BY912" s="17"/>
      <c r="BZ912" s="17"/>
      <c r="CA912" s="17"/>
      <c r="CB912" s="17"/>
      <c r="CC912" s="17"/>
      <c r="CD912" s="17"/>
      <c r="CE912" s="17"/>
      <c r="CF912" s="17"/>
      <c r="CG912" s="17"/>
      <c r="CH912" s="17"/>
      <c r="CI912" s="17"/>
      <c r="CJ912" s="17"/>
      <c r="CK912" s="17"/>
      <c r="CL912" s="17"/>
      <c r="CM912" s="17"/>
      <c r="CN912" s="17"/>
      <c r="CO912" s="17"/>
      <c r="CP912" s="17"/>
      <c r="CQ912" s="17"/>
    </row>
    <row r="913">
      <c r="BJ913" s="17"/>
      <c r="BK913" s="17"/>
      <c r="BL913" s="17"/>
      <c r="BM913" s="17"/>
      <c r="BN913" s="17"/>
      <c r="BO913" s="17"/>
      <c r="BP913" s="17"/>
      <c r="BQ913" s="17"/>
      <c r="BR913" s="17"/>
      <c r="BS913" s="17"/>
      <c r="BT913" s="17"/>
      <c r="BU913" s="17"/>
      <c r="BV913" s="17"/>
      <c r="BW913" s="17"/>
      <c r="BX913" s="17"/>
      <c r="BY913" s="17"/>
      <c r="BZ913" s="17"/>
      <c r="CA913" s="17"/>
      <c r="CB913" s="17"/>
      <c r="CC913" s="17"/>
      <c r="CD913" s="17"/>
      <c r="CE913" s="17"/>
      <c r="CF913" s="17"/>
      <c r="CG913" s="17"/>
      <c r="CH913" s="17"/>
      <c r="CI913" s="17"/>
      <c r="CJ913" s="17"/>
      <c r="CK913" s="17"/>
      <c r="CL913" s="17"/>
      <c r="CM913" s="17"/>
      <c r="CN913" s="17"/>
      <c r="CO913" s="17"/>
      <c r="CP913" s="17"/>
      <c r="CQ913" s="17"/>
    </row>
    <row r="914">
      <c r="BJ914" s="17"/>
      <c r="BK914" s="17"/>
      <c r="BL914" s="17"/>
      <c r="BM914" s="17"/>
      <c r="BN914" s="17"/>
      <c r="BO914" s="17"/>
      <c r="BP914" s="17"/>
      <c r="BQ914" s="17"/>
      <c r="BR914" s="17"/>
      <c r="BS914" s="17"/>
      <c r="BT914" s="17"/>
      <c r="BU914" s="17"/>
      <c r="BV914" s="17"/>
      <c r="BW914" s="17"/>
      <c r="BX914" s="17"/>
      <c r="BY914" s="17"/>
      <c r="BZ914" s="17"/>
      <c r="CA914" s="17"/>
      <c r="CB914" s="17"/>
      <c r="CC914" s="17"/>
      <c r="CD914" s="17"/>
      <c r="CE914" s="17"/>
      <c r="CF914" s="17"/>
      <c r="CG914" s="17"/>
      <c r="CH914" s="17"/>
      <c r="CI914" s="17"/>
      <c r="CJ914" s="17"/>
      <c r="CK914" s="17"/>
      <c r="CL914" s="17"/>
      <c r="CM914" s="17"/>
      <c r="CN914" s="17"/>
      <c r="CO914" s="17"/>
      <c r="CP914" s="17"/>
      <c r="CQ914" s="17"/>
    </row>
    <row r="915">
      <c r="BJ915" s="17"/>
      <c r="BK915" s="17"/>
      <c r="BL915" s="17"/>
      <c r="BM915" s="17"/>
      <c r="BN915" s="17"/>
      <c r="BO915" s="17"/>
      <c r="BP915" s="17"/>
      <c r="BQ915" s="17"/>
      <c r="BR915" s="17"/>
      <c r="BS915" s="17"/>
      <c r="BT915" s="17"/>
      <c r="BU915" s="17"/>
      <c r="BV915" s="17"/>
      <c r="BW915" s="17"/>
      <c r="BX915" s="17"/>
      <c r="BY915" s="17"/>
      <c r="BZ915" s="17"/>
      <c r="CA915" s="17"/>
      <c r="CB915" s="17"/>
      <c r="CC915" s="17"/>
      <c r="CD915" s="17"/>
      <c r="CE915" s="17"/>
      <c r="CF915" s="17"/>
      <c r="CG915" s="17"/>
      <c r="CH915" s="17"/>
      <c r="CI915" s="17"/>
      <c r="CJ915" s="17"/>
      <c r="CK915" s="17"/>
      <c r="CL915" s="17"/>
      <c r="CM915" s="17"/>
      <c r="CN915" s="17"/>
      <c r="CO915" s="17"/>
      <c r="CP915" s="17"/>
      <c r="CQ915" s="17"/>
    </row>
    <row r="916">
      <c r="BJ916" s="17"/>
      <c r="BK916" s="17"/>
      <c r="BL916" s="17"/>
      <c r="BM916" s="17"/>
      <c r="BN916" s="17"/>
      <c r="BO916" s="17"/>
      <c r="BP916" s="17"/>
      <c r="BQ916" s="17"/>
      <c r="BR916" s="17"/>
      <c r="BS916" s="17"/>
      <c r="BT916" s="17"/>
      <c r="BU916" s="17"/>
      <c r="BV916" s="17"/>
      <c r="BW916" s="17"/>
      <c r="BX916" s="17"/>
      <c r="BY916" s="17"/>
      <c r="BZ916" s="17"/>
      <c r="CA916" s="17"/>
      <c r="CB916" s="17"/>
      <c r="CC916" s="17"/>
      <c r="CD916" s="17"/>
      <c r="CE916" s="17"/>
      <c r="CF916" s="17"/>
      <c r="CG916" s="17"/>
      <c r="CH916" s="17"/>
      <c r="CI916" s="17"/>
      <c r="CJ916" s="17"/>
      <c r="CK916" s="17"/>
      <c r="CL916" s="17"/>
      <c r="CM916" s="17"/>
      <c r="CN916" s="17"/>
      <c r="CO916" s="17"/>
      <c r="CP916" s="17"/>
      <c r="CQ916" s="17"/>
    </row>
    <row r="917">
      <c r="BJ917" s="17"/>
      <c r="BK917" s="17"/>
      <c r="BL917" s="17"/>
      <c r="BM917" s="17"/>
      <c r="BN917" s="17"/>
      <c r="BO917" s="17"/>
      <c r="BP917" s="17"/>
      <c r="BQ917" s="17"/>
      <c r="BR917" s="17"/>
      <c r="BS917" s="17"/>
      <c r="BT917" s="17"/>
      <c r="BU917" s="17"/>
      <c r="BV917" s="17"/>
      <c r="BW917" s="17"/>
      <c r="BX917" s="17"/>
      <c r="BY917" s="17"/>
      <c r="BZ917" s="17"/>
      <c r="CA917" s="17"/>
      <c r="CB917" s="17"/>
      <c r="CC917" s="17"/>
      <c r="CD917" s="17"/>
      <c r="CE917" s="17"/>
      <c r="CF917" s="17"/>
      <c r="CG917" s="17"/>
      <c r="CH917" s="17"/>
      <c r="CI917" s="17"/>
      <c r="CJ917" s="17"/>
      <c r="CK917" s="17"/>
      <c r="CL917" s="17"/>
      <c r="CM917" s="17"/>
      <c r="CN917" s="17"/>
      <c r="CO917" s="17"/>
      <c r="CP917" s="17"/>
      <c r="CQ917" s="17"/>
    </row>
    <row r="918">
      <c r="BJ918" s="17"/>
      <c r="BK918" s="17"/>
      <c r="BL918" s="17"/>
      <c r="BM918" s="17"/>
      <c r="BN918" s="17"/>
      <c r="BO918" s="17"/>
      <c r="BP918" s="17"/>
      <c r="BQ918" s="17"/>
      <c r="BR918" s="17"/>
      <c r="BS918" s="17"/>
      <c r="BT918" s="17"/>
      <c r="BU918" s="17"/>
      <c r="BV918" s="17"/>
      <c r="BW918" s="17"/>
      <c r="BX918" s="17"/>
      <c r="BY918" s="17"/>
      <c r="BZ918" s="17"/>
      <c r="CA918" s="17"/>
      <c r="CB918" s="17"/>
      <c r="CC918" s="17"/>
      <c r="CD918" s="17"/>
      <c r="CE918" s="17"/>
      <c r="CF918" s="17"/>
      <c r="CG918" s="17"/>
      <c r="CH918" s="17"/>
      <c r="CI918" s="17"/>
      <c r="CJ918" s="17"/>
      <c r="CK918" s="17"/>
      <c r="CL918" s="17"/>
      <c r="CM918" s="17"/>
      <c r="CN918" s="17"/>
      <c r="CO918" s="17"/>
      <c r="CP918" s="17"/>
      <c r="CQ918" s="17"/>
    </row>
    <row r="919">
      <c r="BJ919" s="17"/>
      <c r="BK919" s="17"/>
      <c r="BL919" s="17"/>
      <c r="BM919" s="17"/>
      <c r="BN919" s="17"/>
      <c r="BO919" s="17"/>
      <c r="BP919" s="17"/>
      <c r="BQ919" s="17"/>
      <c r="BR919" s="17"/>
      <c r="BS919" s="17"/>
      <c r="BT919" s="17"/>
      <c r="BU919" s="17"/>
      <c r="BV919" s="17"/>
      <c r="BW919" s="17"/>
      <c r="BX919" s="17"/>
      <c r="BY919" s="17"/>
      <c r="BZ919" s="17"/>
      <c r="CA919" s="17"/>
      <c r="CB919" s="17"/>
      <c r="CC919" s="17"/>
      <c r="CD919" s="17"/>
      <c r="CE919" s="17"/>
      <c r="CF919" s="17"/>
      <c r="CG919" s="17"/>
      <c r="CH919" s="17"/>
      <c r="CI919" s="17"/>
      <c r="CJ919" s="17"/>
      <c r="CK919" s="17"/>
      <c r="CL919" s="17"/>
      <c r="CM919" s="17"/>
      <c r="CN919" s="17"/>
      <c r="CO919" s="17"/>
      <c r="CP919" s="17"/>
      <c r="CQ919" s="17"/>
    </row>
    <row r="920">
      <c r="BJ920" s="17"/>
      <c r="BK920" s="17"/>
      <c r="BL920" s="17"/>
      <c r="BM920" s="17"/>
      <c r="BN920" s="17"/>
      <c r="BO920" s="17"/>
      <c r="BP920" s="17"/>
      <c r="BQ920" s="17"/>
      <c r="BR920" s="17"/>
      <c r="BS920" s="17"/>
      <c r="BT920" s="17"/>
      <c r="BU920" s="17"/>
      <c r="BV920" s="17"/>
      <c r="BW920" s="17"/>
      <c r="BX920" s="17"/>
      <c r="BY920" s="17"/>
      <c r="BZ920" s="17"/>
      <c r="CA920" s="17"/>
      <c r="CB920" s="17"/>
      <c r="CC920" s="17"/>
      <c r="CD920" s="17"/>
      <c r="CE920" s="17"/>
      <c r="CF920" s="17"/>
      <c r="CG920" s="17"/>
      <c r="CH920" s="17"/>
      <c r="CI920" s="17"/>
      <c r="CJ920" s="17"/>
      <c r="CK920" s="17"/>
      <c r="CL920" s="17"/>
      <c r="CM920" s="17"/>
      <c r="CN920" s="17"/>
      <c r="CO920" s="17"/>
      <c r="CP920" s="17"/>
      <c r="CQ920" s="17"/>
    </row>
    <row r="921">
      <c r="BJ921" s="17"/>
      <c r="BK921" s="17"/>
      <c r="BL921" s="17"/>
      <c r="BM921" s="17"/>
      <c r="BN921" s="17"/>
      <c r="BO921" s="17"/>
      <c r="BP921" s="17"/>
      <c r="BQ921" s="17"/>
      <c r="BR921" s="17"/>
      <c r="BS921" s="17"/>
      <c r="BT921" s="17"/>
      <c r="BU921" s="17"/>
      <c r="BV921" s="17"/>
      <c r="BW921" s="17"/>
      <c r="BX921" s="17"/>
      <c r="BY921" s="17"/>
      <c r="BZ921" s="17"/>
      <c r="CA921" s="17"/>
      <c r="CB921" s="17"/>
      <c r="CC921" s="17"/>
      <c r="CD921" s="17"/>
      <c r="CE921" s="17"/>
      <c r="CF921" s="17"/>
      <c r="CG921" s="17"/>
      <c r="CH921" s="17"/>
      <c r="CI921" s="17"/>
      <c r="CJ921" s="17"/>
      <c r="CK921" s="17"/>
      <c r="CL921" s="17"/>
      <c r="CM921" s="17"/>
      <c r="CN921" s="17"/>
      <c r="CO921" s="17"/>
      <c r="CP921" s="17"/>
      <c r="CQ921" s="17"/>
    </row>
    <row r="922">
      <c r="BJ922" s="17"/>
      <c r="BK922" s="17"/>
      <c r="BL922" s="17"/>
      <c r="BM922" s="17"/>
      <c r="BN922" s="17"/>
      <c r="BO922" s="17"/>
      <c r="BP922" s="17"/>
      <c r="BQ922" s="17"/>
      <c r="BR922" s="17"/>
      <c r="BS922" s="17"/>
      <c r="BT922" s="17"/>
      <c r="BU922" s="17"/>
      <c r="BV922" s="17"/>
      <c r="BW922" s="17"/>
      <c r="BX922" s="17"/>
      <c r="BY922" s="17"/>
      <c r="BZ922" s="17"/>
      <c r="CA922" s="17"/>
      <c r="CB922" s="17"/>
      <c r="CC922" s="17"/>
      <c r="CD922" s="17"/>
      <c r="CE922" s="17"/>
      <c r="CF922" s="17"/>
      <c r="CG922" s="17"/>
      <c r="CH922" s="17"/>
      <c r="CI922" s="17"/>
      <c r="CJ922" s="17"/>
      <c r="CK922" s="17"/>
      <c r="CL922" s="17"/>
      <c r="CM922" s="17"/>
      <c r="CN922" s="17"/>
      <c r="CO922" s="17"/>
      <c r="CP922" s="17"/>
      <c r="CQ922" s="17"/>
    </row>
    <row r="923">
      <c r="BJ923" s="17"/>
      <c r="BK923" s="17"/>
      <c r="BL923" s="17"/>
      <c r="BM923" s="17"/>
      <c r="BN923" s="17"/>
      <c r="BO923" s="17"/>
      <c r="BP923" s="17"/>
      <c r="BQ923" s="17"/>
      <c r="BR923" s="17"/>
      <c r="BS923" s="17"/>
      <c r="BT923" s="17"/>
      <c r="BU923" s="17"/>
      <c r="BV923" s="17"/>
      <c r="BW923" s="17"/>
      <c r="BX923" s="17"/>
      <c r="BY923" s="17"/>
      <c r="BZ923" s="17"/>
      <c r="CA923" s="17"/>
      <c r="CB923" s="17"/>
      <c r="CC923" s="17"/>
      <c r="CD923" s="17"/>
      <c r="CE923" s="17"/>
      <c r="CF923" s="17"/>
      <c r="CG923" s="17"/>
      <c r="CH923" s="17"/>
      <c r="CI923" s="17"/>
      <c r="CJ923" s="17"/>
      <c r="CK923" s="17"/>
      <c r="CL923" s="17"/>
      <c r="CM923" s="17"/>
      <c r="CN923" s="17"/>
      <c r="CO923" s="17"/>
      <c r="CP923" s="17"/>
      <c r="CQ923" s="17"/>
    </row>
    <row r="924">
      <c r="BJ924" s="17"/>
      <c r="BK924" s="17"/>
      <c r="BL924" s="17"/>
      <c r="BM924" s="17"/>
      <c r="BN924" s="17"/>
      <c r="BO924" s="17"/>
      <c r="BP924" s="17"/>
      <c r="BQ924" s="17"/>
      <c r="BR924" s="17"/>
      <c r="BS924" s="17"/>
      <c r="BT924" s="17"/>
      <c r="BU924" s="17"/>
      <c r="BV924" s="17"/>
      <c r="BW924" s="17"/>
      <c r="BX924" s="17"/>
      <c r="BY924" s="17"/>
      <c r="BZ924" s="17"/>
      <c r="CA924" s="17"/>
      <c r="CB924" s="17"/>
      <c r="CC924" s="17"/>
      <c r="CD924" s="17"/>
      <c r="CE924" s="17"/>
      <c r="CF924" s="17"/>
      <c r="CG924" s="17"/>
      <c r="CH924" s="17"/>
      <c r="CI924" s="17"/>
      <c r="CJ924" s="17"/>
      <c r="CK924" s="17"/>
      <c r="CL924" s="17"/>
      <c r="CM924" s="17"/>
      <c r="CN924" s="17"/>
      <c r="CO924" s="17"/>
      <c r="CP924" s="17"/>
      <c r="CQ924" s="17"/>
    </row>
    <row r="925">
      <c r="BJ925" s="17"/>
      <c r="BK925" s="17"/>
      <c r="BL925" s="17"/>
      <c r="BM925" s="17"/>
      <c r="BN925" s="17"/>
      <c r="BO925" s="17"/>
      <c r="BP925" s="17"/>
      <c r="BQ925" s="17"/>
      <c r="BR925" s="17"/>
      <c r="BS925" s="17"/>
      <c r="BT925" s="17"/>
      <c r="BU925" s="17"/>
      <c r="BV925" s="17"/>
      <c r="BW925" s="17"/>
      <c r="BX925" s="17"/>
      <c r="BY925" s="17"/>
      <c r="BZ925" s="17"/>
      <c r="CA925" s="17"/>
      <c r="CB925" s="17"/>
      <c r="CC925" s="17"/>
      <c r="CD925" s="17"/>
      <c r="CE925" s="17"/>
      <c r="CF925" s="17"/>
      <c r="CG925" s="17"/>
      <c r="CH925" s="17"/>
      <c r="CI925" s="17"/>
      <c r="CJ925" s="17"/>
      <c r="CK925" s="17"/>
      <c r="CL925" s="17"/>
      <c r="CM925" s="17"/>
      <c r="CN925" s="17"/>
      <c r="CO925" s="17"/>
      <c r="CP925" s="17"/>
      <c r="CQ925" s="17"/>
    </row>
    <row r="926">
      <c r="BJ926" s="17"/>
      <c r="BK926" s="17"/>
      <c r="BL926" s="17"/>
      <c r="BM926" s="17"/>
      <c r="BN926" s="17"/>
      <c r="BO926" s="17"/>
      <c r="BP926" s="17"/>
      <c r="BQ926" s="17"/>
      <c r="BR926" s="17"/>
      <c r="BS926" s="17"/>
      <c r="BT926" s="17"/>
      <c r="BU926" s="17"/>
      <c r="BV926" s="17"/>
      <c r="BW926" s="17"/>
      <c r="BX926" s="17"/>
      <c r="BY926" s="17"/>
      <c r="BZ926" s="17"/>
      <c r="CA926" s="17"/>
      <c r="CB926" s="17"/>
      <c r="CC926" s="17"/>
      <c r="CD926" s="17"/>
      <c r="CE926" s="17"/>
      <c r="CF926" s="17"/>
      <c r="CG926" s="17"/>
      <c r="CH926" s="17"/>
      <c r="CI926" s="17"/>
      <c r="CJ926" s="17"/>
      <c r="CK926" s="17"/>
      <c r="CL926" s="17"/>
      <c r="CM926" s="17"/>
      <c r="CN926" s="17"/>
      <c r="CO926" s="17"/>
      <c r="CP926" s="17"/>
      <c r="CQ926" s="17"/>
    </row>
    <row r="927">
      <c r="BJ927" s="17"/>
      <c r="BK927" s="17"/>
      <c r="BL927" s="17"/>
      <c r="BM927" s="17"/>
      <c r="BN927" s="17"/>
      <c r="BO927" s="17"/>
      <c r="BP927" s="17"/>
      <c r="BQ927" s="17"/>
      <c r="BR927" s="17"/>
      <c r="BS927" s="17"/>
      <c r="BT927" s="17"/>
      <c r="BU927" s="17"/>
      <c r="BV927" s="17"/>
      <c r="BW927" s="17"/>
      <c r="BX927" s="17"/>
      <c r="BY927" s="17"/>
      <c r="BZ927" s="17"/>
      <c r="CA927" s="17"/>
      <c r="CB927" s="17"/>
      <c r="CC927" s="17"/>
      <c r="CD927" s="17"/>
      <c r="CE927" s="17"/>
      <c r="CF927" s="17"/>
      <c r="CG927" s="17"/>
      <c r="CH927" s="17"/>
      <c r="CI927" s="17"/>
      <c r="CJ927" s="17"/>
      <c r="CK927" s="17"/>
      <c r="CL927" s="17"/>
      <c r="CM927" s="17"/>
      <c r="CN927" s="17"/>
      <c r="CO927" s="17"/>
      <c r="CP927" s="17"/>
      <c r="CQ927" s="17"/>
    </row>
    <row r="928">
      <c r="BJ928" s="17"/>
      <c r="BK928" s="17"/>
      <c r="BL928" s="17"/>
      <c r="BM928" s="17"/>
      <c r="BN928" s="17"/>
      <c r="BO928" s="17"/>
      <c r="BP928" s="17"/>
      <c r="BQ928" s="17"/>
      <c r="BR928" s="17"/>
      <c r="BS928" s="17"/>
      <c r="BT928" s="17"/>
      <c r="BU928" s="17"/>
      <c r="BV928" s="17"/>
      <c r="BW928" s="17"/>
      <c r="BX928" s="17"/>
      <c r="BY928" s="17"/>
      <c r="BZ928" s="17"/>
      <c r="CA928" s="17"/>
      <c r="CB928" s="17"/>
      <c r="CC928" s="17"/>
      <c r="CD928" s="17"/>
      <c r="CE928" s="17"/>
      <c r="CF928" s="17"/>
      <c r="CG928" s="17"/>
      <c r="CH928" s="17"/>
      <c r="CI928" s="17"/>
      <c r="CJ928" s="17"/>
      <c r="CK928" s="17"/>
      <c r="CL928" s="17"/>
      <c r="CM928" s="17"/>
      <c r="CN928" s="17"/>
      <c r="CO928" s="17"/>
      <c r="CP928" s="17"/>
      <c r="CQ928" s="17"/>
    </row>
    <row r="929">
      <c r="BJ929" s="17"/>
      <c r="BK929" s="17"/>
      <c r="BL929" s="17"/>
      <c r="BM929" s="17"/>
      <c r="BN929" s="17"/>
      <c r="BO929" s="17"/>
      <c r="BP929" s="17"/>
      <c r="BQ929" s="17"/>
      <c r="BR929" s="17"/>
      <c r="BS929" s="17"/>
      <c r="BT929" s="17"/>
      <c r="BU929" s="17"/>
      <c r="BV929" s="17"/>
      <c r="BW929" s="17"/>
      <c r="BX929" s="17"/>
      <c r="BY929" s="17"/>
      <c r="BZ929" s="17"/>
      <c r="CA929" s="17"/>
      <c r="CB929" s="17"/>
      <c r="CC929" s="17"/>
      <c r="CD929" s="17"/>
      <c r="CE929" s="17"/>
      <c r="CF929" s="17"/>
      <c r="CG929" s="17"/>
      <c r="CH929" s="17"/>
      <c r="CI929" s="17"/>
      <c r="CJ929" s="17"/>
      <c r="CK929" s="17"/>
      <c r="CL929" s="17"/>
      <c r="CM929" s="17"/>
      <c r="CN929" s="17"/>
      <c r="CO929" s="17"/>
      <c r="CP929" s="17"/>
      <c r="CQ929" s="17"/>
    </row>
    <row r="930">
      <c r="BJ930" s="17"/>
      <c r="BK930" s="17"/>
      <c r="BL930" s="17"/>
      <c r="BM930" s="17"/>
      <c r="BN930" s="17"/>
      <c r="BO930" s="17"/>
      <c r="BP930" s="17"/>
      <c r="BQ930" s="17"/>
      <c r="BR930" s="17"/>
      <c r="BS930" s="17"/>
      <c r="BT930" s="17"/>
      <c r="BU930" s="17"/>
      <c r="BV930" s="17"/>
      <c r="BW930" s="17"/>
      <c r="BX930" s="17"/>
      <c r="BY930" s="17"/>
      <c r="BZ930" s="17"/>
      <c r="CA930" s="17"/>
      <c r="CB930" s="17"/>
      <c r="CC930" s="17"/>
      <c r="CD930" s="17"/>
      <c r="CE930" s="17"/>
      <c r="CF930" s="17"/>
      <c r="CG930" s="17"/>
      <c r="CH930" s="17"/>
      <c r="CI930" s="17"/>
      <c r="CJ930" s="17"/>
      <c r="CK930" s="17"/>
      <c r="CL930" s="17"/>
      <c r="CM930" s="17"/>
      <c r="CN930" s="17"/>
      <c r="CO930" s="17"/>
      <c r="CP930" s="17"/>
      <c r="CQ930" s="17"/>
    </row>
    <row r="931">
      <c r="BJ931" s="17"/>
      <c r="BK931" s="17"/>
      <c r="BL931" s="17"/>
      <c r="BM931" s="17"/>
      <c r="BN931" s="17"/>
      <c r="BO931" s="17"/>
      <c r="BP931" s="17"/>
      <c r="BQ931" s="17"/>
      <c r="BR931" s="17"/>
      <c r="BS931" s="17"/>
      <c r="BT931" s="17"/>
      <c r="BU931" s="17"/>
      <c r="BV931" s="17"/>
      <c r="BW931" s="17"/>
      <c r="BX931" s="17"/>
      <c r="BY931" s="17"/>
      <c r="BZ931" s="17"/>
      <c r="CA931" s="17"/>
      <c r="CB931" s="17"/>
      <c r="CC931" s="17"/>
      <c r="CD931" s="17"/>
      <c r="CE931" s="17"/>
      <c r="CF931" s="17"/>
      <c r="CG931" s="17"/>
      <c r="CH931" s="17"/>
      <c r="CI931" s="17"/>
      <c r="CJ931" s="17"/>
      <c r="CK931" s="17"/>
      <c r="CL931" s="17"/>
      <c r="CM931" s="17"/>
      <c r="CN931" s="17"/>
      <c r="CO931" s="17"/>
      <c r="CP931" s="17"/>
      <c r="CQ931" s="17"/>
    </row>
    <row r="932">
      <c r="BJ932" s="17"/>
      <c r="BK932" s="17"/>
      <c r="BL932" s="17"/>
      <c r="BM932" s="17"/>
      <c r="BN932" s="17"/>
      <c r="BO932" s="17"/>
      <c r="BP932" s="17"/>
      <c r="BQ932" s="17"/>
      <c r="BR932" s="17"/>
      <c r="BS932" s="17"/>
      <c r="BT932" s="17"/>
      <c r="BU932" s="17"/>
      <c r="BV932" s="17"/>
      <c r="BW932" s="17"/>
      <c r="BX932" s="17"/>
      <c r="BY932" s="17"/>
      <c r="BZ932" s="17"/>
      <c r="CA932" s="17"/>
      <c r="CB932" s="17"/>
      <c r="CC932" s="17"/>
      <c r="CD932" s="17"/>
      <c r="CE932" s="17"/>
      <c r="CF932" s="17"/>
      <c r="CG932" s="17"/>
      <c r="CH932" s="17"/>
      <c r="CI932" s="17"/>
      <c r="CJ932" s="17"/>
      <c r="CK932" s="17"/>
      <c r="CL932" s="17"/>
      <c r="CM932" s="17"/>
      <c r="CN932" s="17"/>
      <c r="CO932" s="17"/>
      <c r="CP932" s="17"/>
      <c r="CQ932" s="17"/>
    </row>
    <row r="933">
      <c r="BJ933" s="17"/>
      <c r="BK933" s="17"/>
      <c r="BL933" s="17"/>
      <c r="BM933" s="17"/>
      <c r="BN933" s="17"/>
      <c r="BO933" s="17"/>
      <c r="BP933" s="17"/>
      <c r="BQ933" s="17"/>
      <c r="BR933" s="17"/>
      <c r="BS933" s="17"/>
      <c r="BT933" s="17"/>
      <c r="BU933" s="17"/>
      <c r="BV933" s="17"/>
      <c r="BW933" s="17"/>
      <c r="BX933" s="17"/>
      <c r="BY933" s="17"/>
      <c r="BZ933" s="17"/>
      <c r="CA933" s="17"/>
      <c r="CB933" s="17"/>
      <c r="CC933" s="17"/>
      <c r="CD933" s="17"/>
      <c r="CE933" s="17"/>
      <c r="CF933" s="17"/>
      <c r="CG933" s="17"/>
      <c r="CH933" s="17"/>
      <c r="CI933" s="17"/>
      <c r="CJ933" s="17"/>
      <c r="CK933" s="17"/>
      <c r="CL933" s="17"/>
      <c r="CM933" s="17"/>
      <c r="CN933" s="17"/>
      <c r="CO933" s="17"/>
      <c r="CP933" s="17"/>
      <c r="CQ933" s="17"/>
    </row>
    <row r="934">
      <c r="BJ934" s="17"/>
      <c r="BK934" s="17"/>
      <c r="BL934" s="17"/>
      <c r="BM934" s="17"/>
      <c r="BN934" s="17"/>
      <c r="BO934" s="17"/>
      <c r="BP934" s="17"/>
      <c r="BQ934" s="17"/>
      <c r="BR934" s="17"/>
      <c r="BS934" s="17"/>
      <c r="BT934" s="17"/>
      <c r="BU934" s="17"/>
      <c r="BV934" s="17"/>
      <c r="BW934" s="17"/>
      <c r="BX934" s="17"/>
      <c r="BY934" s="17"/>
      <c r="BZ934" s="17"/>
      <c r="CA934" s="17"/>
      <c r="CB934" s="17"/>
      <c r="CC934" s="17"/>
      <c r="CD934" s="17"/>
      <c r="CE934" s="17"/>
      <c r="CF934" s="17"/>
      <c r="CG934" s="17"/>
      <c r="CH934" s="17"/>
      <c r="CI934" s="17"/>
      <c r="CJ934" s="17"/>
      <c r="CK934" s="17"/>
      <c r="CL934" s="17"/>
      <c r="CM934" s="17"/>
      <c r="CN934" s="17"/>
      <c r="CO934" s="17"/>
      <c r="CP934" s="17"/>
      <c r="CQ934" s="17"/>
    </row>
    <row r="935">
      <c r="BJ935" s="17"/>
      <c r="BK935" s="17"/>
      <c r="BL935" s="17"/>
      <c r="BM935" s="17"/>
      <c r="BN935" s="17"/>
      <c r="BO935" s="17"/>
      <c r="BP935" s="17"/>
      <c r="BQ935" s="17"/>
      <c r="BR935" s="17"/>
      <c r="BS935" s="17"/>
      <c r="BT935" s="17"/>
      <c r="BU935" s="17"/>
      <c r="BV935" s="17"/>
      <c r="BW935" s="17"/>
      <c r="BX935" s="17"/>
      <c r="BY935" s="17"/>
      <c r="BZ935" s="17"/>
      <c r="CA935" s="17"/>
      <c r="CB935" s="17"/>
      <c r="CC935" s="17"/>
      <c r="CD935" s="17"/>
      <c r="CE935" s="17"/>
      <c r="CF935" s="17"/>
      <c r="CG935" s="17"/>
      <c r="CH935" s="17"/>
      <c r="CI935" s="17"/>
      <c r="CJ935" s="17"/>
      <c r="CK935" s="17"/>
      <c r="CL935" s="17"/>
      <c r="CM935" s="17"/>
      <c r="CN935" s="17"/>
      <c r="CO935" s="17"/>
      <c r="CP935" s="17"/>
      <c r="CQ935" s="17"/>
    </row>
    <row r="936">
      <c r="BJ936" s="17"/>
      <c r="BK936" s="17"/>
      <c r="BL936" s="17"/>
      <c r="BM936" s="17"/>
      <c r="BN936" s="17"/>
      <c r="BO936" s="17"/>
      <c r="BP936" s="17"/>
      <c r="BQ936" s="17"/>
      <c r="BR936" s="17"/>
      <c r="BS936" s="17"/>
      <c r="BT936" s="17"/>
      <c r="BU936" s="17"/>
      <c r="BV936" s="17"/>
      <c r="BW936" s="17"/>
      <c r="BX936" s="17"/>
      <c r="BY936" s="17"/>
      <c r="BZ936" s="17"/>
      <c r="CA936" s="17"/>
      <c r="CB936" s="17"/>
      <c r="CC936" s="17"/>
      <c r="CD936" s="17"/>
      <c r="CE936" s="17"/>
      <c r="CF936" s="17"/>
      <c r="CG936" s="17"/>
      <c r="CH936" s="17"/>
      <c r="CI936" s="17"/>
      <c r="CJ936" s="17"/>
      <c r="CK936" s="17"/>
      <c r="CL936" s="17"/>
      <c r="CM936" s="17"/>
      <c r="CN936" s="17"/>
      <c r="CO936" s="17"/>
      <c r="CP936" s="17"/>
      <c r="CQ936" s="17"/>
    </row>
    <row r="937">
      <c r="BJ937" s="17"/>
      <c r="BK937" s="17"/>
      <c r="BL937" s="17"/>
      <c r="BM937" s="17"/>
      <c r="BN937" s="17"/>
      <c r="BO937" s="17"/>
      <c r="BP937" s="17"/>
      <c r="BQ937" s="17"/>
      <c r="BR937" s="17"/>
      <c r="BS937" s="17"/>
      <c r="BT937" s="17"/>
      <c r="BU937" s="17"/>
      <c r="BV937" s="17"/>
      <c r="BW937" s="17"/>
      <c r="BX937" s="17"/>
      <c r="BY937" s="17"/>
      <c r="BZ937" s="17"/>
      <c r="CA937" s="17"/>
      <c r="CB937" s="17"/>
      <c r="CC937" s="17"/>
      <c r="CD937" s="17"/>
      <c r="CE937" s="17"/>
      <c r="CF937" s="17"/>
      <c r="CG937" s="17"/>
      <c r="CH937" s="17"/>
      <c r="CI937" s="17"/>
      <c r="CJ937" s="17"/>
      <c r="CK937" s="17"/>
      <c r="CL937" s="17"/>
      <c r="CM937" s="17"/>
      <c r="CN937" s="17"/>
      <c r="CO937" s="17"/>
      <c r="CP937" s="17"/>
      <c r="CQ937" s="17"/>
    </row>
    <row r="938">
      <c r="BJ938" s="17"/>
      <c r="BK938" s="17"/>
      <c r="BL938" s="17"/>
      <c r="BM938" s="17"/>
      <c r="BN938" s="17"/>
      <c r="BO938" s="17"/>
      <c r="BP938" s="17"/>
      <c r="BQ938" s="17"/>
      <c r="BR938" s="17"/>
      <c r="BS938" s="17"/>
      <c r="BT938" s="17"/>
      <c r="BU938" s="17"/>
      <c r="BV938" s="17"/>
      <c r="BW938" s="17"/>
      <c r="BX938" s="17"/>
      <c r="BY938" s="17"/>
      <c r="BZ938" s="17"/>
      <c r="CA938" s="17"/>
      <c r="CB938" s="17"/>
      <c r="CC938" s="17"/>
      <c r="CD938" s="17"/>
      <c r="CE938" s="17"/>
      <c r="CF938" s="17"/>
      <c r="CG938" s="17"/>
      <c r="CH938" s="17"/>
      <c r="CI938" s="17"/>
      <c r="CJ938" s="17"/>
      <c r="CK938" s="17"/>
      <c r="CL938" s="17"/>
      <c r="CM938" s="17"/>
      <c r="CN938" s="17"/>
      <c r="CO938" s="17"/>
      <c r="CP938" s="17"/>
      <c r="CQ938" s="17"/>
    </row>
    <row r="939">
      <c r="BJ939" s="17"/>
      <c r="BK939" s="17"/>
      <c r="BL939" s="17"/>
      <c r="BM939" s="17"/>
      <c r="BN939" s="17"/>
      <c r="BO939" s="17"/>
      <c r="BP939" s="17"/>
      <c r="BQ939" s="17"/>
      <c r="BR939" s="17"/>
      <c r="BS939" s="17"/>
      <c r="BT939" s="17"/>
      <c r="BU939" s="17"/>
      <c r="BV939" s="17"/>
      <c r="BW939" s="17"/>
      <c r="BX939" s="17"/>
      <c r="BY939" s="17"/>
      <c r="BZ939" s="17"/>
      <c r="CA939" s="17"/>
      <c r="CB939" s="17"/>
      <c r="CC939" s="17"/>
      <c r="CD939" s="17"/>
      <c r="CE939" s="17"/>
      <c r="CF939" s="17"/>
      <c r="CG939" s="17"/>
      <c r="CH939" s="17"/>
      <c r="CI939" s="17"/>
      <c r="CJ939" s="17"/>
      <c r="CK939" s="17"/>
      <c r="CL939" s="17"/>
      <c r="CM939" s="17"/>
      <c r="CN939" s="17"/>
      <c r="CO939" s="17"/>
      <c r="CP939" s="17"/>
      <c r="CQ939" s="17"/>
    </row>
    <row r="940">
      <c r="BJ940" s="17"/>
      <c r="BK940" s="17"/>
      <c r="BL940" s="17"/>
      <c r="BM940" s="17"/>
      <c r="BN940" s="17"/>
      <c r="BO940" s="17"/>
      <c r="BP940" s="17"/>
      <c r="BQ940" s="17"/>
      <c r="BR940" s="17"/>
      <c r="BS940" s="17"/>
      <c r="BT940" s="17"/>
      <c r="BU940" s="17"/>
      <c r="BV940" s="17"/>
      <c r="BW940" s="17"/>
      <c r="BX940" s="17"/>
      <c r="BY940" s="17"/>
      <c r="BZ940" s="17"/>
      <c r="CA940" s="17"/>
      <c r="CB940" s="17"/>
      <c r="CC940" s="17"/>
      <c r="CD940" s="17"/>
      <c r="CE940" s="17"/>
      <c r="CF940" s="17"/>
      <c r="CG940" s="17"/>
      <c r="CH940" s="17"/>
      <c r="CI940" s="17"/>
      <c r="CJ940" s="17"/>
      <c r="CK940" s="17"/>
      <c r="CL940" s="17"/>
      <c r="CM940" s="17"/>
      <c r="CN940" s="17"/>
      <c r="CO940" s="17"/>
      <c r="CP940" s="17"/>
      <c r="CQ940" s="17"/>
    </row>
    <row r="941">
      <c r="BJ941" s="17"/>
      <c r="BK941" s="17"/>
      <c r="BL941" s="17"/>
      <c r="BM941" s="17"/>
      <c r="BN941" s="17"/>
      <c r="BO941" s="17"/>
      <c r="BP941" s="17"/>
      <c r="BQ941" s="17"/>
      <c r="BR941" s="17"/>
      <c r="BS941" s="17"/>
      <c r="BT941" s="17"/>
      <c r="BU941" s="17"/>
      <c r="BV941" s="17"/>
      <c r="BW941" s="17"/>
      <c r="BX941" s="17"/>
      <c r="BY941" s="17"/>
      <c r="BZ941" s="17"/>
      <c r="CA941" s="17"/>
      <c r="CB941" s="17"/>
      <c r="CC941" s="17"/>
      <c r="CD941" s="17"/>
      <c r="CE941" s="17"/>
      <c r="CF941" s="17"/>
      <c r="CG941" s="17"/>
      <c r="CH941" s="17"/>
      <c r="CI941" s="17"/>
      <c r="CJ941" s="17"/>
      <c r="CK941" s="17"/>
      <c r="CL941" s="17"/>
      <c r="CM941" s="17"/>
      <c r="CN941" s="17"/>
      <c r="CO941" s="17"/>
      <c r="CP941" s="17"/>
      <c r="CQ941" s="17"/>
    </row>
    <row r="942">
      <c r="BJ942" s="17"/>
      <c r="BK942" s="17"/>
      <c r="BL942" s="17"/>
      <c r="BM942" s="17"/>
      <c r="BN942" s="17"/>
      <c r="BO942" s="17"/>
      <c r="BP942" s="17"/>
      <c r="BQ942" s="17"/>
      <c r="BR942" s="17"/>
      <c r="BS942" s="17"/>
      <c r="BT942" s="17"/>
      <c r="BU942" s="17"/>
      <c r="BV942" s="17"/>
      <c r="BW942" s="17"/>
      <c r="BX942" s="17"/>
      <c r="BY942" s="17"/>
      <c r="BZ942" s="17"/>
      <c r="CA942" s="17"/>
      <c r="CB942" s="17"/>
      <c r="CC942" s="17"/>
      <c r="CD942" s="17"/>
      <c r="CE942" s="17"/>
      <c r="CF942" s="17"/>
      <c r="CG942" s="17"/>
      <c r="CH942" s="17"/>
      <c r="CI942" s="17"/>
      <c r="CJ942" s="17"/>
      <c r="CK942" s="17"/>
      <c r="CL942" s="17"/>
      <c r="CM942" s="17"/>
      <c r="CN942" s="17"/>
      <c r="CO942" s="17"/>
      <c r="CP942" s="17"/>
      <c r="CQ942" s="17"/>
    </row>
    <row r="943">
      <c r="BJ943" s="17"/>
      <c r="BK943" s="17"/>
      <c r="BL943" s="17"/>
      <c r="BM943" s="17"/>
      <c r="BN943" s="17"/>
      <c r="BO943" s="17"/>
      <c r="BP943" s="17"/>
      <c r="BQ943" s="17"/>
      <c r="BR943" s="17"/>
      <c r="BS943" s="17"/>
      <c r="BT943" s="17"/>
      <c r="BU943" s="17"/>
      <c r="BV943" s="17"/>
      <c r="BW943" s="17"/>
      <c r="BX943" s="17"/>
      <c r="BY943" s="17"/>
      <c r="BZ943" s="17"/>
      <c r="CA943" s="17"/>
      <c r="CB943" s="17"/>
      <c r="CC943" s="17"/>
      <c r="CD943" s="17"/>
      <c r="CE943" s="17"/>
      <c r="CF943" s="17"/>
      <c r="CG943" s="17"/>
      <c r="CH943" s="17"/>
      <c r="CI943" s="17"/>
      <c r="CJ943" s="17"/>
      <c r="CK943" s="17"/>
      <c r="CL943" s="17"/>
      <c r="CM943" s="17"/>
      <c r="CN943" s="17"/>
      <c r="CO943" s="17"/>
      <c r="CP943" s="17"/>
      <c r="CQ943" s="17"/>
    </row>
    <row r="944">
      <c r="BJ944" s="17"/>
      <c r="BK944" s="17"/>
      <c r="BL944" s="17"/>
      <c r="BM944" s="17"/>
      <c r="BN944" s="17"/>
      <c r="BO944" s="17"/>
      <c r="BP944" s="17"/>
      <c r="BQ944" s="17"/>
      <c r="BR944" s="17"/>
      <c r="BS944" s="17"/>
      <c r="BT944" s="17"/>
      <c r="BU944" s="17"/>
      <c r="BV944" s="17"/>
      <c r="BW944" s="17"/>
      <c r="BX944" s="17"/>
      <c r="BY944" s="17"/>
      <c r="BZ944" s="17"/>
      <c r="CA944" s="17"/>
      <c r="CB944" s="17"/>
      <c r="CC944" s="17"/>
      <c r="CD944" s="17"/>
      <c r="CE944" s="17"/>
      <c r="CF944" s="17"/>
      <c r="CG944" s="17"/>
      <c r="CH944" s="17"/>
      <c r="CI944" s="17"/>
      <c r="CJ944" s="17"/>
      <c r="CK944" s="17"/>
      <c r="CL944" s="17"/>
      <c r="CM944" s="17"/>
      <c r="CN944" s="17"/>
      <c r="CO944" s="17"/>
      <c r="CP944" s="17"/>
      <c r="CQ944" s="17"/>
    </row>
    <row r="945">
      <c r="BJ945" s="17"/>
      <c r="BK945" s="17"/>
      <c r="BL945" s="17"/>
      <c r="BM945" s="17"/>
      <c r="BN945" s="17"/>
      <c r="BO945" s="17"/>
      <c r="BP945" s="17"/>
      <c r="BQ945" s="17"/>
      <c r="BR945" s="17"/>
      <c r="BS945" s="17"/>
      <c r="BT945" s="17"/>
      <c r="BU945" s="17"/>
      <c r="BV945" s="17"/>
      <c r="BW945" s="17"/>
      <c r="BX945" s="17"/>
      <c r="BY945" s="17"/>
      <c r="BZ945" s="17"/>
      <c r="CA945" s="17"/>
      <c r="CB945" s="17"/>
      <c r="CC945" s="17"/>
      <c r="CD945" s="17"/>
      <c r="CE945" s="17"/>
      <c r="CF945" s="17"/>
      <c r="CG945" s="17"/>
      <c r="CH945" s="17"/>
      <c r="CI945" s="17"/>
      <c r="CJ945" s="17"/>
      <c r="CK945" s="17"/>
      <c r="CL945" s="17"/>
      <c r="CM945" s="17"/>
      <c r="CN945" s="17"/>
      <c r="CO945" s="17"/>
      <c r="CP945" s="17"/>
      <c r="CQ945" s="17"/>
    </row>
    <row r="946">
      <c r="BJ946" s="17"/>
      <c r="BK946" s="17"/>
      <c r="BL946" s="17"/>
      <c r="BM946" s="17"/>
      <c r="BN946" s="17"/>
      <c r="BO946" s="17"/>
      <c r="BP946" s="17"/>
      <c r="BQ946" s="17"/>
      <c r="BR946" s="17"/>
      <c r="BS946" s="17"/>
      <c r="BT946" s="17"/>
      <c r="BU946" s="17"/>
      <c r="BV946" s="17"/>
      <c r="BW946" s="17"/>
      <c r="BX946" s="17"/>
      <c r="BY946" s="17"/>
      <c r="BZ946" s="17"/>
      <c r="CA946" s="17"/>
      <c r="CB946" s="17"/>
      <c r="CC946" s="17"/>
      <c r="CD946" s="17"/>
      <c r="CE946" s="17"/>
      <c r="CF946" s="17"/>
      <c r="CG946" s="17"/>
      <c r="CH946" s="17"/>
      <c r="CI946" s="17"/>
      <c r="CJ946" s="17"/>
      <c r="CK946" s="17"/>
      <c r="CL946" s="17"/>
      <c r="CM946" s="17"/>
      <c r="CN946" s="17"/>
      <c r="CO946" s="17"/>
      <c r="CP946" s="17"/>
      <c r="CQ946" s="17"/>
    </row>
    <row r="947">
      <c r="BJ947" s="17"/>
      <c r="BK947" s="17"/>
      <c r="BL947" s="17"/>
      <c r="BM947" s="17"/>
      <c r="BN947" s="17"/>
      <c r="BO947" s="17"/>
      <c r="BP947" s="17"/>
      <c r="BQ947" s="17"/>
      <c r="BR947" s="17"/>
      <c r="BS947" s="17"/>
      <c r="BT947" s="17"/>
      <c r="BU947" s="17"/>
      <c r="BV947" s="17"/>
      <c r="BW947" s="17"/>
      <c r="BX947" s="17"/>
      <c r="BY947" s="17"/>
      <c r="BZ947" s="17"/>
      <c r="CA947" s="17"/>
      <c r="CB947" s="17"/>
      <c r="CC947" s="17"/>
      <c r="CD947" s="17"/>
      <c r="CE947" s="17"/>
      <c r="CF947" s="17"/>
      <c r="CG947" s="17"/>
      <c r="CH947" s="17"/>
      <c r="CI947" s="17"/>
      <c r="CJ947" s="17"/>
      <c r="CK947" s="17"/>
      <c r="CL947" s="17"/>
      <c r="CM947" s="17"/>
      <c r="CN947" s="17"/>
      <c r="CO947" s="17"/>
      <c r="CP947" s="17"/>
      <c r="CQ947" s="17"/>
    </row>
    <row r="948">
      <c r="BJ948" s="17"/>
      <c r="BK948" s="17"/>
      <c r="BL948" s="17"/>
      <c r="BM948" s="17"/>
      <c r="BN948" s="17"/>
      <c r="BO948" s="17"/>
      <c r="BP948" s="17"/>
      <c r="BQ948" s="17"/>
      <c r="BR948" s="17"/>
      <c r="BS948" s="17"/>
      <c r="BT948" s="17"/>
      <c r="BU948" s="17"/>
      <c r="BV948" s="17"/>
      <c r="BW948" s="17"/>
      <c r="BX948" s="17"/>
      <c r="BY948" s="17"/>
      <c r="BZ948" s="17"/>
      <c r="CA948" s="17"/>
      <c r="CB948" s="17"/>
      <c r="CC948" s="17"/>
      <c r="CD948" s="17"/>
      <c r="CE948" s="17"/>
      <c r="CF948" s="17"/>
      <c r="CG948" s="17"/>
      <c r="CH948" s="17"/>
      <c r="CI948" s="17"/>
      <c r="CJ948" s="17"/>
      <c r="CK948" s="17"/>
      <c r="CL948" s="17"/>
      <c r="CM948" s="17"/>
      <c r="CN948" s="17"/>
      <c r="CO948" s="17"/>
      <c r="CP948" s="17"/>
      <c r="CQ948" s="17"/>
    </row>
    <row r="949">
      <c r="BJ949" s="17"/>
      <c r="BK949" s="17"/>
      <c r="BL949" s="17"/>
      <c r="BM949" s="17"/>
      <c r="BN949" s="17"/>
      <c r="BO949" s="17"/>
      <c r="BP949" s="17"/>
      <c r="BQ949" s="17"/>
      <c r="BR949" s="17"/>
      <c r="BS949" s="17"/>
      <c r="BT949" s="17"/>
      <c r="BU949" s="17"/>
      <c r="BV949" s="17"/>
      <c r="BW949" s="17"/>
      <c r="BX949" s="17"/>
      <c r="BY949" s="17"/>
      <c r="BZ949" s="17"/>
      <c r="CA949" s="17"/>
      <c r="CB949" s="17"/>
      <c r="CC949" s="17"/>
      <c r="CD949" s="17"/>
      <c r="CE949" s="17"/>
      <c r="CF949" s="17"/>
      <c r="CG949" s="17"/>
      <c r="CH949" s="17"/>
      <c r="CI949" s="17"/>
      <c r="CJ949" s="17"/>
      <c r="CK949" s="17"/>
      <c r="CL949" s="17"/>
      <c r="CM949" s="17"/>
      <c r="CN949" s="17"/>
      <c r="CO949" s="17"/>
      <c r="CP949" s="17"/>
      <c r="CQ949" s="17"/>
    </row>
    <row r="950">
      <c r="BJ950" s="17"/>
      <c r="BK950" s="17"/>
      <c r="BL950" s="17"/>
      <c r="BM950" s="17"/>
      <c r="BN950" s="17"/>
      <c r="BO950" s="17"/>
      <c r="BP950" s="17"/>
      <c r="BQ950" s="17"/>
      <c r="BR950" s="17"/>
      <c r="BS950" s="17"/>
      <c r="BT950" s="17"/>
      <c r="BU950" s="17"/>
      <c r="BV950" s="17"/>
      <c r="BW950" s="17"/>
      <c r="BX950" s="17"/>
      <c r="BY950" s="17"/>
      <c r="BZ950" s="17"/>
      <c r="CA950" s="17"/>
      <c r="CB950" s="17"/>
      <c r="CC950" s="17"/>
      <c r="CD950" s="17"/>
      <c r="CE950" s="17"/>
      <c r="CF950" s="17"/>
      <c r="CG950" s="17"/>
      <c r="CH950" s="17"/>
      <c r="CI950" s="17"/>
      <c r="CJ950" s="17"/>
      <c r="CK950" s="17"/>
      <c r="CL950" s="17"/>
      <c r="CM950" s="17"/>
      <c r="CN950" s="17"/>
      <c r="CO950" s="17"/>
      <c r="CP950" s="17"/>
      <c r="CQ950" s="17"/>
    </row>
    <row r="951">
      <c r="BJ951" s="17"/>
      <c r="BK951" s="17"/>
      <c r="BL951" s="17"/>
      <c r="BM951" s="17"/>
      <c r="BN951" s="17"/>
      <c r="BO951" s="17"/>
      <c r="BP951" s="17"/>
      <c r="BQ951" s="17"/>
      <c r="BR951" s="17"/>
      <c r="BS951" s="17"/>
      <c r="BT951" s="17"/>
      <c r="BU951" s="17"/>
      <c r="BV951" s="17"/>
      <c r="BW951" s="17"/>
      <c r="BX951" s="17"/>
      <c r="BY951" s="17"/>
      <c r="BZ951" s="17"/>
      <c r="CA951" s="17"/>
      <c r="CB951" s="17"/>
      <c r="CC951" s="17"/>
      <c r="CD951" s="17"/>
      <c r="CE951" s="17"/>
      <c r="CF951" s="17"/>
      <c r="CG951" s="17"/>
      <c r="CH951" s="17"/>
      <c r="CI951" s="17"/>
      <c r="CJ951" s="17"/>
      <c r="CK951" s="17"/>
      <c r="CL951" s="17"/>
      <c r="CM951" s="17"/>
      <c r="CN951" s="17"/>
      <c r="CO951" s="17"/>
      <c r="CP951" s="17"/>
      <c r="CQ951" s="17"/>
    </row>
    <row r="952">
      <c r="BJ952" s="17"/>
      <c r="BK952" s="17"/>
      <c r="BL952" s="17"/>
      <c r="BM952" s="17"/>
      <c r="BN952" s="17"/>
      <c r="BO952" s="17"/>
      <c r="BP952" s="17"/>
      <c r="BQ952" s="17"/>
      <c r="BR952" s="17"/>
      <c r="BS952" s="17"/>
      <c r="BT952" s="17"/>
      <c r="BU952" s="17"/>
      <c r="BV952" s="17"/>
      <c r="BW952" s="17"/>
      <c r="BX952" s="17"/>
      <c r="BY952" s="17"/>
      <c r="BZ952" s="17"/>
      <c r="CA952" s="17"/>
      <c r="CB952" s="17"/>
      <c r="CC952" s="17"/>
      <c r="CD952" s="17"/>
      <c r="CE952" s="17"/>
      <c r="CF952" s="17"/>
      <c r="CG952" s="17"/>
      <c r="CH952" s="17"/>
      <c r="CI952" s="17"/>
      <c r="CJ952" s="17"/>
      <c r="CK952" s="17"/>
      <c r="CL952" s="17"/>
      <c r="CM952" s="17"/>
      <c r="CN952" s="17"/>
      <c r="CO952" s="17"/>
      <c r="CP952" s="17"/>
      <c r="CQ952" s="17"/>
    </row>
    <row r="953">
      <c r="BJ953" s="17"/>
      <c r="BK953" s="17"/>
      <c r="BL953" s="17"/>
      <c r="BM953" s="17"/>
      <c r="BN953" s="17"/>
      <c r="BO953" s="17"/>
      <c r="BP953" s="17"/>
      <c r="BQ953" s="17"/>
      <c r="BR953" s="17"/>
      <c r="BS953" s="17"/>
      <c r="BT953" s="17"/>
      <c r="BU953" s="17"/>
      <c r="BV953" s="17"/>
      <c r="BW953" s="17"/>
      <c r="BX953" s="17"/>
      <c r="BY953" s="17"/>
      <c r="BZ953" s="17"/>
      <c r="CA953" s="17"/>
      <c r="CB953" s="17"/>
      <c r="CC953" s="17"/>
      <c r="CD953" s="17"/>
      <c r="CE953" s="17"/>
      <c r="CF953" s="17"/>
      <c r="CG953" s="17"/>
      <c r="CH953" s="17"/>
      <c r="CI953" s="17"/>
      <c r="CJ953" s="17"/>
      <c r="CK953" s="17"/>
      <c r="CL953" s="17"/>
      <c r="CM953" s="17"/>
      <c r="CN953" s="17"/>
      <c r="CO953" s="17"/>
      <c r="CP953" s="17"/>
      <c r="CQ953" s="17"/>
    </row>
    <row r="954">
      <c r="BJ954" s="17"/>
      <c r="BK954" s="17"/>
      <c r="BL954" s="17"/>
      <c r="BM954" s="17"/>
      <c r="BN954" s="17"/>
      <c r="BO954" s="17"/>
      <c r="BP954" s="17"/>
      <c r="BQ954" s="17"/>
      <c r="BR954" s="17"/>
      <c r="BS954" s="17"/>
      <c r="BT954" s="17"/>
      <c r="BU954" s="17"/>
      <c r="BV954" s="17"/>
      <c r="BW954" s="17"/>
      <c r="BX954" s="17"/>
      <c r="BY954" s="17"/>
      <c r="BZ954" s="17"/>
      <c r="CA954" s="17"/>
      <c r="CB954" s="17"/>
      <c r="CC954" s="17"/>
      <c r="CD954" s="17"/>
      <c r="CE954" s="17"/>
      <c r="CF954" s="17"/>
      <c r="CG954" s="17"/>
      <c r="CH954" s="17"/>
      <c r="CI954" s="17"/>
      <c r="CJ954" s="17"/>
      <c r="CK954" s="17"/>
      <c r="CL954" s="17"/>
      <c r="CM954" s="17"/>
      <c r="CN954" s="17"/>
      <c r="CO954" s="17"/>
      <c r="CP954" s="17"/>
      <c r="CQ954" s="17"/>
    </row>
    <row r="955">
      <c r="BJ955" s="17"/>
      <c r="BK955" s="17"/>
      <c r="BL955" s="17"/>
      <c r="BM955" s="17"/>
      <c r="BN955" s="17"/>
      <c r="BO955" s="17"/>
      <c r="BP955" s="17"/>
      <c r="BQ955" s="17"/>
      <c r="BR955" s="17"/>
      <c r="BS955" s="17"/>
      <c r="BT955" s="17"/>
      <c r="BU955" s="17"/>
      <c r="BV955" s="17"/>
      <c r="BW955" s="17"/>
      <c r="BX955" s="17"/>
      <c r="BY955" s="17"/>
      <c r="BZ955" s="17"/>
      <c r="CA955" s="17"/>
      <c r="CB955" s="17"/>
      <c r="CC955" s="17"/>
      <c r="CD955" s="17"/>
      <c r="CE955" s="17"/>
      <c r="CF955" s="17"/>
      <c r="CG955" s="17"/>
      <c r="CH955" s="17"/>
      <c r="CI955" s="17"/>
      <c r="CJ955" s="17"/>
      <c r="CK955" s="17"/>
      <c r="CL955" s="17"/>
      <c r="CM955" s="17"/>
      <c r="CN955" s="17"/>
      <c r="CO955" s="17"/>
      <c r="CP955" s="17"/>
      <c r="CQ955" s="17"/>
    </row>
    <row r="956">
      <c r="BJ956" s="17"/>
      <c r="BK956" s="17"/>
      <c r="BL956" s="17"/>
      <c r="BM956" s="17"/>
      <c r="BN956" s="17"/>
      <c r="BO956" s="17"/>
      <c r="BP956" s="17"/>
      <c r="BQ956" s="17"/>
      <c r="BR956" s="17"/>
      <c r="BS956" s="17"/>
      <c r="BT956" s="17"/>
      <c r="BU956" s="17"/>
      <c r="BV956" s="17"/>
      <c r="BW956" s="17"/>
      <c r="BX956" s="17"/>
      <c r="BY956" s="17"/>
      <c r="BZ956" s="17"/>
      <c r="CA956" s="17"/>
      <c r="CB956" s="17"/>
      <c r="CC956" s="17"/>
      <c r="CD956" s="17"/>
      <c r="CE956" s="17"/>
      <c r="CF956" s="17"/>
      <c r="CG956" s="17"/>
      <c r="CH956" s="17"/>
      <c r="CI956" s="17"/>
      <c r="CJ956" s="17"/>
      <c r="CK956" s="17"/>
      <c r="CL956" s="17"/>
      <c r="CM956" s="17"/>
      <c r="CN956" s="17"/>
      <c r="CO956" s="17"/>
      <c r="CP956" s="17"/>
      <c r="CQ956" s="17"/>
    </row>
    <row r="957">
      <c r="BJ957" s="17"/>
      <c r="BK957" s="17"/>
      <c r="BL957" s="17"/>
      <c r="BM957" s="17"/>
      <c r="BN957" s="17"/>
      <c r="BO957" s="17"/>
      <c r="BP957" s="17"/>
      <c r="BQ957" s="17"/>
      <c r="BR957" s="17"/>
      <c r="BS957" s="17"/>
      <c r="BT957" s="17"/>
      <c r="BU957" s="17"/>
      <c r="BV957" s="17"/>
      <c r="BW957" s="17"/>
      <c r="BX957" s="17"/>
      <c r="BY957" s="17"/>
      <c r="BZ957" s="17"/>
      <c r="CA957" s="17"/>
      <c r="CB957" s="17"/>
      <c r="CC957" s="17"/>
      <c r="CD957" s="17"/>
      <c r="CE957" s="17"/>
      <c r="CF957" s="17"/>
      <c r="CG957" s="17"/>
      <c r="CH957" s="17"/>
      <c r="CI957" s="17"/>
      <c r="CJ957" s="17"/>
      <c r="CK957" s="17"/>
      <c r="CL957" s="17"/>
      <c r="CM957" s="17"/>
      <c r="CN957" s="17"/>
      <c r="CO957" s="17"/>
      <c r="CP957" s="17"/>
      <c r="CQ957" s="17"/>
    </row>
    <row r="958">
      <c r="BJ958" s="17"/>
      <c r="BK958" s="17"/>
      <c r="BL958" s="17"/>
      <c r="BM958" s="17"/>
      <c r="BN958" s="17"/>
      <c r="BO958" s="17"/>
      <c r="BP958" s="17"/>
      <c r="BQ958" s="17"/>
      <c r="BR958" s="17"/>
      <c r="BS958" s="17"/>
      <c r="BT958" s="17"/>
      <c r="BU958" s="17"/>
      <c r="BV958" s="17"/>
      <c r="BW958" s="17"/>
      <c r="BX958" s="17"/>
      <c r="BY958" s="17"/>
      <c r="BZ958" s="17"/>
      <c r="CA958" s="17"/>
      <c r="CB958" s="17"/>
      <c r="CC958" s="17"/>
      <c r="CD958" s="17"/>
      <c r="CE958" s="17"/>
      <c r="CF958" s="17"/>
      <c r="CG958" s="17"/>
      <c r="CH958" s="17"/>
      <c r="CI958" s="17"/>
      <c r="CJ958" s="17"/>
      <c r="CK958" s="17"/>
      <c r="CL958" s="17"/>
      <c r="CM958" s="17"/>
      <c r="CN958" s="17"/>
      <c r="CO958" s="17"/>
      <c r="CP958" s="17"/>
      <c r="CQ958" s="17"/>
    </row>
    <row r="959">
      <c r="BJ959" s="17"/>
      <c r="BK959" s="17"/>
      <c r="BL959" s="17"/>
      <c r="BM959" s="17"/>
      <c r="BN959" s="17"/>
      <c r="BO959" s="17"/>
      <c r="BP959" s="17"/>
      <c r="BQ959" s="17"/>
      <c r="BR959" s="17"/>
      <c r="BS959" s="17"/>
      <c r="BT959" s="17"/>
      <c r="BU959" s="17"/>
      <c r="BV959" s="17"/>
      <c r="BW959" s="17"/>
      <c r="BX959" s="17"/>
      <c r="BY959" s="17"/>
      <c r="BZ959" s="17"/>
      <c r="CA959" s="17"/>
      <c r="CB959" s="17"/>
      <c r="CC959" s="17"/>
      <c r="CD959" s="17"/>
      <c r="CE959" s="17"/>
      <c r="CF959" s="17"/>
      <c r="CG959" s="17"/>
      <c r="CH959" s="17"/>
      <c r="CI959" s="17"/>
      <c r="CJ959" s="17"/>
      <c r="CK959" s="17"/>
      <c r="CL959" s="17"/>
      <c r="CM959" s="17"/>
      <c r="CN959" s="17"/>
      <c r="CO959" s="17"/>
      <c r="CP959" s="17"/>
      <c r="CQ959" s="17"/>
    </row>
    <row r="960">
      <c r="BJ960" s="17"/>
      <c r="BK960" s="17"/>
      <c r="BL960" s="17"/>
      <c r="BM960" s="17"/>
      <c r="BN960" s="17"/>
      <c r="BO960" s="17"/>
      <c r="BP960" s="17"/>
      <c r="BQ960" s="17"/>
      <c r="BR960" s="17"/>
      <c r="BS960" s="17"/>
      <c r="BT960" s="17"/>
      <c r="BU960" s="17"/>
      <c r="BV960" s="17"/>
      <c r="BW960" s="17"/>
      <c r="BX960" s="17"/>
      <c r="BY960" s="17"/>
      <c r="BZ960" s="17"/>
      <c r="CA960" s="17"/>
      <c r="CB960" s="17"/>
      <c r="CC960" s="17"/>
      <c r="CD960" s="17"/>
      <c r="CE960" s="17"/>
      <c r="CF960" s="17"/>
      <c r="CG960" s="17"/>
      <c r="CH960" s="17"/>
      <c r="CI960" s="17"/>
      <c r="CJ960" s="17"/>
      <c r="CK960" s="17"/>
      <c r="CL960" s="17"/>
      <c r="CM960" s="17"/>
      <c r="CN960" s="17"/>
      <c r="CO960" s="17"/>
      <c r="CP960" s="17"/>
      <c r="CQ960" s="17"/>
    </row>
    <row r="961">
      <c r="BJ961" s="17"/>
      <c r="BK961" s="17"/>
      <c r="BL961" s="17"/>
      <c r="BM961" s="17"/>
      <c r="BN961" s="17"/>
      <c r="BO961" s="17"/>
      <c r="BP961" s="17"/>
      <c r="BQ961" s="17"/>
      <c r="BR961" s="17"/>
      <c r="BS961" s="17"/>
      <c r="BT961" s="17"/>
      <c r="BU961" s="17"/>
      <c r="BV961" s="17"/>
      <c r="BW961" s="17"/>
      <c r="BX961" s="17"/>
      <c r="BY961" s="17"/>
      <c r="BZ961" s="17"/>
      <c r="CA961" s="17"/>
      <c r="CB961" s="17"/>
      <c r="CC961" s="17"/>
      <c r="CD961" s="17"/>
      <c r="CE961" s="17"/>
      <c r="CF961" s="17"/>
      <c r="CG961" s="17"/>
      <c r="CH961" s="17"/>
      <c r="CI961" s="17"/>
      <c r="CJ961" s="17"/>
      <c r="CK961" s="17"/>
      <c r="CL961" s="17"/>
      <c r="CM961" s="17"/>
      <c r="CN961" s="17"/>
      <c r="CO961" s="17"/>
      <c r="CP961" s="17"/>
      <c r="CQ961" s="17"/>
    </row>
    <row r="962">
      <c r="BJ962" s="17"/>
      <c r="BK962" s="17"/>
      <c r="BL962" s="17"/>
      <c r="BM962" s="17"/>
      <c r="BN962" s="17"/>
      <c r="BO962" s="17"/>
      <c r="BP962" s="17"/>
      <c r="BQ962" s="17"/>
      <c r="BR962" s="17"/>
      <c r="BS962" s="17"/>
      <c r="BT962" s="17"/>
      <c r="BU962" s="17"/>
      <c r="BV962" s="17"/>
      <c r="BW962" s="17"/>
      <c r="BX962" s="17"/>
      <c r="BY962" s="17"/>
      <c r="BZ962" s="17"/>
      <c r="CA962" s="17"/>
      <c r="CB962" s="17"/>
      <c r="CC962" s="17"/>
      <c r="CD962" s="17"/>
      <c r="CE962" s="17"/>
      <c r="CF962" s="17"/>
      <c r="CG962" s="17"/>
      <c r="CH962" s="17"/>
      <c r="CI962" s="17"/>
      <c r="CJ962" s="17"/>
      <c r="CK962" s="17"/>
      <c r="CL962" s="17"/>
      <c r="CM962" s="17"/>
      <c r="CN962" s="17"/>
      <c r="CO962" s="17"/>
      <c r="CP962" s="17"/>
      <c r="CQ962" s="17"/>
    </row>
    <row r="963">
      <c r="BJ963" s="17"/>
      <c r="BK963" s="17"/>
      <c r="BL963" s="17"/>
      <c r="BM963" s="17"/>
      <c r="BN963" s="17"/>
      <c r="BO963" s="17"/>
      <c r="BP963" s="17"/>
      <c r="BQ963" s="17"/>
      <c r="BR963" s="17"/>
      <c r="BS963" s="17"/>
      <c r="BT963" s="17"/>
      <c r="BU963" s="17"/>
      <c r="BV963" s="17"/>
      <c r="BW963" s="17"/>
      <c r="BX963" s="17"/>
      <c r="BY963" s="17"/>
      <c r="BZ963" s="17"/>
      <c r="CA963" s="17"/>
      <c r="CB963" s="17"/>
      <c r="CC963" s="17"/>
      <c r="CD963" s="17"/>
      <c r="CE963" s="17"/>
      <c r="CF963" s="17"/>
      <c r="CG963" s="17"/>
      <c r="CH963" s="17"/>
      <c r="CI963" s="17"/>
      <c r="CJ963" s="17"/>
      <c r="CK963" s="17"/>
      <c r="CL963" s="17"/>
      <c r="CM963" s="17"/>
      <c r="CN963" s="17"/>
      <c r="CO963" s="17"/>
      <c r="CP963" s="17"/>
      <c r="CQ963" s="17"/>
    </row>
    <row r="964">
      <c r="BJ964" s="17"/>
      <c r="BK964" s="17"/>
      <c r="BL964" s="17"/>
      <c r="BM964" s="17"/>
      <c r="BN964" s="17"/>
      <c r="BO964" s="17"/>
      <c r="BP964" s="17"/>
      <c r="BQ964" s="17"/>
      <c r="BR964" s="17"/>
      <c r="BS964" s="17"/>
      <c r="BT964" s="17"/>
      <c r="BU964" s="17"/>
      <c r="BV964" s="17"/>
      <c r="BW964" s="17"/>
      <c r="BX964" s="17"/>
      <c r="BY964" s="17"/>
      <c r="BZ964" s="17"/>
      <c r="CA964" s="17"/>
      <c r="CB964" s="17"/>
      <c r="CC964" s="17"/>
      <c r="CD964" s="17"/>
      <c r="CE964" s="17"/>
      <c r="CF964" s="17"/>
      <c r="CG964" s="17"/>
      <c r="CH964" s="17"/>
      <c r="CI964" s="17"/>
      <c r="CJ964" s="17"/>
      <c r="CK964" s="17"/>
      <c r="CL964" s="17"/>
      <c r="CM964" s="17"/>
      <c r="CN964" s="17"/>
      <c r="CO964" s="17"/>
      <c r="CP964" s="17"/>
      <c r="CQ964" s="17"/>
    </row>
    <row r="965">
      <c r="BJ965" s="17"/>
      <c r="BK965" s="17"/>
      <c r="BL965" s="17"/>
      <c r="BM965" s="17"/>
      <c r="BN965" s="17"/>
      <c r="BO965" s="17"/>
      <c r="BP965" s="17"/>
      <c r="BQ965" s="17"/>
      <c r="BR965" s="17"/>
      <c r="BS965" s="17"/>
      <c r="BT965" s="17"/>
      <c r="BU965" s="17"/>
      <c r="BV965" s="17"/>
      <c r="BW965" s="17"/>
      <c r="BX965" s="17"/>
      <c r="BY965" s="17"/>
      <c r="BZ965" s="17"/>
      <c r="CA965" s="17"/>
      <c r="CB965" s="17"/>
      <c r="CC965" s="17"/>
      <c r="CD965" s="17"/>
      <c r="CE965" s="17"/>
      <c r="CF965" s="17"/>
      <c r="CG965" s="17"/>
      <c r="CH965" s="17"/>
      <c r="CI965" s="17"/>
      <c r="CJ965" s="17"/>
      <c r="CK965" s="17"/>
      <c r="CL965" s="17"/>
      <c r="CM965" s="17"/>
      <c r="CN965" s="17"/>
      <c r="CO965" s="17"/>
      <c r="CP965" s="17"/>
      <c r="CQ965" s="17"/>
    </row>
    <row r="966">
      <c r="BJ966" s="17"/>
      <c r="BK966" s="17"/>
      <c r="BL966" s="17"/>
      <c r="BM966" s="17"/>
      <c r="BN966" s="17"/>
      <c r="BO966" s="17"/>
      <c r="BP966" s="17"/>
      <c r="BQ966" s="17"/>
      <c r="BR966" s="17"/>
      <c r="BS966" s="17"/>
      <c r="BT966" s="17"/>
      <c r="BU966" s="17"/>
      <c r="BV966" s="17"/>
      <c r="BW966" s="17"/>
      <c r="BX966" s="17"/>
      <c r="BY966" s="17"/>
      <c r="BZ966" s="17"/>
      <c r="CA966" s="17"/>
      <c r="CB966" s="17"/>
      <c r="CC966" s="17"/>
      <c r="CD966" s="17"/>
      <c r="CE966" s="17"/>
      <c r="CF966" s="17"/>
      <c r="CG966" s="17"/>
      <c r="CH966" s="17"/>
      <c r="CI966" s="17"/>
      <c r="CJ966" s="17"/>
      <c r="CK966" s="17"/>
      <c r="CL966" s="17"/>
      <c r="CM966" s="17"/>
      <c r="CN966" s="17"/>
      <c r="CO966" s="17"/>
      <c r="CP966" s="17"/>
      <c r="CQ966" s="17"/>
    </row>
    <row r="967">
      <c r="BJ967" s="17"/>
      <c r="BK967" s="17"/>
      <c r="BL967" s="17"/>
      <c r="BM967" s="17"/>
      <c r="BN967" s="17"/>
      <c r="BO967" s="17"/>
      <c r="BP967" s="17"/>
      <c r="BQ967" s="17"/>
      <c r="BR967" s="17"/>
      <c r="BS967" s="17"/>
      <c r="BT967" s="17"/>
      <c r="BU967" s="17"/>
      <c r="BV967" s="17"/>
      <c r="BW967" s="17"/>
      <c r="BX967" s="17"/>
      <c r="BY967" s="17"/>
      <c r="BZ967" s="17"/>
      <c r="CA967" s="17"/>
      <c r="CB967" s="17"/>
      <c r="CC967" s="17"/>
      <c r="CD967" s="17"/>
      <c r="CE967" s="17"/>
      <c r="CF967" s="17"/>
      <c r="CG967" s="17"/>
      <c r="CH967" s="17"/>
      <c r="CI967" s="17"/>
      <c r="CJ967" s="17"/>
      <c r="CK967" s="17"/>
      <c r="CL967" s="17"/>
      <c r="CM967" s="17"/>
      <c r="CN967" s="17"/>
      <c r="CO967" s="17"/>
      <c r="CP967" s="17"/>
      <c r="CQ967" s="17"/>
    </row>
    <row r="968">
      <c r="BJ968" s="17"/>
      <c r="BK968" s="17"/>
      <c r="BL968" s="17"/>
      <c r="BM968" s="17"/>
      <c r="BN968" s="17"/>
      <c r="BO968" s="17"/>
      <c r="BP968" s="17"/>
      <c r="BQ968" s="17"/>
      <c r="BR968" s="17"/>
      <c r="BS968" s="17"/>
      <c r="BT968" s="17"/>
      <c r="BU968" s="17"/>
      <c r="BV968" s="17"/>
      <c r="BW968" s="17"/>
      <c r="BX968" s="17"/>
      <c r="BY968" s="17"/>
      <c r="BZ968" s="17"/>
      <c r="CA968" s="17"/>
      <c r="CB968" s="17"/>
      <c r="CC968" s="17"/>
      <c r="CD968" s="17"/>
      <c r="CE968" s="17"/>
      <c r="CF968" s="17"/>
      <c r="CG968" s="17"/>
      <c r="CH968" s="17"/>
      <c r="CI968" s="17"/>
      <c r="CJ968" s="17"/>
      <c r="CK968" s="17"/>
      <c r="CL968" s="17"/>
      <c r="CM968" s="17"/>
      <c r="CN968" s="17"/>
      <c r="CO968" s="17"/>
      <c r="CP968" s="17"/>
      <c r="CQ968" s="17"/>
    </row>
    <row r="969">
      <c r="BJ969" s="17"/>
      <c r="BK969" s="17"/>
      <c r="BL969" s="17"/>
      <c r="BM969" s="17"/>
      <c r="BN969" s="17"/>
      <c r="BO969" s="17"/>
      <c r="BP969" s="17"/>
      <c r="BQ969" s="17"/>
      <c r="BR969" s="17"/>
      <c r="BS969" s="17"/>
      <c r="BT969" s="17"/>
      <c r="BU969" s="17"/>
      <c r="BV969" s="17"/>
      <c r="BW969" s="17"/>
      <c r="BX969" s="17"/>
      <c r="BY969" s="17"/>
      <c r="BZ969" s="17"/>
      <c r="CA969" s="17"/>
      <c r="CB969" s="17"/>
      <c r="CC969" s="17"/>
      <c r="CD969" s="17"/>
      <c r="CE969" s="17"/>
      <c r="CF969" s="17"/>
      <c r="CG969" s="17"/>
      <c r="CH969" s="17"/>
      <c r="CI969" s="17"/>
      <c r="CJ969" s="17"/>
      <c r="CK969" s="17"/>
      <c r="CL969" s="17"/>
      <c r="CM969" s="17"/>
      <c r="CN969" s="17"/>
      <c r="CO969" s="17"/>
      <c r="CP969" s="17"/>
      <c r="CQ969" s="17"/>
    </row>
    <row r="970">
      <c r="BJ970" s="17"/>
      <c r="BK970" s="17"/>
      <c r="BL970" s="17"/>
      <c r="BM970" s="17"/>
      <c r="BN970" s="17"/>
      <c r="BO970" s="17"/>
      <c r="BP970" s="17"/>
      <c r="BQ970" s="17"/>
      <c r="BR970" s="17"/>
      <c r="BS970" s="17"/>
      <c r="BT970" s="17"/>
      <c r="BU970" s="17"/>
      <c r="BV970" s="17"/>
      <c r="BW970" s="17"/>
      <c r="BX970" s="17"/>
      <c r="BY970" s="17"/>
      <c r="BZ970" s="17"/>
      <c r="CA970" s="17"/>
      <c r="CB970" s="17"/>
      <c r="CC970" s="17"/>
      <c r="CD970" s="17"/>
      <c r="CE970" s="17"/>
      <c r="CF970" s="17"/>
      <c r="CG970" s="17"/>
      <c r="CH970" s="17"/>
      <c r="CI970" s="17"/>
      <c r="CJ970" s="17"/>
      <c r="CK970" s="17"/>
      <c r="CL970" s="17"/>
      <c r="CM970" s="17"/>
      <c r="CN970" s="17"/>
      <c r="CO970" s="17"/>
      <c r="CP970" s="17"/>
      <c r="CQ970" s="17"/>
    </row>
    <row r="971">
      <c r="BJ971" s="17"/>
      <c r="BK971" s="17"/>
      <c r="BL971" s="17"/>
      <c r="BM971" s="17"/>
      <c r="BN971" s="17"/>
      <c r="BO971" s="17"/>
      <c r="BP971" s="17"/>
      <c r="BQ971" s="17"/>
      <c r="BR971" s="17"/>
      <c r="BS971" s="17"/>
      <c r="BT971" s="17"/>
      <c r="BU971" s="17"/>
      <c r="BV971" s="17"/>
      <c r="BW971" s="17"/>
      <c r="BX971" s="17"/>
      <c r="BY971" s="17"/>
      <c r="BZ971" s="17"/>
      <c r="CA971" s="17"/>
      <c r="CB971" s="17"/>
      <c r="CC971" s="17"/>
      <c r="CD971" s="17"/>
      <c r="CE971" s="17"/>
      <c r="CF971" s="17"/>
      <c r="CG971" s="17"/>
      <c r="CH971" s="17"/>
      <c r="CI971" s="17"/>
      <c r="CJ971" s="17"/>
      <c r="CK971" s="17"/>
      <c r="CL971" s="17"/>
      <c r="CM971" s="17"/>
      <c r="CN971" s="17"/>
      <c r="CO971" s="17"/>
      <c r="CP971" s="17"/>
      <c r="CQ971" s="17"/>
    </row>
    <row r="972">
      <c r="BJ972" s="17"/>
      <c r="BK972" s="17"/>
      <c r="BL972" s="17"/>
      <c r="BM972" s="17"/>
      <c r="BN972" s="17"/>
      <c r="BO972" s="17"/>
      <c r="BP972" s="17"/>
      <c r="BQ972" s="17"/>
      <c r="BR972" s="17"/>
      <c r="BS972" s="17"/>
      <c r="BT972" s="17"/>
      <c r="BU972" s="17"/>
      <c r="BV972" s="17"/>
      <c r="BW972" s="17"/>
      <c r="BX972" s="17"/>
      <c r="BY972" s="17"/>
      <c r="BZ972" s="17"/>
      <c r="CA972" s="17"/>
      <c r="CB972" s="17"/>
      <c r="CC972" s="17"/>
      <c r="CD972" s="17"/>
      <c r="CE972" s="17"/>
      <c r="CF972" s="17"/>
      <c r="CG972" s="17"/>
      <c r="CH972" s="17"/>
      <c r="CI972" s="17"/>
      <c r="CJ972" s="17"/>
      <c r="CK972" s="17"/>
      <c r="CL972" s="17"/>
      <c r="CM972" s="17"/>
      <c r="CN972" s="17"/>
      <c r="CO972" s="17"/>
      <c r="CP972" s="17"/>
      <c r="CQ972" s="17"/>
    </row>
    <row r="973">
      <c r="BJ973" s="17"/>
      <c r="BK973" s="17"/>
      <c r="BL973" s="17"/>
      <c r="BM973" s="17"/>
      <c r="BN973" s="17"/>
      <c r="BO973" s="17"/>
      <c r="BP973" s="17"/>
      <c r="BQ973" s="17"/>
      <c r="BR973" s="17"/>
      <c r="BS973" s="17"/>
      <c r="BT973" s="17"/>
      <c r="BU973" s="17"/>
      <c r="BV973" s="17"/>
      <c r="BW973" s="17"/>
      <c r="BX973" s="17"/>
      <c r="BY973" s="17"/>
      <c r="BZ973" s="17"/>
      <c r="CA973" s="17"/>
      <c r="CB973" s="17"/>
      <c r="CC973" s="17"/>
      <c r="CD973" s="17"/>
      <c r="CE973" s="17"/>
      <c r="CF973" s="17"/>
      <c r="CG973" s="17"/>
      <c r="CH973" s="17"/>
      <c r="CI973" s="17"/>
      <c r="CJ973" s="17"/>
      <c r="CK973" s="17"/>
      <c r="CL973" s="17"/>
      <c r="CM973" s="17"/>
      <c r="CN973" s="17"/>
      <c r="CO973" s="17"/>
      <c r="CP973" s="17"/>
      <c r="CQ973" s="17"/>
    </row>
    <row r="974">
      <c r="BJ974" s="17"/>
      <c r="BK974" s="17"/>
      <c r="BL974" s="17"/>
      <c r="BM974" s="17"/>
      <c r="BN974" s="17"/>
      <c r="BO974" s="17"/>
      <c r="BP974" s="17"/>
      <c r="BQ974" s="17"/>
      <c r="BR974" s="17"/>
      <c r="BS974" s="17"/>
      <c r="BT974" s="17"/>
      <c r="BU974" s="17"/>
      <c r="BV974" s="17"/>
      <c r="BW974" s="17"/>
      <c r="BX974" s="17"/>
      <c r="BY974" s="17"/>
      <c r="BZ974" s="17"/>
      <c r="CA974" s="17"/>
      <c r="CB974" s="17"/>
      <c r="CC974" s="17"/>
      <c r="CD974" s="17"/>
      <c r="CE974" s="17"/>
      <c r="CF974" s="17"/>
      <c r="CG974" s="17"/>
      <c r="CH974" s="17"/>
      <c r="CI974" s="17"/>
      <c r="CJ974" s="17"/>
      <c r="CK974" s="17"/>
      <c r="CL974" s="17"/>
      <c r="CM974" s="17"/>
      <c r="CN974" s="17"/>
      <c r="CO974" s="17"/>
      <c r="CP974" s="17"/>
      <c r="CQ974" s="17"/>
    </row>
    <row r="975">
      <c r="BJ975" s="17"/>
      <c r="BK975" s="17"/>
      <c r="BL975" s="17"/>
      <c r="BM975" s="17"/>
      <c r="BN975" s="17"/>
      <c r="BO975" s="17"/>
      <c r="BP975" s="17"/>
      <c r="BQ975" s="17"/>
      <c r="BR975" s="17"/>
      <c r="BS975" s="17"/>
      <c r="BT975" s="17"/>
      <c r="BU975" s="17"/>
      <c r="BV975" s="17"/>
      <c r="BW975" s="17"/>
      <c r="BX975" s="17"/>
      <c r="BY975" s="17"/>
      <c r="BZ975" s="17"/>
      <c r="CA975" s="17"/>
      <c r="CB975" s="17"/>
      <c r="CC975" s="17"/>
      <c r="CD975" s="17"/>
      <c r="CE975" s="17"/>
      <c r="CF975" s="17"/>
      <c r="CG975" s="17"/>
      <c r="CH975" s="17"/>
      <c r="CI975" s="17"/>
      <c r="CJ975" s="17"/>
      <c r="CK975" s="17"/>
      <c r="CL975" s="17"/>
      <c r="CM975" s="17"/>
      <c r="CN975" s="17"/>
      <c r="CO975" s="17"/>
      <c r="CP975" s="17"/>
      <c r="CQ975" s="17"/>
    </row>
    <row r="976">
      <c r="BJ976" s="17"/>
      <c r="BK976" s="17"/>
      <c r="BL976" s="17"/>
      <c r="BM976" s="17"/>
      <c r="BN976" s="17"/>
      <c r="BO976" s="17"/>
      <c r="BP976" s="17"/>
      <c r="BQ976" s="17"/>
      <c r="BR976" s="17"/>
      <c r="BS976" s="17"/>
      <c r="BT976" s="17"/>
      <c r="BU976" s="17"/>
      <c r="BV976" s="17"/>
      <c r="BW976" s="17"/>
      <c r="BX976" s="17"/>
      <c r="BY976" s="17"/>
      <c r="BZ976" s="17"/>
      <c r="CA976" s="17"/>
      <c r="CB976" s="17"/>
      <c r="CC976" s="17"/>
      <c r="CD976" s="17"/>
      <c r="CE976" s="17"/>
      <c r="CF976" s="17"/>
      <c r="CG976" s="17"/>
      <c r="CH976" s="17"/>
      <c r="CI976" s="17"/>
      <c r="CJ976" s="17"/>
      <c r="CK976" s="17"/>
      <c r="CL976" s="17"/>
      <c r="CM976" s="17"/>
      <c r="CN976" s="17"/>
      <c r="CO976" s="17"/>
      <c r="CP976" s="17"/>
      <c r="CQ976" s="17"/>
    </row>
    <row r="977">
      <c r="BJ977" s="17"/>
      <c r="BK977" s="17"/>
      <c r="BL977" s="17"/>
      <c r="BM977" s="17"/>
      <c r="BN977" s="17"/>
      <c r="BO977" s="17"/>
      <c r="BP977" s="17"/>
      <c r="BQ977" s="17"/>
      <c r="BR977" s="17"/>
      <c r="BS977" s="17"/>
      <c r="BT977" s="17"/>
      <c r="BU977" s="17"/>
      <c r="BV977" s="17"/>
      <c r="BW977" s="17"/>
      <c r="BX977" s="17"/>
      <c r="BY977" s="17"/>
      <c r="BZ977" s="17"/>
      <c r="CA977" s="17"/>
      <c r="CB977" s="17"/>
      <c r="CC977" s="17"/>
      <c r="CD977" s="17"/>
      <c r="CE977" s="17"/>
      <c r="CF977" s="17"/>
      <c r="CG977" s="17"/>
      <c r="CH977" s="17"/>
      <c r="CI977" s="17"/>
      <c r="CJ977" s="17"/>
      <c r="CK977" s="17"/>
      <c r="CL977" s="17"/>
      <c r="CM977" s="17"/>
      <c r="CN977" s="17"/>
      <c r="CO977" s="17"/>
      <c r="CP977" s="17"/>
      <c r="CQ977" s="17"/>
    </row>
    <row r="978">
      <c r="BJ978" s="17"/>
      <c r="BK978" s="17"/>
      <c r="BL978" s="17"/>
      <c r="BM978" s="17"/>
      <c r="BN978" s="17"/>
      <c r="BO978" s="17"/>
      <c r="BP978" s="17"/>
      <c r="BQ978" s="17"/>
      <c r="BR978" s="17"/>
      <c r="BS978" s="17"/>
      <c r="BT978" s="17"/>
      <c r="BU978" s="17"/>
      <c r="BV978" s="17"/>
      <c r="BW978" s="17"/>
      <c r="BX978" s="17"/>
      <c r="BY978" s="17"/>
      <c r="BZ978" s="17"/>
      <c r="CA978" s="17"/>
      <c r="CB978" s="17"/>
      <c r="CC978" s="17"/>
      <c r="CD978" s="17"/>
      <c r="CE978" s="17"/>
      <c r="CF978" s="17"/>
      <c r="CG978" s="17"/>
      <c r="CH978" s="17"/>
      <c r="CI978" s="17"/>
      <c r="CJ978" s="17"/>
      <c r="CK978" s="17"/>
      <c r="CL978" s="17"/>
      <c r="CM978" s="17"/>
      <c r="CN978" s="17"/>
      <c r="CO978" s="17"/>
      <c r="CP978" s="17"/>
      <c r="CQ978" s="17"/>
    </row>
    <row r="979">
      <c r="BJ979" s="17"/>
      <c r="BK979" s="17"/>
      <c r="BL979" s="17"/>
      <c r="BM979" s="17"/>
      <c r="BN979" s="17"/>
      <c r="BO979" s="17"/>
      <c r="BP979" s="17"/>
      <c r="BQ979" s="17"/>
      <c r="BR979" s="17"/>
      <c r="BS979" s="17"/>
      <c r="BT979" s="17"/>
      <c r="BU979" s="17"/>
      <c r="BV979" s="17"/>
      <c r="BW979" s="17"/>
      <c r="BX979" s="17"/>
      <c r="BY979" s="17"/>
      <c r="BZ979" s="17"/>
      <c r="CA979" s="17"/>
      <c r="CB979" s="17"/>
      <c r="CC979" s="17"/>
      <c r="CD979" s="17"/>
      <c r="CE979" s="17"/>
      <c r="CF979" s="17"/>
      <c r="CG979" s="17"/>
      <c r="CH979" s="17"/>
      <c r="CI979" s="17"/>
      <c r="CJ979" s="17"/>
      <c r="CK979" s="17"/>
      <c r="CL979" s="17"/>
      <c r="CM979" s="17"/>
      <c r="CN979" s="17"/>
      <c r="CO979" s="17"/>
      <c r="CP979" s="17"/>
      <c r="CQ979" s="17"/>
    </row>
    <row r="980">
      <c r="BJ980" s="17"/>
      <c r="BK980" s="17"/>
      <c r="BL980" s="17"/>
      <c r="BM980" s="17"/>
      <c r="BN980" s="17"/>
      <c r="BO980" s="17"/>
      <c r="BP980" s="17"/>
      <c r="BQ980" s="17"/>
      <c r="BR980" s="17"/>
      <c r="BS980" s="17"/>
      <c r="BT980" s="17"/>
      <c r="BU980" s="17"/>
      <c r="BV980" s="17"/>
      <c r="BW980" s="17"/>
      <c r="BX980" s="17"/>
      <c r="BY980" s="17"/>
      <c r="BZ980" s="17"/>
      <c r="CA980" s="17"/>
      <c r="CB980" s="17"/>
      <c r="CC980" s="17"/>
      <c r="CD980" s="17"/>
      <c r="CE980" s="17"/>
      <c r="CF980" s="17"/>
      <c r="CG980" s="17"/>
      <c r="CH980" s="17"/>
      <c r="CI980" s="17"/>
      <c r="CJ980" s="17"/>
      <c r="CK980" s="17"/>
      <c r="CL980" s="17"/>
      <c r="CM980" s="17"/>
      <c r="CN980" s="17"/>
      <c r="CO980" s="17"/>
      <c r="CP980" s="17"/>
      <c r="CQ980" s="17"/>
    </row>
    <row r="981">
      <c r="BJ981" s="17"/>
      <c r="BK981" s="17"/>
      <c r="BL981" s="17"/>
      <c r="BM981" s="17"/>
      <c r="BN981" s="17"/>
      <c r="BO981" s="17"/>
      <c r="BP981" s="17"/>
      <c r="BQ981" s="17"/>
      <c r="BR981" s="17"/>
      <c r="BS981" s="17"/>
      <c r="BT981" s="17"/>
      <c r="BU981" s="17"/>
      <c r="BV981" s="17"/>
      <c r="BW981" s="17"/>
      <c r="BX981" s="17"/>
      <c r="BY981" s="17"/>
      <c r="BZ981" s="17"/>
      <c r="CA981" s="17"/>
      <c r="CB981" s="17"/>
      <c r="CC981" s="17"/>
      <c r="CD981" s="17"/>
      <c r="CE981" s="17"/>
      <c r="CF981" s="17"/>
      <c r="CG981" s="17"/>
      <c r="CH981" s="17"/>
      <c r="CI981" s="17"/>
      <c r="CJ981" s="17"/>
      <c r="CK981" s="17"/>
      <c r="CL981" s="17"/>
      <c r="CM981" s="17"/>
      <c r="CN981" s="17"/>
      <c r="CO981" s="17"/>
      <c r="CP981" s="17"/>
      <c r="CQ981" s="17"/>
    </row>
    <row r="982">
      <c r="BJ982" s="17"/>
      <c r="BK982" s="17"/>
      <c r="BL982" s="17"/>
      <c r="BM982" s="17"/>
      <c r="BN982" s="17"/>
      <c r="BO982" s="17"/>
      <c r="BP982" s="17"/>
      <c r="BQ982" s="17"/>
      <c r="BR982" s="17"/>
      <c r="BS982" s="17"/>
      <c r="BT982" s="17"/>
      <c r="BU982" s="17"/>
      <c r="BV982" s="17"/>
      <c r="BW982" s="17"/>
      <c r="BX982" s="17"/>
      <c r="BY982" s="17"/>
      <c r="BZ982" s="17"/>
      <c r="CA982" s="17"/>
      <c r="CB982" s="17"/>
      <c r="CC982" s="17"/>
      <c r="CD982" s="17"/>
      <c r="CE982" s="17"/>
      <c r="CF982" s="17"/>
      <c r="CG982" s="17"/>
      <c r="CH982" s="17"/>
      <c r="CI982" s="17"/>
      <c r="CJ982" s="17"/>
      <c r="CK982" s="17"/>
      <c r="CL982" s="17"/>
      <c r="CM982" s="17"/>
      <c r="CN982" s="17"/>
      <c r="CO982" s="17"/>
      <c r="CP982" s="17"/>
      <c r="CQ982" s="17"/>
    </row>
    <row r="983">
      <c r="BJ983" s="17"/>
      <c r="BK983" s="17"/>
      <c r="BL983" s="17"/>
      <c r="BM983" s="17"/>
      <c r="BN983" s="17"/>
      <c r="BO983" s="17"/>
      <c r="BP983" s="17"/>
      <c r="BQ983" s="17"/>
      <c r="BR983" s="17"/>
      <c r="BS983" s="17"/>
      <c r="BT983" s="17"/>
      <c r="BU983" s="17"/>
      <c r="BV983" s="17"/>
      <c r="BW983" s="17"/>
      <c r="BX983" s="17"/>
      <c r="BY983" s="17"/>
      <c r="BZ983" s="17"/>
      <c r="CA983" s="17"/>
      <c r="CB983" s="17"/>
      <c r="CC983" s="17"/>
      <c r="CD983" s="17"/>
      <c r="CE983" s="17"/>
      <c r="CF983" s="17"/>
      <c r="CG983" s="17"/>
      <c r="CH983" s="17"/>
      <c r="CI983" s="17"/>
      <c r="CJ983" s="17"/>
      <c r="CK983" s="17"/>
      <c r="CL983" s="17"/>
      <c r="CM983" s="17"/>
      <c r="CN983" s="17"/>
      <c r="CO983" s="17"/>
      <c r="CP983" s="17"/>
      <c r="CQ983" s="17"/>
    </row>
    <row r="984">
      <c r="BJ984" s="17"/>
      <c r="BK984" s="17"/>
      <c r="BL984" s="17"/>
      <c r="BM984" s="17"/>
      <c r="BN984" s="17"/>
      <c r="BO984" s="17"/>
      <c r="BP984" s="17"/>
      <c r="BQ984" s="17"/>
      <c r="BR984" s="17"/>
      <c r="BS984" s="17"/>
      <c r="BT984" s="17"/>
      <c r="BU984" s="17"/>
      <c r="BV984" s="17"/>
      <c r="BW984" s="17"/>
      <c r="BX984" s="17"/>
      <c r="BY984" s="17"/>
      <c r="BZ984" s="17"/>
      <c r="CA984" s="17"/>
      <c r="CB984" s="17"/>
      <c r="CC984" s="17"/>
      <c r="CD984" s="17"/>
      <c r="CE984" s="17"/>
      <c r="CF984" s="17"/>
      <c r="CG984" s="17"/>
      <c r="CH984" s="17"/>
      <c r="CI984" s="17"/>
      <c r="CJ984" s="17"/>
      <c r="CK984" s="17"/>
      <c r="CL984" s="17"/>
      <c r="CM984" s="17"/>
      <c r="CN984" s="17"/>
      <c r="CO984" s="17"/>
      <c r="CP984" s="17"/>
      <c r="CQ984" s="17"/>
    </row>
    <row r="985">
      <c r="BJ985" s="17"/>
      <c r="BK985" s="17"/>
      <c r="BL985" s="17"/>
      <c r="BM985" s="17"/>
      <c r="BN985" s="17"/>
      <c r="BO985" s="17"/>
      <c r="BP985" s="17"/>
      <c r="BQ985" s="17"/>
      <c r="BR985" s="17"/>
      <c r="BS985" s="17"/>
      <c r="BT985" s="17"/>
      <c r="BU985" s="17"/>
      <c r="BV985" s="17"/>
      <c r="BW985" s="17"/>
      <c r="BX985" s="17"/>
      <c r="BY985" s="17"/>
      <c r="BZ985" s="17"/>
      <c r="CA985" s="17"/>
      <c r="CB985" s="17"/>
      <c r="CC985" s="17"/>
      <c r="CD985" s="17"/>
      <c r="CE985" s="17"/>
      <c r="CF985" s="17"/>
      <c r="CG985" s="17"/>
      <c r="CH985" s="17"/>
      <c r="CI985" s="17"/>
      <c r="CJ985" s="17"/>
      <c r="CK985" s="17"/>
      <c r="CL985" s="17"/>
      <c r="CM985" s="17"/>
      <c r="CN985" s="17"/>
      <c r="CO985" s="17"/>
      <c r="CP985" s="17"/>
      <c r="CQ985" s="17"/>
    </row>
    <row r="986">
      <c r="BJ986" s="17"/>
      <c r="BK986" s="17"/>
      <c r="BL986" s="17"/>
      <c r="BM986" s="17"/>
      <c r="BN986" s="17"/>
      <c r="BO986" s="17"/>
      <c r="BP986" s="17"/>
      <c r="BQ986" s="17"/>
      <c r="BR986" s="17"/>
      <c r="BS986" s="17"/>
      <c r="BT986" s="17"/>
      <c r="BU986" s="17"/>
      <c r="BV986" s="17"/>
      <c r="BW986" s="17"/>
      <c r="BX986" s="17"/>
      <c r="BY986" s="17"/>
      <c r="BZ986" s="17"/>
      <c r="CA986" s="17"/>
      <c r="CB986" s="17"/>
      <c r="CC986" s="17"/>
      <c r="CD986" s="17"/>
      <c r="CE986" s="17"/>
      <c r="CF986" s="17"/>
      <c r="CG986" s="17"/>
      <c r="CH986" s="17"/>
      <c r="CI986" s="17"/>
      <c r="CJ986" s="17"/>
      <c r="CK986" s="17"/>
      <c r="CL986" s="17"/>
      <c r="CM986" s="17"/>
      <c r="CN986" s="17"/>
      <c r="CO986" s="17"/>
      <c r="CP986" s="17"/>
      <c r="CQ986" s="17"/>
    </row>
    <row r="987">
      <c r="BJ987" s="17"/>
      <c r="BK987" s="17"/>
      <c r="BL987" s="17"/>
      <c r="BM987" s="17"/>
      <c r="BN987" s="17"/>
      <c r="BO987" s="17"/>
      <c r="BP987" s="17"/>
      <c r="BQ987" s="17"/>
      <c r="BR987" s="17"/>
      <c r="BS987" s="17"/>
      <c r="BT987" s="17"/>
      <c r="BU987" s="17"/>
      <c r="BV987" s="17"/>
      <c r="BW987" s="17"/>
      <c r="BX987" s="17"/>
      <c r="BY987" s="17"/>
      <c r="BZ987" s="17"/>
      <c r="CA987" s="17"/>
      <c r="CB987" s="17"/>
      <c r="CC987" s="17"/>
      <c r="CD987" s="17"/>
      <c r="CE987" s="17"/>
      <c r="CF987" s="17"/>
      <c r="CG987" s="17"/>
      <c r="CH987" s="17"/>
      <c r="CI987" s="17"/>
      <c r="CJ987" s="17"/>
      <c r="CK987" s="17"/>
      <c r="CL987" s="17"/>
      <c r="CM987" s="17"/>
      <c r="CN987" s="17"/>
      <c r="CO987" s="17"/>
      <c r="CP987" s="17"/>
      <c r="CQ987" s="17"/>
    </row>
    <row r="988">
      <c r="BJ988" s="17"/>
      <c r="BK988" s="17"/>
      <c r="BL988" s="17"/>
      <c r="BM988" s="17"/>
      <c r="BN988" s="17"/>
      <c r="BO988" s="17"/>
      <c r="BP988" s="17"/>
      <c r="BQ988" s="17"/>
      <c r="BR988" s="17"/>
      <c r="BS988" s="17"/>
      <c r="BT988" s="17"/>
      <c r="BU988" s="17"/>
      <c r="BV988" s="17"/>
      <c r="BW988" s="17"/>
      <c r="BX988" s="17"/>
      <c r="BY988" s="17"/>
      <c r="BZ988" s="17"/>
      <c r="CA988" s="17"/>
      <c r="CB988" s="17"/>
      <c r="CC988" s="17"/>
      <c r="CD988" s="17"/>
      <c r="CE988" s="17"/>
      <c r="CF988" s="17"/>
      <c r="CG988" s="17"/>
      <c r="CH988" s="17"/>
      <c r="CI988" s="17"/>
      <c r="CJ988" s="17"/>
      <c r="CK988" s="17"/>
      <c r="CL988" s="17"/>
      <c r="CM988" s="17"/>
      <c r="CN988" s="17"/>
      <c r="CO988" s="17"/>
      <c r="CP988" s="17"/>
      <c r="CQ988" s="17"/>
    </row>
    <row r="989">
      <c r="BJ989" s="17"/>
      <c r="BK989" s="17"/>
      <c r="BL989" s="17"/>
      <c r="BM989" s="17"/>
      <c r="BN989" s="17"/>
      <c r="BO989" s="17"/>
      <c r="BP989" s="17"/>
      <c r="BQ989" s="17"/>
      <c r="BR989" s="17"/>
      <c r="BS989" s="17"/>
      <c r="BT989" s="17"/>
      <c r="BU989" s="17"/>
      <c r="BV989" s="17"/>
      <c r="BW989" s="17"/>
      <c r="BX989" s="17"/>
      <c r="BY989" s="17"/>
      <c r="BZ989" s="17"/>
      <c r="CA989" s="17"/>
      <c r="CB989" s="17"/>
      <c r="CC989" s="17"/>
      <c r="CD989" s="17"/>
      <c r="CE989" s="17"/>
      <c r="CF989" s="17"/>
      <c r="CG989" s="17"/>
      <c r="CH989" s="17"/>
      <c r="CI989" s="17"/>
      <c r="CJ989" s="17"/>
      <c r="CK989" s="17"/>
      <c r="CL989" s="17"/>
      <c r="CM989" s="17"/>
      <c r="CN989" s="17"/>
      <c r="CO989" s="17"/>
      <c r="CP989" s="17"/>
      <c r="CQ989" s="17"/>
    </row>
    <row r="990">
      <c r="BJ990" s="17"/>
      <c r="BK990" s="17"/>
      <c r="BL990" s="17"/>
      <c r="BM990" s="17"/>
      <c r="BN990" s="17"/>
      <c r="BO990" s="17"/>
      <c r="BP990" s="17"/>
      <c r="BQ990" s="17"/>
      <c r="BR990" s="17"/>
      <c r="BS990" s="17"/>
      <c r="BT990" s="17"/>
      <c r="BU990" s="17"/>
      <c r="BV990" s="17"/>
      <c r="BW990" s="17"/>
      <c r="BX990" s="17"/>
      <c r="BY990" s="17"/>
      <c r="BZ990" s="17"/>
      <c r="CA990" s="17"/>
      <c r="CB990" s="17"/>
      <c r="CC990" s="17"/>
      <c r="CD990" s="17"/>
      <c r="CE990" s="17"/>
      <c r="CF990" s="17"/>
      <c r="CG990" s="17"/>
      <c r="CH990" s="17"/>
      <c r="CI990" s="17"/>
      <c r="CJ990" s="17"/>
      <c r="CK990" s="17"/>
      <c r="CL990" s="17"/>
      <c r="CM990" s="17"/>
      <c r="CN990" s="17"/>
      <c r="CO990" s="17"/>
      <c r="CP990" s="17"/>
      <c r="CQ990" s="17"/>
    </row>
    <row r="991">
      <c r="BJ991" s="17"/>
      <c r="BK991" s="17"/>
      <c r="BL991" s="17"/>
      <c r="BM991" s="17"/>
      <c r="BN991" s="17"/>
      <c r="BO991" s="17"/>
      <c r="BP991" s="17"/>
      <c r="BQ991" s="17"/>
      <c r="BR991" s="17"/>
      <c r="BS991" s="17"/>
      <c r="BT991" s="17"/>
      <c r="BU991" s="17"/>
      <c r="BV991" s="17"/>
      <c r="BW991" s="17"/>
      <c r="BX991" s="17"/>
      <c r="BY991" s="17"/>
      <c r="BZ991" s="17"/>
      <c r="CA991" s="17"/>
      <c r="CB991" s="17"/>
      <c r="CC991" s="17"/>
      <c r="CD991" s="17"/>
      <c r="CE991" s="17"/>
      <c r="CF991" s="17"/>
      <c r="CG991" s="17"/>
      <c r="CH991" s="17"/>
      <c r="CI991" s="17"/>
      <c r="CJ991" s="17"/>
      <c r="CK991" s="17"/>
      <c r="CL991" s="17"/>
      <c r="CM991" s="17"/>
      <c r="CN991" s="17"/>
      <c r="CO991" s="17"/>
      <c r="CP991" s="17"/>
      <c r="CQ991" s="17"/>
    </row>
    <row r="992">
      <c r="BJ992" s="17"/>
      <c r="BK992" s="17"/>
      <c r="BL992" s="17"/>
      <c r="BM992" s="17"/>
      <c r="BN992" s="17"/>
      <c r="BO992" s="17"/>
      <c r="BP992" s="17"/>
      <c r="BQ992" s="17"/>
      <c r="BR992" s="17"/>
      <c r="BS992" s="17"/>
      <c r="BT992" s="17"/>
      <c r="BU992" s="17"/>
      <c r="BV992" s="17"/>
      <c r="BW992" s="17"/>
      <c r="BX992" s="17"/>
      <c r="BY992" s="17"/>
      <c r="BZ992" s="17"/>
      <c r="CA992" s="17"/>
      <c r="CB992" s="17"/>
      <c r="CC992" s="17"/>
      <c r="CD992" s="17"/>
      <c r="CE992" s="17"/>
      <c r="CF992" s="17"/>
      <c r="CG992" s="17"/>
      <c r="CH992" s="17"/>
      <c r="CI992" s="17"/>
      <c r="CJ992" s="17"/>
      <c r="CK992" s="17"/>
      <c r="CL992" s="17"/>
      <c r="CM992" s="17"/>
      <c r="CN992" s="17"/>
      <c r="CO992" s="17"/>
      <c r="CP992" s="17"/>
      <c r="CQ992" s="17"/>
    </row>
    <row r="993">
      <c r="BJ993" s="17"/>
      <c r="BK993" s="17"/>
      <c r="BL993" s="17"/>
      <c r="BM993" s="17"/>
      <c r="BN993" s="17"/>
      <c r="BO993" s="17"/>
      <c r="BP993" s="17"/>
      <c r="BQ993" s="17"/>
      <c r="BR993" s="17"/>
      <c r="BS993" s="17"/>
      <c r="BT993" s="17"/>
      <c r="BU993" s="17"/>
      <c r="BV993" s="17"/>
      <c r="BW993" s="17"/>
      <c r="BX993" s="17"/>
      <c r="BY993" s="17"/>
      <c r="BZ993" s="17"/>
      <c r="CA993" s="17"/>
      <c r="CB993" s="17"/>
      <c r="CC993" s="17"/>
      <c r="CD993" s="17"/>
      <c r="CE993" s="17"/>
      <c r="CF993" s="17"/>
      <c r="CG993" s="17"/>
      <c r="CH993" s="17"/>
      <c r="CI993" s="17"/>
      <c r="CJ993" s="17"/>
      <c r="CK993" s="17"/>
      <c r="CL993" s="17"/>
      <c r="CM993" s="17"/>
      <c r="CN993" s="17"/>
      <c r="CO993" s="17"/>
      <c r="CP993" s="17"/>
      <c r="CQ993" s="17"/>
    </row>
    <row r="994">
      <c r="BJ994" s="17"/>
      <c r="BK994" s="17"/>
      <c r="BL994" s="17"/>
      <c r="BM994" s="17"/>
      <c r="BN994" s="17"/>
      <c r="BO994" s="17"/>
      <c r="BP994" s="17"/>
      <c r="BQ994" s="17"/>
      <c r="BR994" s="17"/>
      <c r="BS994" s="17"/>
      <c r="BT994" s="17"/>
      <c r="BU994" s="17"/>
      <c r="BV994" s="17"/>
      <c r="BW994" s="17"/>
      <c r="BX994" s="17"/>
      <c r="BY994" s="17"/>
      <c r="BZ994" s="17"/>
      <c r="CA994" s="17"/>
      <c r="CB994" s="17"/>
      <c r="CC994" s="17"/>
      <c r="CD994" s="17"/>
      <c r="CE994" s="17"/>
      <c r="CF994" s="17"/>
      <c r="CG994" s="17"/>
      <c r="CH994" s="17"/>
      <c r="CI994" s="17"/>
      <c r="CJ994" s="17"/>
      <c r="CK994" s="17"/>
      <c r="CL994" s="17"/>
      <c r="CM994" s="17"/>
      <c r="CN994" s="17"/>
      <c r="CO994" s="17"/>
      <c r="CP994" s="17"/>
      <c r="CQ994" s="17"/>
    </row>
    <row r="995">
      <c r="BJ995" s="17"/>
      <c r="BK995" s="17"/>
      <c r="BL995" s="17"/>
      <c r="BM995" s="17"/>
      <c r="BN995" s="17"/>
      <c r="BO995" s="17"/>
      <c r="BP995" s="17"/>
      <c r="BQ995" s="17"/>
      <c r="BR995" s="17"/>
      <c r="BS995" s="17"/>
      <c r="BT995" s="17"/>
      <c r="BU995" s="17"/>
      <c r="BV995" s="17"/>
      <c r="BW995" s="17"/>
      <c r="BX995" s="17"/>
      <c r="BY995" s="17"/>
      <c r="BZ995" s="17"/>
      <c r="CA995" s="17"/>
      <c r="CB995" s="17"/>
      <c r="CC995" s="17"/>
      <c r="CD995" s="17"/>
      <c r="CE995" s="17"/>
      <c r="CF995" s="17"/>
      <c r="CG995" s="17"/>
      <c r="CH995" s="17"/>
      <c r="CI995" s="17"/>
      <c r="CJ995" s="17"/>
      <c r="CK995" s="17"/>
      <c r="CL995" s="17"/>
      <c r="CM995" s="17"/>
      <c r="CN995" s="17"/>
      <c r="CO995" s="17"/>
      <c r="CP995" s="17"/>
      <c r="CQ995" s="17"/>
    </row>
    <row r="996">
      <c r="BJ996" s="17"/>
      <c r="BK996" s="17"/>
      <c r="BL996" s="17"/>
      <c r="BM996" s="17"/>
      <c r="BN996" s="17"/>
      <c r="BO996" s="17"/>
      <c r="BP996" s="17"/>
      <c r="BQ996" s="17"/>
      <c r="BR996" s="17"/>
      <c r="BS996" s="17"/>
      <c r="BT996" s="17"/>
      <c r="BU996" s="17"/>
      <c r="BV996" s="17"/>
      <c r="BW996" s="17"/>
      <c r="BX996" s="17"/>
      <c r="BY996" s="17"/>
      <c r="BZ996" s="17"/>
      <c r="CA996" s="17"/>
      <c r="CB996" s="17"/>
      <c r="CC996" s="17"/>
      <c r="CD996" s="17"/>
      <c r="CE996" s="17"/>
      <c r="CF996" s="17"/>
      <c r="CG996" s="17"/>
      <c r="CH996" s="17"/>
      <c r="CI996" s="17"/>
      <c r="CJ996" s="17"/>
      <c r="CK996" s="17"/>
      <c r="CL996" s="17"/>
      <c r="CM996" s="17"/>
      <c r="CN996" s="17"/>
      <c r="CO996" s="17"/>
      <c r="CP996" s="17"/>
      <c r="CQ996" s="17"/>
    </row>
    <row r="997">
      <c r="BJ997" s="17"/>
      <c r="BK997" s="17"/>
      <c r="BL997" s="17"/>
      <c r="BM997" s="17"/>
      <c r="BN997" s="17"/>
      <c r="BO997" s="17"/>
      <c r="BP997" s="17"/>
      <c r="BQ997" s="17"/>
      <c r="BR997" s="17"/>
      <c r="BS997" s="17"/>
      <c r="BT997" s="17"/>
      <c r="BU997" s="17"/>
      <c r="BV997" s="17"/>
      <c r="BW997" s="17"/>
      <c r="BX997" s="17"/>
      <c r="BY997" s="17"/>
      <c r="BZ997" s="17"/>
      <c r="CA997" s="17"/>
      <c r="CB997" s="17"/>
      <c r="CC997" s="17"/>
      <c r="CD997" s="17"/>
      <c r="CE997" s="17"/>
      <c r="CF997" s="17"/>
      <c r="CG997" s="17"/>
      <c r="CH997" s="17"/>
      <c r="CI997" s="17"/>
      <c r="CJ997" s="17"/>
      <c r="CK997" s="17"/>
      <c r="CL997" s="17"/>
      <c r="CM997" s="17"/>
      <c r="CN997" s="17"/>
      <c r="CO997" s="17"/>
      <c r="CP997" s="17"/>
      <c r="CQ997" s="17"/>
    </row>
    <row r="998">
      <c r="BJ998" s="17"/>
      <c r="BK998" s="17"/>
      <c r="BL998" s="17"/>
      <c r="BM998" s="17"/>
      <c r="BN998" s="17"/>
      <c r="BO998" s="17"/>
      <c r="BP998" s="17"/>
      <c r="BQ998" s="17"/>
      <c r="BR998" s="17"/>
      <c r="BS998" s="17"/>
      <c r="BT998" s="17"/>
      <c r="BU998" s="17"/>
      <c r="BV998" s="17"/>
      <c r="BW998" s="17"/>
      <c r="BX998" s="17"/>
      <c r="BY998" s="17"/>
      <c r="BZ998" s="17"/>
      <c r="CA998" s="17"/>
      <c r="CB998" s="17"/>
      <c r="CC998" s="17"/>
      <c r="CD998" s="17"/>
      <c r="CE998" s="17"/>
      <c r="CF998" s="17"/>
      <c r="CG998" s="17"/>
      <c r="CH998" s="17"/>
      <c r="CI998" s="17"/>
      <c r="CJ998" s="17"/>
      <c r="CK998" s="17"/>
      <c r="CL998" s="17"/>
      <c r="CM998" s="17"/>
      <c r="CN998" s="17"/>
      <c r="CO998" s="17"/>
      <c r="CP998" s="17"/>
      <c r="CQ998" s="17"/>
    </row>
    <row r="999">
      <c r="BJ999" s="17"/>
      <c r="BK999" s="17"/>
      <c r="BL999" s="17"/>
      <c r="BM999" s="17"/>
      <c r="BN999" s="17"/>
      <c r="BO999" s="17"/>
      <c r="BP999" s="17"/>
      <c r="BQ999" s="17"/>
      <c r="BR999" s="17"/>
      <c r="BS999" s="17"/>
      <c r="BT999" s="17"/>
      <c r="BU999" s="17"/>
      <c r="BV999" s="17"/>
      <c r="BW999" s="17"/>
      <c r="BX999" s="17"/>
      <c r="BY999" s="17"/>
      <c r="BZ999" s="17"/>
      <c r="CA999" s="17"/>
      <c r="CB999" s="17"/>
      <c r="CC999" s="17"/>
      <c r="CD999" s="17"/>
      <c r="CE999" s="17"/>
      <c r="CF999" s="17"/>
      <c r="CG999" s="17"/>
      <c r="CH999" s="17"/>
      <c r="CI999" s="17"/>
      <c r="CJ999" s="17"/>
      <c r="CK999" s="17"/>
      <c r="CL999" s="17"/>
      <c r="CM999" s="17"/>
      <c r="CN999" s="17"/>
      <c r="CO999" s="17"/>
      <c r="CP999" s="17"/>
      <c r="CQ999" s="17"/>
    </row>
    <row r="1000">
      <c r="BJ1000" s="17"/>
      <c r="BK1000" s="17"/>
      <c r="BL1000" s="17"/>
      <c r="BM1000" s="17"/>
      <c r="BN1000" s="17"/>
      <c r="BO1000" s="17"/>
      <c r="BP1000" s="17"/>
      <c r="BQ1000" s="17"/>
      <c r="BR1000" s="17"/>
      <c r="BS1000" s="17"/>
      <c r="BT1000" s="17"/>
      <c r="BU1000" s="17"/>
      <c r="BV1000" s="17"/>
      <c r="BW1000" s="17"/>
      <c r="BX1000" s="17"/>
      <c r="BY1000" s="17"/>
      <c r="BZ1000" s="17"/>
      <c r="CA1000" s="17"/>
      <c r="CB1000" s="17"/>
      <c r="CC1000" s="17"/>
      <c r="CD1000" s="17"/>
      <c r="CE1000" s="17"/>
      <c r="CF1000" s="17"/>
      <c r="CG1000" s="17"/>
      <c r="CH1000" s="17"/>
      <c r="CI1000" s="17"/>
      <c r="CJ1000" s="17"/>
      <c r="CK1000" s="17"/>
      <c r="CL1000" s="17"/>
      <c r="CM1000" s="17"/>
      <c r="CN1000" s="17"/>
      <c r="CO1000" s="17"/>
      <c r="CP1000" s="17"/>
      <c r="CQ1000" s="17"/>
    </row>
    <row r="1001">
      <c r="BJ1001" s="17"/>
      <c r="BK1001" s="17"/>
      <c r="BL1001" s="17"/>
      <c r="BM1001" s="17"/>
      <c r="BN1001" s="17"/>
      <c r="BO1001" s="17"/>
      <c r="BP1001" s="17"/>
      <c r="BQ1001" s="17"/>
      <c r="BR1001" s="17"/>
      <c r="BS1001" s="17"/>
      <c r="BT1001" s="17"/>
      <c r="BU1001" s="17"/>
      <c r="BV1001" s="17"/>
      <c r="BW1001" s="17"/>
      <c r="BX1001" s="17"/>
      <c r="BY1001" s="17"/>
      <c r="BZ1001" s="17"/>
      <c r="CA1001" s="17"/>
      <c r="CB1001" s="17"/>
      <c r="CC1001" s="17"/>
      <c r="CD1001" s="17"/>
      <c r="CE1001" s="17"/>
      <c r="CF1001" s="17"/>
      <c r="CG1001" s="17"/>
      <c r="CH1001" s="17"/>
      <c r="CI1001" s="17"/>
      <c r="CJ1001" s="17"/>
      <c r="CK1001" s="17"/>
      <c r="CL1001" s="17"/>
      <c r="CM1001" s="17"/>
      <c r="CN1001" s="17"/>
      <c r="CO1001" s="17"/>
      <c r="CP1001" s="17"/>
      <c r="CQ1001" s="17"/>
    </row>
    <row r="1002">
      <c r="BJ1002" s="17"/>
      <c r="BK1002" s="17"/>
      <c r="BL1002" s="17"/>
      <c r="BM1002" s="17"/>
      <c r="BN1002" s="17"/>
      <c r="BO1002" s="17"/>
      <c r="BP1002" s="17"/>
      <c r="BQ1002" s="17"/>
      <c r="BR1002" s="17"/>
      <c r="BS1002" s="17"/>
      <c r="BT1002" s="17"/>
      <c r="BU1002" s="17"/>
      <c r="BV1002" s="17"/>
      <c r="BW1002" s="17"/>
      <c r="BX1002" s="17"/>
      <c r="BY1002" s="17"/>
      <c r="BZ1002" s="17"/>
      <c r="CA1002" s="17"/>
      <c r="CB1002" s="17"/>
      <c r="CC1002" s="17"/>
      <c r="CD1002" s="17"/>
      <c r="CE1002" s="17"/>
      <c r="CF1002" s="17"/>
      <c r="CG1002" s="17"/>
      <c r="CH1002" s="17"/>
      <c r="CI1002" s="17"/>
      <c r="CJ1002" s="17"/>
      <c r="CK1002" s="17"/>
      <c r="CL1002" s="17"/>
      <c r="CM1002" s="17"/>
      <c r="CN1002" s="17"/>
      <c r="CO1002" s="17"/>
      <c r="CP1002" s="17"/>
      <c r="CQ1002" s="17"/>
    </row>
    <row r="1003">
      <c r="BJ1003" s="17"/>
      <c r="BK1003" s="17"/>
      <c r="BL1003" s="17"/>
      <c r="BM1003" s="17"/>
      <c r="BN1003" s="17"/>
      <c r="BO1003" s="17"/>
      <c r="BP1003" s="17"/>
      <c r="BQ1003" s="17"/>
      <c r="BR1003" s="17"/>
      <c r="BS1003" s="17"/>
      <c r="BT1003" s="17"/>
      <c r="BU1003" s="17"/>
      <c r="BV1003" s="17"/>
      <c r="BW1003" s="17"/>
      <c r="BX1003" s="17"/>
      <c r="BY1003" s="17"/>
      <c r="BZ1003" s="17"/>
      <c r="CA1003" s="17"/>
      <c r="CB1003" s="17"/>
      <c r="CC1003" s="17"/>
      <c r="CD1003" s="17"/>
      <c r="CE1003" s="17"/>
      <c r="CF1003" s="17"/>
      <c r="CG1003" s="17"/>
      <c r="CH1003" s="17"/>
      <c r="CI1003" s="17"/>
      <c r="CJ1003" s="17"/>
      <c r="CK1003" s="17"/>
      <c r="CL1003" s="17"/>
      <c r="CM1003" s="17"/>
      <c r="CN1003" s="17"/>
      <c r="CO1003" s="17"/>
      <c r="CP1003" s="17"/>
      <c r="CQ1003" s="17"/>
    </row>
    <row r="1004">
      <c r="BJ1004" s="17"/>
      <c r="BK1004" s="17"/>
      <c r="BL1004" s="17"/>
      <c r="BM1004" s="17"/>
      <c r="BN1004" s="17"/>
      <c r="BO1004" s="17"/>
      <c r="BP1004" s="17"/>
      <c r="BQ1004" s="17"/>
      <c r="BR1004" s="17"/>
      <c r="BS1004" s="17"/>
      <c r="BT1004" s="17"/>
      <c r="BU1004" s="17"/>
      <c r="BV1004" s="17"/>
      <c r="BW1004" s="17"/>
      <c r="BX1004" s="17"/>
      <c r="BY1004" s="17"/>
      <c r="BZ1004" s="17"/>
      <c r="CA1004" s="17"/>
      <c r="CB1004" s="17"/>
      <c r="CC1004" s="17"/>
      <c r="CD1004" s="17"/>
      <c r="CE1004" s="17"/>
      <c r="CF1004" s="17"/>
      <c r="CG1004" s="17"/>
      <c r="CH1004" s="17"/>
      <c r="CI1004" s="17"/>
      <c r="CJ1004" s="17"/>
      <c r="CK1004" s="17"/>
      <c r="CL1004" s="17"/>
      <c r="CM1004" s="17"/>
      <c r="CN1004" s="17"/>
      <c r="CO1004" s="17"/>
      <c r="CP1004" s="17"/>
      <c r="CQ1004" s="17"/>
    </row>
    <row r="1005">
      <c r="BJ1005" s="17"/>
      <c r="BK1005" s="17"/>
      <c r="BL1005" s="17"/>
      <c r="BM1005" s="17"/>
      <c r="BN1005" s="17"/>
      <c r="BO1005" s="17"/>
      <c r="BP1005" s="17"/>
      <c r="BQ1005" s="17"/>
      <c r="BR1005" s="17"/>
      <c r="BS1005" s="17"/>
      <c r="BT1005" s="17"/>
      <c r="BU1005" s="17"/>
      <c r="BV1005" s="17"/>
      <c r="BW1005" s="17"/>
      <c r="BX1005" s="17"/>
      <c r="BY1005" s="17"/>
      <c r="BZ1005" s="17"/>
      <c r="CA1005" s="17"/>
      <c r="CB1005" s="17"/>
      <c r="CC1005" s="17"/>
      <c r="CD1005" s="17"/>
      <c r="CE1005" s="17"/>
      <c r="CF1005" s="17"/>
      <c r="CG1005" s="17"/>
      <c r="CH1005" s="17"/>
      <c r="CI1005" s="17"/>
      <c r="CJ1005" s="17"/>
      <c r="CK1005" s="17"/>
      <c r="CL1005" s="17"/>
      <c r="CM1005" s="17"/>
      <c r="CN1005" s="17"/>
      <c r="CO1005" s="17"/>
      <c r="CP1005" s="17"/>
      <c r="CQ1005" s="17"/>
    </row>
    <row r="1006">
      <c r="BJ1006" s="17"/>
      <c r="BK1006" s="17"/>
      <c r="BL1006" s="17"/>
      <c r="BM1006" s="17"/>
      <c r="BN1006" s="17"/>
      <c r="BO1006" s="17"/>
      <c r="BP1006" s="17"/>
      <c r="BQ1006" s="17"/>
      <c r="BR1006" s="17"/>
      <c r="BS1006" s="17"/>
      <c r="BT1006" s="17"/>
      <c r="BU1006" s="17"/>
      <c r="BV1006" s="17"/>
      <c r="BW1006" s="17"/>
      <c r="BX1006" s="17"/>
      <c r="BY1006" s="17"/>
      <c r="BZ1006" s="17"/>
      <c r="CA1006" s="17"/>
      <c r="CB1006" s="17"/>
      <c r="CC1006" s="17"/>
      <c r="CD1006" s="17"/>
      <c r="CE1006" s="17"/>
      <c r="CF1006" s="17"/>
      <c r="CG1006" s="17"/>
      <c r="CH1006" s="17"/>
      <c r="CI1006" s="17"/>
      <c r="CJ1006" s="17"/>
      <c r="CK1006" s="17"/>
      <c r="CL1006" s="17"/>
      <c r="CM1006" s="17"/>
      <c r="CN1006" s="17"/>
      <c r="CO1006" s="17"/>
      <c r="CP1006" s="17"/>
      <c r="CQ1006" s="17"/>
    </row>
    <row r="1007">
      <c r="BJ1007" s="17"/>
      <c r="BK1007" s="17"/>
      <c r="BL1007" s="17"/>
      <c r="BM1007" s="17"/>
      <c r="BN1007" s="17"/>
      <c r="BO1007" s="17"/>
      <c r="BP1007" s="17"/>
      <c r="BQ1007" s="17"/>
      <c r="BR1007" s="17"/>
      <c r="BS1007" s="17"/>
      <c r="BT1007" s="17"/>
      <c r="BU1007" s="17"/>
      <c r="BV1007" s="17"/>
      <c r="BW1007" s="17"/>
      <c r="BX1007" s="17"/>
      <c r="BY1007" s="17"/>
      <c r="BZ1007" s="17"/>
      <c r="CA1007" s="17"/>
      <c r="CB1007" s="17"/>
      <c r="CC1007" s="17"/>
      <c r="CD1007" s="17"/>
      <c r="CE1007" s="17"/>
      <c r="CF1007" s="17"/>
      <c r="CG1007" s="17"/>
      <c r="CH1007" s="17"/>
      <c r="CI1007" s="17"/>
      <c r="CJ1007" s="17"/>
      <c r="CK1007" s="17"/>
      <c r="CL1007" s="17"/>
      <c r="CM1007" s="17"/>
      <c r="CN1007" s="17"/>
      <c r="CO1007" s="17"/>
      <c r="CP1007" s="17"/>
      <c r="CQ1007" s="17"/>
    </row>
    <row r="1008">
      <c r="BJ1008" s="17"/>
      <c r="BK1008" s="17"/>
      <c r="BL1008" s="17"/>
      <c r="BM1008" s="17"/>
      <c r="BN1008" s="17"/>
      <c r="BO1008" s="17"/>
      <c r="BP1008" s="17"/>
      <c r="BQ1008" s="17"/>
      <c r="BR1008" s="17"/>
      <c r="BS1008" s="17"/>
      <c r="BT1008" s="17"/>
      <c r="BU1008" s="17"/>
      <c r="BV1008" s="17"/>
      <c r="BW1008" s="17"/>
      <c r="BX1008" s="17"/>
      <c r="BY1008" s="17"/>
      <c r="BZ1008" s="17"/>
      <c r="CA1008" s="17"/>
      <c r="CB1008" s="17"/>
      <c r="CC1008" s="17"/>
      <c r="CD1008" s="17"/>
      <c r="CE1008" s="17"/>
      <c r="CF1008" s="17"/>
      <c r="CG1008" s="17"/>
      <c r="CH1008" s="17"/>
      <c r="CI1008" s="17"/>
      <c r="CJ1008" s="17"/>
      <c r="CK1008" s="17"/>
      <c r="CL1008" s="17"/>
      <c r="CM1008" s="17"/>
      <c r="CN1008" s="17"/>
      <c r="CO1008" s="17"/>
      <c r="CP1008" s="17"/>
      <c r="CQ1008" s="17"/>
    </row>
    <row r="1009">
      <c r="BJ1009" s="17"/>
      <c r="BK1009" s="17"/>
      <c r="BL1009" s="17"/>
      <c r="BM1009" s="17"/>
      <c r="BN1009" s="17"/>
      <c r="BO1009" s="17"/>
      <c r="BP1009" s="17"/>
      <c r="BQ1009" s="17"/>
      <c r="BR1009" s="17"/>
      <c r="BS1009" s="17"/>
      <c r="BT1009" s="17"/>
      <c r="BU1009" s="17"/>
      <c r="BV1009" s="17"/>
      <c r="BW1009" s="17"/>
      <c r="BX1009" s="17"/>
      <c r="BY1009" s="17"/>
      <c r="BZ1009" s="17"/>
      <c r="CA1009" s="17"/>
      <c r="CB1009" s="17"/>
      <c r="CC1009" s="17"/>
      <c r="CD1009" s="17"/>
      <c r="CE1009" s="17"/>
      <c r="CF1009" s="17"/>
      <c r="CG1009" s="17"/>
      <c r="CH1009" s="17"/>
      <c r="CI1009" s="17"/>
      <c r="CJ1009" s="17"/>
      <c r="CK1009" s="17"/>
      <c r="CL1009" s="17"/>
      <c r="CM1009" s="17"/>
      <c r="CN1009" s="17"/>
      <c r="CO1009" s="17"/>
      <c r="CP1009" s="17"/>
      <c r="CQ1009" s="17"/>
    </row>
    <row r="1010">
      <c r="BJ1010" s="17"/>
      <c r="BK1010" s="17"/>
      <c r="BL1010" s="17"/>
      <c r="BM1010" s="17"/>
      <c r="BN1010" s="17"/>
      <c r="BO1010" s="17"/>
      <c r="BP1010" s="17"/>
      <c r="BQ1010" s="17"/>
      <c r="BR1010" s="17"/>
      <c r="BS1010" s="17"/>
      <c r="BT1010" s="17"/>
      <c r="BU1010" s="17"/>
      <c r="BV1010" s="17"/>
      <c r="BW1010" s="17"/>
      <c r="BX1010" s="17"/>
      <c r="BY1010" s="17"/>
      <c r="BZ1010" s="17"/>
      <c r="CA1010" s="17"/>
      <c r="CB1010" s="17"/>
      <c r="CC1010" s="17"/>
      <c r="CD1010" s="17"/>
      <c r="CE1010" s="17"/>
      <c r="CF1010" s="17"/>
      <c r="CG1010" s="17"/>
      <c r="CH1010" s="17"/>
      <c r="CI1010" s="17"/>
      <c r="CJ1010" s="17"/>
      <c r="CK1010" s="17"/>
      <c r="CL1010" s="17"/>
      <c r="CM1010" s="17"/>
      <c r="CN1010" s="17"/>
      <c r="CO1010" s="17"/>
      <c r="CP1010" s="17"/>
      <c r="CQ1010" s="17"/>
    </row>
    <row r="1011">
      <c r="BJ1011" s="17"/>
      <c r="BK1011" s="17"/>
      <c r="BL1011" s="17"/>
      <c r="BM1011" s="17"/>
      <c r="BN1011" s="17"/>
      <c r="BO1011" s="17"/>
      <c r="BP1011" s="17"/>
      <c r="BQ1011" s="17"/>
      <c r="BR1011" s="17"/>
      <c r="BS1011" s="17"/>
      <c r="BT1011" s="17"/>
      <c r="BU1011" s="17"/>
      <c r="BV1011" s="17"/>
      <c r="BW1011" s="17"/>
      <c r="BX1011" s="17"/>
      <c r="BY1011" s="17"/>
      <c r="BZ1011" s="17"/>
      <c r="CA1011" s="17"/>
      <c r="CB1011" s="17"/>
      <c r="CC1011" s="17"/>
      <c r="CD1011" s="17"/>
      <c r="CE1011" s="17"/>
      <c r="CF1011" s="17"/>
      <c r="CG1011" s="17"/>
      <c r="CH1011" s="17"/>
      <c r="CI1011" s="17"/>
      <c r="CJ1011" s="17"/>
      <c r="CK1011" s="17"/>
      <c r="CL1011" s="17"/>
      <c r="CM1011" s="17"/>
      <c r="CN1011" s="17"/>
      <c r="CO1011" s="17"/>
      <c r="CP1011" s="17"/>
      <c r="CQ1011" s="17"/>
    </row>
    <row r="1012">
      <c r="BJ1012" s="17"/>
      <c r="BK1012" s="17"/>
      <c r="BL1012" s="17"/>
      <c r="BM1012" s="17"/>
      <c r="BN1012" s="17"/>
      <c r="BO1012" s="17"/>
      <c r="BP1012" s="17"/>
      <c r="BQ1012" s="17"/>
      <c r="BR1012" s="17"/>
      <c r="BS1012" s="17"/>
      <c r="BT1012" s="17"/>
      <c r="BU1012" s="17"/>
      <c r="BV1012" s="17"/>
      <c r="BW1012" s="17"/>
      <c r="BX1012" s="17"/>
      <c r="BY1012" s="17"/>
      <c r="BZ1012" s="17"/>
      <c r="CA1012" s="17"/>
      <c r="CB1012" s="17"/>
      <c r="CC1012" s="17"/>
      <c r="CD1012" s="17"/>
      <c r="CE1012" s="17"/>
      <c r="CF1012" s="17"/>
      <c r="CG1012" s="17"/>
      <c r="CH1012" s="17"/>
      <c r="CI1012" s="17"/>
      <c r="CJ1012" s="17"/>
      <c r="CK1012" s="17"/>
      <c r="CL1012" s="17"/>
      <c r="CM1012" s="17"/>
      <c r="CN1012" s="17"/>
      <c r="CO1012" s="17"/>
      <c r="CP1012" s="17"/>
      <c r="CQ1012" s="17"/>
    </row>
    <row r="1013">
      <c r="BJ1013" s="17"/>
      <c r="BK1013" s="17"/>
      <c r="BL1013" s="17"/>
      <c r="BM1013" s="17"/>
      <c r="BN1013" s="17"/>
      <c r="BO1013" s="17"/>
      <c r="BP1013" s="17"/>
      <c r="BQ1013" s="17"/>
      <c r="BR1013" s="17"/>
      <c r="BS1013" s="17"/>
      <c r="BT1013" s="17"/>
      <c r="BU1013" s="17"/>
      <c r="BV1013" s="17"/>
      <c r="BW1013" s="17"/>
      <c r="BX1013" s="17"/>
      <c r="BY1013" s="17"/>
      <c r="BZ1013" s="17"/>
      <c r="CA1013" s="17"/>
      <c r="CB1013" s="17"/>
      <c r="CC1013" s="17"/>
      <c r="CD1013" s="17"/>
      <c r="CE1013" s="17"/>
      <c r="CF1013" s="17"/>
      <c r="CG1013" s="17"/>
      <c r="CH1013" s="17"/>
      <c r="CI1013" s="17"/>
      <c r="CJ1013" s="17"/>
      <c r="CK1013" s="17"/>
      <c r="CL1013" s="17"/>
      <c r="CM1013" s="17"/>
      <c r="CN1013" s="17"/>
      <c r="CO1013" s="17"/>
      <c r="CP1013" s="17"/>
      <c r="CQ1013" s="17"/>
    </row>
    <row r="1014">
      <c r="BJ1014" s="17"/>
      <c r="BK1014" s="17"/>
      <c r="BL1014" s="17"/>
      <c r="BM1014" s="17"/>
      <c r="BN1014" s="17"/>
      <c r="BO1014" s="17"/>
      <c r="BP1014" s="17"/>
      <c r="BQ1014" s="17"/>
      <c r="BR1014" s="17"/>
      <c r="BS1014" s="17"/>
      <c r="BT1014" s="17"/>
      <c r="BU1014" s="17"/>
      <c r="BV1014" s="17"/>
      <c r="BW1014" s="17"/>
      <c r="BX1014" s="17"/>
      <c r="BY1014" s="17"/>
      <c r="BZ1014" s="17"/>
      <c r="CA1014" s="17"/>
      <c r="CB1014" s="17"/>
      <c r="CC1014" s="17"/>
      <c r="CD1014" s="17"/>
      <c r="CE1014" s="17"/>
      <c r="CF1014" s="17"/>
      <c r="CG1014" s="17"/>
      <c r="CH1014" s="17"/>
      <c r="CI1014" s="17"/>
      <c r="CJ1014" s="17"/>
      <c r="CK1014" s="17"/>
      <c r="CL1014" s="17"/>
      <c r="CM1014" s="17"/>
      <c r="CN1014" s="17"/>
      <c r="CO1014" s="17"/>
      <c r="CP1014" s="17"/>
      <c r="CQ1014" s="17"/>
    </row>
    <row r="1015">
      <c r="BJ1015" s="17"/>
      <c r="BK1015" s="17"/>
      <c r="BL1015" s="17"/>
      <c r="BM1015" s="17"/>
      <c r="BN1015" s="17"/>
      <c r="BO1015" s="17"/>
      <c r="BP1015" s="17"/>
      <c r="BQ1015" s="17"/>
      <c r="BR1015" s="17"/>
      <c r="BS1015" s="17"/>
      <c r="BT1015" s="17"/>
      <c r="BU1015" s="17"/>
      <c r="BV1015" s="17"/>
      <c r="BW1015" s="17"/>
      <c r="BX1015" s="17"/>
      <c r="BY1015" s="17"/>
      <c r="BZ1015" s="17"/>
      <c r="CA1015" s="17"/>
      <c r="CB1015" s="17"/>
      <c r="CC1015" s="17"/>
      <c r="CD1015" s="17"/>
      <c r="CE1015" s="17"/>
      <c r="CF1015" s="17"/>
      <c r="CG1015" s="17"/>
      <c r="CH1015" s="17"/>
      <c r="CI1015" s="17"/>
      <c r="CJ1015" s="17"/>
      <c r="CK1015" s="17"/>
      <c r="CL1015" s="17"/>
      <c r="CM1015" s="17"/>
      <c r="CN1015" s="17"/>
      <c r="CO1015" s="17"/>
      <c r="CP1015" s="17"/>
      <c r="CQ1015" s="17"/>
    </row>
    <row r="1016">
      <c r="BJ1016" s="17"/>
      <c r="BK1016" s="17"/>
      <c r="BL1016" s="17"/>
      <c r="BM1016" s="17"/>
      <c r="BN1016" s="17"/>
      <c r="BO1016" s="17"/>
      <c r="BP1016" s="17"/>
      <c r="BQ1016" s="17"/>
      <c r="BR1016" s="17"/>
      <c r="BS1016" s="17"/>
      <c r="BT1016" s="17"/>
      <c r="BU1016" s="17"/>
      <c r="BV1016" s="17"/>
      <c r="BW1016" s="17"/>
      <c r="BX1016" s="17"/>
      <c r="BY1016" s="17"/>
      <c r="BZ1016" s="17"/>
      <c r="CA1016" s="17"/>
      <c r="CB1016" s="17"/>
      <c r="CC1016" s="17"/>
      <c r="CD1016" s="17"/>
      <c r="CE1016" s="17"/>
      <c r="CF1016" s="17"/>
      <c r="CG1016" s="17"/>
      <c r="CH1016" s="17"/>
      <c r="CI1016" s="17"/>
      <c r="CJ1016" s="17"/>
      <c r="CK1016" s="17"/>
      <c r="CL1016" s="17"/>
      <c r="CM1016" s="17"/>
      <c r="CN1016" s="17"/>
      <c r="CO1016" s="17"/>
      <c r="CP1016" s="17"/>
      <c r="CQ1016" s="17"/>
    </row>
    <row r="1017">
      <c r="BJ1017" s="17"/>
      <c r="BK1017" s="17"/>
      <c r="BL1017" s="17"/>
      <c r="BM1017" s="17"/>
      <c r="BN1017" s="17"/>
      <c r="BO1017" s="17"/>
      <c r="BP1017" s="17"/>
      <c r="BQ1017" s="17"/>
      <c r="BR1017" s="17"/>
      <c r="BS1017" s="17"/>
      <c r="BT1017" s="17"/>
      <c r="BU1017" s="17"/>
      <c r="BV1017" s="17"/>
      <c r="BW1017" s="17"/>
      <c r="BX1017" s="17"/>
      <c r="BY1017" s="17"/>
      <c r="BZ1017" s="17"/>
      <c r="CA1017" s="17"/>
      <c r="CB1017" s="17"/>
      <c r="CC1017" s="17"/>
      <c r="CD1017" s="17"/>
      <c r="CE1017" s="17"/>
      <c r="CF1017" s="17"/>
      <c r="CG1017" s="17"/>
      <c r="CH1017" s="17"/>
      <c r="CI1017" s="17"/>
      <c r="CJ1017" s="17"/>
      <c r="CK1017" s="17"/>
      <c r="CL1017" s="17"/>
      <c r="CM1017" s="17"/>
      <c r="CN1017" s="17"/>
      <c r="CO1017" s="17"/>
      <c r="CP1017" s="17"/>
      <c r="CQ1017" s="17"/>
    </row>
    <row r="1018">
      <c r="BJ1018" s="17"/>
      <c r="BK1018" s="17"/>
      <c r="BL1018" s="17"/>
      <c r="BM1018" s="17"/>
      <c r="BN1018" s="17"/>
      <c r="BO1018" s="17"/>
      <c r="BP1018" s="17"/>
      <c r="BQ1018" s="17"/>
      <c r="BR1018" s="17"/>
      <c r="BS1018" s="17"/>
      <c r="BT1018" s="17"/>
      <c r="BU1018" s="17"/>
      <c r="BV1018" s="17"/>
      <c r="BW1018" s="17"/>
      <c r="BX1018" s="17"/>
      <c r="BY1018" s="17"/>
      <c r="BZ1018" s="17"/>
      <c r="CA1018" s="17"/>
      <c r="CB1018" s="17"/>
      <c r="CC1018" s="17"/>
      <c r="CD1018" s="17"/>
      <c r="CE1018" s="17"/>
      <c r="CF1018" s="17"/>
      <c r="CG1018" s="17"/>
      <c r="CH1018" s="17"/>
      <c r="CI1018" s="17"/>
      <c r="CJ1018" s="17"/>
      <c r="CK1018" s="17"/>
      <c r="CL1018" s="17"/>
      <c r="CM1018" s="17"/>
      <c r="CN1018" s="17"/>
      <c r="CO1018" s="17"/>
      <c r="CP1018" s="17"/>
      <c r="CQ1018" s="17"/>
    </row>
    <row r="1019">
      <c r="BJ1019" s="17"/>
      <c r="BK1019" s="17"/>
      <c r="BL1019" s="17"/>
      <c r="BM1019" s="17"/>
      <c r="BN1019" s="17"/>
      <c r="BO1019" s="17"/>
      <c r="BP1019" s="17"/>
      <c r="BQ1019" s="17"/>
      <c r="BR1019" s="17"/>
      <c r="BS1019" s="17"/>
      <c r="BT1019" s="17"/>
      <c r="BU1019" s="17"/>
      <c r="BV1019" s="17"/>
      <c r="BW1019" s="17"/>
      <c r="BX1019" s="17"/>
      <c r="BY1019" s="17"/>
      <c r="BZ1019" s="17"/>
      <c r="CA1019" s="17"/>
      <c r="CB1019" s="17"/>
      <c r="CC1019" s="17"/>
      <c r="CD1019" s="17"/>
      <c r="CE1019" s="17"/>
      <c r="CF1019" s="17"/>
      <c r="CG1019" s="17"/>
      <c r="CH1019" s="17"/>
      <c r="CI1019" s="17"/>
      <c r="CJ1019" s="17"/>
      <c r="CK1019" s="17"/>
      <c r="CL1019" s="17"/>
      <c r="CM1019" s="17"/>
      <c r="CN1019" s="17"/>
      <c r="CO1019" s="17"/>
      <c r="CP1019" s="17"/>
      <c r="CQ1019" s="17"/>
    </row>
    <row r="1020">
      <c r="BJ1020" s="17"/>
      <c r="BK1020" s="17"/>
      <c r="BL1020" s="17"/>
      <c r="BM1020" s="17"/>
      <c r="BN1020" s="17"/>
      <c r="BO1020" s="17"/>
      <c r="BP1020" s="17"/>
      <c r="BQ1020" s="17"/>
      <c r="BR1020" s="17"/>
      <c r="BS1020" s="17"/>
      <c r="BT1020" s="17"/>
      <c r="BU1020" s="17"/>
      <c r="BV1020" s="17"/>
      <c r="BW1020" s="17"/>
      <c r="BX1020" s="17"/>
      <c r="BY1020" s="17"/>
      <c r="BZ1020" s="17"/>
      <c r="CA1020" s="17"/>
      <c r="CB1020" s="17"/>
      <c r="CC1020" s="17"/>
      <c r="CD1020" s="17"/>
      <c r="CE1020" s="17"/>
      <c r="CF1020" s="17"/>
      <c r="CG1020" s="17"/>
      <c r="CH1020" s="17"/>
      <c r="CI1020" s="17"/>
      <c r="CJ1020" s="17"/>
      <c r="CK1020" s="17"/>
      <c r="CL1020" s="17"/>
      <c r="CM1020" s="17"/>
      <c r="CN1020" s="17"/>
      <c r="CO1020" s="17"/>
      <c r="CP1020" s="17"/>
      <c r="CQ1020" s="17"/>
    </row>
    <row r="1021">
      <c r="BJ1021" s="17"/>
      <c r="BK1021" s="17"/>
      <c r="BL1021" s="17"/>
      <c r="BM1021" s="17"/>
      <c r="BN1021" s="17"/>
      <c r="BO1021" s="17"/>
      <c r="BP1021" s="17"/>
      <c r="BQ1021" s="17"/>
      <c r="BR1021" s="17"/>
      <c r="BS1021" s="17"/>
      <c r="BT1021" s="17"/>
      <c r="BU1021" s="17"/>
      <c r="BV1021" s="17"/>
      <c r="BW1021" s="17"/>
      <c r="BX1021" s="17"/>
      <c r="BY1021" s="17"/>
      <c r="BZ1021" s="17"/>
      <c r="CA1021" s="17"/>
      <c r="CB1021" s="17"/>
      <c r="CC1021" s="17"/>
      <c r="CD1021" s="17"/>
      <c r="CE1021" s="17"/>
      <c r="CF1021" s="17"/>
      <c r="CG1021" s="17"/>
      <c r="CH1021" s="17"/>
      <c r="CI1021" s="17"/>
      <c r="CJ1021" s="17"/>
      <c r="CK1021" s="17"/>
      <c r="CL1021" s="17"/>
      <c r="CM1021" s="17"/>
      <c r="CN1021" s="17"/>
      <c r="CO1021" s="17"/>
      <c r="CP1021" s="17"/>
      <c r="CQ1021" s="17"/>
    </row>
    <row r="1022">
      <c r="BJ1022" s="17"/>
      <c r="BK1022" s="17"/>
      <c r="BL1022" s="17"/>
      <c r="BM1022" s="17"/>
      <c r="BN1022" s="17"/>
      <c r="BO1022" s="17"/>
      <c r="BP1022" s="17"/>
      <c r="BQ1022" s="17"/>
      <c r="BR1022" s="17"/>
      <c r="BS1022" s="17"/>
      <c r="BT1022" s="17"/>
      <c r="BU1022" s="17"/>
      <c r="BV1022" s="17"/>
      <c r="BW1022" s="17"/>
      <c r="BX1022" s="17"/>
      <c r="BY1022" s="17"/>
      <c r="BZ1022" s="17"/>
      <c r="CA1022" s="17"/>
      <c r="CB1022" s="17"/>
      <c r="CC1022" s="17"/>
      <c r="CD1022" s="17"/>
      <c r="CE1022" s="17"/>
      <c r="CF1022" s="17"/>
      <c r="CG1022" s="17"/>
      <c r="CH1022" s="17"/>
      <c r="CI1022" s="17"/>
      <c r="CJ1022" s="17"/>
      <c r="CK1022" s="17"/>
      <c r="CL1022" s="17"/>
      <c r="CM1022" s="17"/>
      <c r="CN1022" s="17"/>
      <c r="CO1022" s="17"/>
      <c r="CP1022" s="17"/>
      <c r="CQ1022" s="17"/>
    </row>
    <row r="1023">
      <c r="BJ1023" s="17"/>
      <c r="BK1023" s="17"/>
      <c r="BL1023" s="17"/>
      <c r="BM1023" s="17"/>
      <c r="BN1023" s="17"/>
      <c r="BO1023" s="17"/>
      <c r="BP1023" s="17"/>
      <c r="BQ1023" s="17"/>
      <c r="BR1023" s="17"/>
      <c r="BS1023" s="17"/>
      <c r="BT1023" s="17"/>
      <c r="BU1023" s="17"/>
      <c r="BV1023" s="17"/>
      <c r="BW1023" s="17"/>
      <c r="BX1023" s="17"/>
      <c r="BY1023" s="17"/>
      <c r="BZ1023" s="17"/>
      <c r="CA1023" s="17"/>
      <c r="CB1023" s="17"/>
      <c r="CC1023" s="17"/>
      <c r="CD1023" s="17"/>
      <c r="CE1023" s="17"/>
      <c r="CF1023" s="17"/>
      <c r="CG1023" s="17"/>
      <c r="CH1023" s="17"/>
      <c r="CI1023" s="17"/>
      <c r="CJ1023" s="17"/>
      <c r="CK1023" s="17"/>
      <c r="CL1023" s="17"/>
      <c r="CM1023" s="17"/>
      <c r="CN1023" s="17"/>
      <c r="CO1023" s="17"/>
      <c r="CP1023" s="17"/>
      <c r="CQ1023" s="17"/>
    </row>
    <row r="1024">
      <c r="BJ1024" s="17"/>
      <c r="BK1024" s="17"/>
      <c r="BL1024" s="17"/>
      <c r="BM1024" s="17"/>
      <c r="BN1024" s="17"/>
      <c r="BO1024" s="17"/>
      <c r="BP1024" s="17"/>
      <c r="BQ1024" s="17"/>
      <c r="BR1024" s="17"/>
      <c r="BS1024" s="17"/>
      <c r="BT1024" s="17"/>
      <c r="BU1024" s="17"/>
      <c r="BV1024" s="17"/>
      <c r="BW1024" s="17"/>
      <c r="BX1024" s="17"/>
      <c r="BY1024" s="17"/>
      <c r="BZ1024" s="17"/>
      <c r="CA1024" s="17"/>
      <c r="CB1024" s="17"/>
      <c r="CC1024" s="17"/>
      <c r="CD1024" s="17"/>
      <c r="CE1024" s="17"/>
      <c r="CF1024" s="17"/>
      <c r="CG1024" s="17"/>
      <c r="CH1024" s="17"/>
      <c r="CI1024" s="17"/>
      <c r="CJ1024" s="17"/>
      <c r="CK1024" s="17"/>
      <c r="CL1024" s="17"/>
      <c r="CM1024" s="17"/>
      <c r="CN1024" s="17"/>
      <c r="CO1024" s="17"/>
      <c r="CP1024" s="17"/>
      <c r="CQ1024" s="17"/>
    </row>
    <row r="1025">
      <c r="BJ1025" s="17"/>
      <c r="BK1025" s="17"/>
      <c r="BL1025" s="17"/>
      <c r="BM1025" s="17"/>
      <c r="BN1025" s="17"/>
      <c r="BO1025" s="17"/>
      <c r="BP1025" s="17"/>
      <c r="BQ1025" s="17"/>
      <c r="BR1025" s="17"/>
      <c r="BS1025" s="17"/>
      <c r="BT1025" s="17"/>
      <c r="BU1025" s="17"/>
      <c r="BV1025" s="17"/>
      <c r="BW1025" s="17"/>
      <c r="BX1025" s="17"/>
      <c r="BY1025" s="17"/>
      <c r="BZ1025" s="17"/>
      <c r="CA1025" s="17"/>
      <c r="CB1025" s="17"/>
      <c r="CC1025" s="17"/>
      <c r="CD1025" s="17"/>
      <c r="CE1025" s="17"/>
      <c r="CF1025" s="17"/>
      <c r="CG1025" s="17"/>
      <c r="CH1025" s="17"/>
      <c r="CI1025" s="17"/>
      <c r="CJ1025" s="17"/>
      <c r="CK1025" s="17"/>
      <c r="CL1025" s="17"/>
      <c r="CM1025" s="17"/>
      <c r="CN1025" s="17"/>
      <c r="CO1025" s="17"/>
      <c r="CP1025" s="17"/>
      <c r="CQ1025" s="17"/>
    </row>
    <row r="1026">
      <c r="BJ1026" s="17"/>
      <c r="BK1026" s="17"/>
      <c r="BL1026" s="17"/>
      <c r="BM1026" s="17"/>
      <c r="BN1026" s="17"/>
      <c r="BO1026" s="17"/>
      <c r="BP1026" s="17"/>
      <c r="BQ1026" s="17"/>
      <c r="BR1026" s="17"/>
      <c r="BS1026" s="17"/>
      <c r="BT1026" s="17"/>
      <c r="BU1026" s="17"/>
      <c r="BV1026" s="17"/>
      <c r="BW1026" s="17"/>
      <c r="BX1026" s="17"/>
      <c r="BY1026" s="17"/>
      <c r="BZ1026" s="17"/>
      <c r="CA1026" s="17"/>
      <c r="CB1026" s="17"/>
      <c r="CC1026" s="17"/>
      <c r="CD1026" s="17"/>
      <c r="CE1026" s="17"/>
      <c r="CF1026" s="17"/>
      <c r="CG1026" s="17"/>
      <c r="CH1026" s="17"/>
      <c r="CI1026" s="17"/>
      <c r="CJ1026" s="17"/>
      <c r="CK1026" s="17"/>
      <c r="CL1026" s="17"/>
      <c r="CM1026" s="17"/>
      <c r="CN1026" s="17"/>
      <c r="CO1026" s="17"/>
      <c r="CP1026" s="17"/>
      <c r="CQ1026" s="17"/>
    </row>
    <row r="1027">
      <c r="BJ1027" s="17"/>
      <c r="BK1027" s="17"/>
      <c r="BL1027" s="17"/>
      <c r="BM1027" s="17"/>
      <c r="BN1027" s="17"/>
      <c r="BO1027" s="17"/>
      <c r="BP1027" s="17"/>
      <c r="BQ1027" s="17"/>
      <c r="BR1027" s="17"/>
      <c r="BS1027" s="17"/>
      <c r="BT1027" s="17"/>
      <c r="BU1027" s="17"/>
      <c r="BV1027" s="17"/>
      <c r="BW1027" s="17"/>
      <c r="BX1027" s="17"/>
      <c r="BY1027" s="17"/>
      <c r="BZ1027" s="17"/>
      <c r="CA1027" s="17"/>
      <c r="CB1027" s="17"/>
      <c r="CC1027" s="17"/>
      <c r="CD1027" s="17"/>
      <c r="CE1027" s="17"/>
      <c r="CF1027" s="17"/>
      <c r="CG1027" s="17"/>
      <c r="CH1027" s="17"/>
      <c r="CI1027" s="17"/>
      <c r="CJ1027" s="17"/>
      <c r="CK1027" s="17"/>
      <c r="CL1027" s="17"/>
      <c r="CM1027" s="17"/>
      <c r="CN1027" s="17"/>
      <c r="CO1027" s="17"/>
      <c r="CP1027" s="17"/>
      <c r="CQ1027" s="17"/>
    </row>
    <row r="1028">
      <c r="BJ1028" s="17"/>
      <c r="BK1028" s="17"/>
      <c r="BL1028" s="17"/>
      <c r="BM1028" s="17"/>
      <c r="BN1028" s="17"/>
      <c r="BO1028" s="17"/>
      <c r="BP1028" s="17"/>
      <c r="BQ1028" s="17"/>
      <c r="BR1028" s="17"/>
      <c r="BS1028" s="17"/>
      <c r="BT1028" s="17"/>
      <c r="BU1028" s="17"/>
      <c r="BV1028" s="17"/>
      <c r="BW1028" s="17"/>
      <c r="BX1028" s="17"/>
      <c r="BY1028" s="17"/>
      <c r="BZ1028" s="17"/>
      <c r="CA1028" s="17"/>
      <c r="CB1028" s="17"/>
      <c r="CC1028" s="17"/>
      <c r="CD1028" s="17"/>
      <c r="CE1028" s="17"/>
      <c r="CF1028" s="17"/>
      <c r="CG1028" s="17"/>
      <c r="CH1028" s="17"/>
      <c r="CI1028" s="17"/>
      <c r="CJ1028" s="17"/>
      <c r="CK1028" s="17"/>
      <c r="CL1028" s="17"/>
      <c r="CM1028" s="17"/>
      <c r="CN1028" s="17"/>
      <c r="CO1028" s="17"/>
      <c r="CP1028" s="17"/>
      <c r="CQ1028" s="17"/>
    </row>
    <row r="1029">
      <c r="BJ1029" s="17"/>
      <c r="BK1029" s="17"/>
      <c r="BL1029" s="17"/>
      <c r="BM1029" s="17"/>
      <c r="BN1029" s="17"/>
      <c r="BO1029" s="17"/>
      <c r="BP1029" s="17"/>
      <c r="BQ1029" s="17"/>
      <c r="BR1029" s="17"/>
      <c r="BS1029" s="17"/>
      <c r="BT1029" s="17"/>
      <c r="BU1029" s="17"/>
      <c r="BV1029" s="17"/>
      <c r="BW1029" s="17"/>
      <c r="BX1029" s="17"/>
      <c r="BY1029" s="17"/>
      <c r="BZ1029" s="17"/>
      <c r="CA1029" s="17"/>
      <c r="CB1029" s="17"/>
      <c r="CC1029" s="17"/>
      <c r="CD1029" s="17"/>
      <c r="CE1029" s="17"/>
      <c r="CF1029" s="17"/>
      <c r="CG1029" s="17"/>
      <c r="CH1029" s="17"/>
      <c r="CI1029" s="17"/>
      <c r="CJ1029" s="17"/>
      <c r="CK1029" s="17"/>
      <c r="CL1029" s="17"/>
      <c r="CM1029" s="17"/>
      <c r="CN1029" s="17"/>
      <c r="CO1029" s="17"/>
      <c r="CP1029" s="17"/>
      <c r="CQ1029" s="17"/>
    </row>
    <row r="1030">
      <c r="BJ1030" s="17"/>
      <c r="BK1030" s="17"/>
      <c r="BL1030" s="17"/>
      <c r="BM1030" s="17"/>
      <c r="BN1030" s="17"/>
      <c r="BO1030" s="17"/>
      <c r="BP1030" s="17"/>
      <c r="BQ1030" s="17"/>
      <c r="BR1030" s="17"/>
      <c r="BS1030" s="17"/>
      <c r="BT1030" s="17"/>
      <c r="BU1030" s="17"/>
      <c r="BV1030" s="17"/>
      <c r="BW1030" s="17"/>
      <c r="BX1030" s="17"/>
      <c r="BY1030" s="17"/>
      <c r="BZ1030" s="17"/>
      <c r="CA1030" s="17"/>
      <c r="CB1030" s="17"/>
      <c r="CC1030" s="17"/>
      <c r="CD1030" s="17"/>
      <c r="CE1030" s="17"/>
      <c r="CF1030" s="17"/>
      <c r="CG1030" s="17"/>
      <c r="CH1030" s="17"/>
      <c r="CI1030" s="17"/>
      <c r="CJ1030" s="17"/>
      <c r="CK1030" s="17"/>
      <c r="CL1030" s="17"/>
      <c r="CM1030" s="17"/>
      <c r="CN1030" s="17"/>
      <c r="CO1030" s="17"/>
      <c r="CP1030" s="17"/>
      <c r="CQ1030" s="17"/>
    </row>
    <row r="1031">
      <c r="BJ1031" s="17"/>
      <c r="BK1031" s="17"/>
      <c r="BL1031" s="17"/>
      <c r="BM1031" s="17"/>
      <c r="BN1031" s="17"/>
      <c r="BO1031" s="17"/>
      <c r="BP1031" s="17"/>
      <c r="BQ1031" s="17"/>
      <c r="BR1031" s="17"/>
      <c r="BS1031" s="17"/>
      <c r="BT1031" s="17"/>
      <c r="BU1031" s="17"/>
      <c r="BV1031" s="17"/>
      <c r="BW1031" s="17"/>
      <c r="BX1031" s="17"/>
      <c r="BY1031" s="17"/>
      <c r="BZ1031" s="17"/>
      <c r="CA1031" s="17"/>
      <c r="CB1031" s="17"/>
      <c r="CC1031" s="17"/>
      <c r="CD1031" s="17"/>
      <c r="CE1031" s="17"/>
      <c r="CF1031" s="17"/>
      <c r="CG1031" s="17"/>
      <c r="CH1031" s="17"/>
      <c r="CI1031" s="17"/>
      <c r="CJ1031" s="17"/>
      <c r="CK1031" s="17"/>
      <c r="CL1031" s="17"/>
      <c r="CM1031" s="17"/>
      <c r="CN1031" s="17"/>
      <c r="CO1031" s="17"/>
      <c r="CP1031" s="17"/>
      <c r="CQ1031" s="17"/>
    </row>
    <row r="1032">
      <c r="BJ1032" s="17"/>
      <c r="BK1032" s="17"/>
      <c r="BL1032" s="17"/>
      <c r="BM1032" s="17"/>
      <c r="BN1032" s="17"/>
      <c r="BO1032" s="17"/>
      <c r="BP1032" s="17"/>
      <c r="BQ1032" s="17"/>
      <c r="BR1032" s="17"/>
      <c r="BS1032" s="17"/>
      <c r="BT1032" s="17"/>
      <c r="BU1032" s="17"/>
      <c r="BV1032" s="17"/>
      <c r="BW1032" s="17"/>
      <c r="BX1032" s="17"/>
      <c r="BY1032" s="17"/>
      <c r="BZ1032" s="17"/>
      <c r="CA1032" s="17"/>
      <c r="CB1032" s="17"/>
      <c r="CC1032" s="17"/>
      <c r="CD1032" s="17"/>
      <c r="CE1032" s="17"/>
      <c r="CF1032" s="17"/>
      <c r="CG1032" s="17"/>
      <c r="CH1032" s="17"/>
      <c r="CI1032" s="17"/>
      <c r="CJ1032" s="17"/>
      <c r="CK1032" s="17"/>
      <c r="CL1032" s="17"/>
      <c r="CM1032" s="17"/>
      <c r="CN1032" s="17"/>
      <c r="CO1032" s="17"/>
      <c r="CP1032" s="17"/>
      <c r="CQ1032" s="17"/>
    </row>
    <row r="1033">
      <c r="BJ1033" s="17"/>
      <c r="BK1033" s="17"/>
      <c r="BL1033" s="17"/>
      <c r="BM1033" s="17"/>
      <c r="BN1033" s="17"/>
      <c r="BO1033" s="17"/>
      <c r="BP1033" s="17"/>
      <c r="BQ1033" s="17"/>
      <c r="BR1033" s="17"/>
      <c r="BS1033" s="17"/>
      <c r="BT1033" s="17"/>
      <c r="BU1033" s="17"/>
      <c r="BV1033" s="17"/>
      <c r="BW1033" s="17"/>
      <c r="BX1033" s="17"/>
      <c r="BY1033" s="17"/>
      <c r="BZ1033" s="17"/>
      <c r="CA1033" s="17"/>
      <c r="CB1033" s="17"/>
      <c r="CC1033" s="17"/>
      <c r="CD1033" s="17"/>
      <c r="CE1033" s="17"/>
      <c r="CF1033" s="17"/>
      <c r="CG1033" s="17"/>
      <c r="CH1033" s="17"/>
      <c r="CI1033" s="17"/>
      <c r="CJ1033" s="17"/>
      <c r="CK1033" s="17"/>
      <c r="CL1033" s="17"/>
      <c r="CM1033" s="17"/>
      <c r="CN1033" s="17"/>
      <c r="CO1033" s="17"/>
      <c r="CP1033" s="17"/>
      <c r="CQ1033" s="17"/>
    </row>
    <row r="1034">
      <c r="BJ1034" s="17"/>
      <c r="BK1034" s="17"/>
      <c r="BL1034" s="17"/>
      <c r="BM1034" s="17"/>
      <c r="BN1034" s="17"/>
      <c r="BO1034" s="17"/>
      <c r="BP1034" s="17"/>
      <c r="BQ1034" s="17"/>
      <c r="BR1034" s="17"/>
      <c r="BS1034" s="17"/>
      <c r="BT1034" s="17"/>
      <c r="BU1034" s="17"/>
      <c r="BV1034" s="17"/>
      <c r="BW1034" s="17"/>
      <c r="BX1034" s="17"/>
      <c r="BY1034" s="17"/>
      <c r="BZ1034" s="17"/>
      <c r="CA1034" s="17"/>
      <c r="CB1034" s="17"/>
      <c r="CC1034" s="17"/>
      <c r="CD1034" s="17"/>
      <c r="CE1034" s="17"/>
      <c r="CF1034" s="17"/>
      <c r="CG1034" s="17"/>
      <c r="CH1034" s="17"/>
      <c r="CI1034" s="17"/>
      <c r="CJ1034" s="17"/>
      <c r="CK1034" s="17"/>
      <c r="CL1034" s="17"/>
      <c r="CM1034" s="17"/>
      <c r="CN1034" s="17"/>
      <c r="CO1034" s="17"/>
      <c r="CP1034" s="17"/>
      <c r="CQ1034" s="17"/>
    </row>
    <row r="1035">
      <c r="BJ1035" s="17"/>
      <c r="BK1035" s="17"/>
      <c r="BL1035" s="17"/>
      <c r="BM1035" s="17"/>
      <c r="BN1035" s="17"/>
      <c r="BO1035" s="17"/>
      <c r="BP1035" s="17"/>
      <c r="BQ1035" s="17"/>
      <c r="BR1035" s="17"/>
      <c r="BS1035" s="17"/>
      <c r="BT1035" s="17"/>
      <c r="BU1035" s="17"/>
      <c r="BV1035" s="17"/>
      <c r="BW1035" s="17"/>
      <c r="BX1035" s="17"/>
      <c r="BY1035" s="17"/>
      <c r="BZ1035" s="17"/>
      <c r="CA1035" s="17"/>
      <c r="CB1035" s="17"/>
      <c r="CC1035" s="17"/>
      <c r="CD1035" s="17"/>
      <c r="CE1035" s="17"/>
      <c r="CF1035" s="17"/>
      <c r="CG1035" s="17"/>
      <c r="CH1035" s="17"/>
      <c r="CI1035" s="17"/>
      <c r="CJ1035" s="17"/>
      <c r="CK1035" s="17"/>
      <c r="CL1035" s="17"/>
      <c r="CM1035" s="17"/>
      <c r="CN1035" s="17"/>
      <c r="CO1035" s="17"/>
      <c r="CP1035" s="17"/>
      <c r="CQ1035" s="17"/>
    </row>
    <row r="1036">
      <c r="BJ1036" s="17"/>
      <c r="BK1036" s="17"/>
      <c r="BL1036" s="17"/>
      <c r="BM1036" s="17"/>
      <c r="BN1036" s="17"/>
      <c r="BO1036" s="17"/>
      <c r="BP1036" s="17"/>
      <c r="BQ1036" s="17"/>
      <c r="BR1036" s="17"/>
      <c r="BS1036" s="17"/>
      <c r="BT1036" s="17"/>
      <c r="BU1036" s="17"/>
      <c r="BV1036" s="17"/>
      <c r="BW1036" s="17"/>
      <c r="BX1036" s="17"/>
      <c r="BY1036" s="17"/>
      <c r="BZ1036" s="17"/>
      <c r="CA1036" s="17"/>
      <c r="CB1036" s="17"/>
      <c r="CC1036" s="17"/>
      <c r="CD1036" s="17"/>
      <c r="CE1036" s="17"/>
      <c r="CF1036" s="17"/>
      <c r="CG1036" s="17"/>
      <c r="CH1036" s="17"/>
      <c r="CI1036" s="17"/>
      <c r="CJ1036" s="17"/>
      <c r="CK1036" s="17"/>
      <c r="CL1036" s="17"/>
      <c r="CM1036" s="17"/>
      <c r="CN1036" s="17"/>
      <c r="CO1036" s="17"/>
      <c r="CP1036" s="17"/>
      <c r="CQ1036" s="17"/>
    </row>
    <row r="1037">
      <c r="BJ1037" s="17"/>
      <c r="BK1037" s="17"/>
      <c r="BL1037" s="17"/>
      <c r="BM1037" s="17"/>
      <c r="BN1037" s="17"/>
      <c r="BO1037" s="17"/>
      <c r="BP1037" s="17"/>
      <c r="BQ1037" s="17"/>
      <c r="BR1037" s="17"/>
      <c r="BS1037" s="17"/>
      <c r="BT1037" s="17"/>
      <c r="BU1037" s="17"/>
      <c r="BV1037" s="17"/>
      <c r="BW1037" s="17"/>
      <c r="BX1037" s="17"/>
      <c r="BY1037" s="17"/>
      <c r="BZ1037" s="17"/>
      <c r="CA1037" s="17"/>
      <c r="CB1037" s="17"/>
      <c r="CC1037" s="17"/>
      <c r="CD1037" s="17"/>
      <c r="CE1037" s="17"/>
      <c r="CF1037" s="17"/>
      <c r="CG1037" s="17"/>
      <c r="CH1037" s="17"/>
      <c r="CI1037" s="17"/>
      <c r="CJ1037" s="17"/>
      <c r="CK1037" s="17"/>
      <c r="CL1037" s="17"/>
      <c r="CM1037" s="17"/>
      <c r="CN1037" s="17"/>
      <c r="CO1037" s="17"/>
      <c r="CP1037" s="17"/>
      <c r="CQ1037" s="17"/>
    </row>
    <row r="1038">
      <c r="BJ1038" s="17"/>
      <c r="BK1038" s="17"/>
      <c r="BL1038" s="17"/>
      <c r="BM1038" s="17"/>
      <c r="BN1038" s="17"/>
      <c r="BO1038" s="17"/>
      <c r="BP1038" s="17"/>
      <c r="BQ1038" s="17"/>
      <c r="BR1038" s="17"/>
      <c r="BS1038" s="17"/>
      <c r="BT1038" s="17"/>
      <c r="BU1038" s="17"/>
      <c r="BV1038" s="17"/>
      <c r="BW1038" s="17"/>
      <c r="BX1038" s="17"/>
      <c r="BY1038" s="17"/>
      <c r="BZ1038" s="17"/>
      <c r="CA1038" s="17"/>
      <c r="CB1038" s="17"/>
      <c r="CC1038" s="17"/>
      <c r="CD1038" s="17"/>
      <c r="CE1038" s="17"/>
      <c r="CF1038" s="17"/>
      <c r="CG1038" s="17"/>
      <c r="CH1038" s="17"/>
      <c r="CI1038" s="17"/>
      <c r="CJ1038" s="17"/>
      <c r="CK1038" s="17"/>
      <c r="CL1038" s="17"/>
      <c r="CM1038" s="17"/>
      <c r="CN1038" s="17"/>
      <c r="CO1038" s="17"/>
      <c r="CP1038" s="17"/>
      <c r="CQ1038" s="17"/>
    </row>
    <row r="1039">
      <c r="BJ1039" s="17"/>
      <c r="BK1039" s="17"/>
      <c r="BL1039" s="17"/>
      <c r="BM1039" s="17"/>
      <c r="BN1039" s="17"/>
      <c r="BO1039" s="17"/>
      <c r="BP1039" s="17"/>
      <c r="BQ1039" s="17"/>
      <c r="BR1039" s="17"/>
      <c r="BS1039" s="17"/>
      <c r="BT1039" s="17"/>
      <c r="BU1039" s="17"/>
      <c r="BV1039" s="17"/>
      <c r="BW1039" s="17"/>
      <c r="BX1039" s="17"/>
      <c r="BY1039" s="17"/>
      <c r="BZ1039" s="17"/>
      <c r="CA1039" s="17"/>
      <c r="CB1039" s="17"/>
      <c r="CC1039" s="17"/>
      <c r="CD1039" s="17"/>
      <c r="CE1039" s="17"/>
      <c r="CF1039" s="17"/>
      <c r="CG1039" s="17"/>
      <c r="CH1039" s="17"/>
      <c r="CI1039" s="17"/>
      <c r="CJ1039" s="17"/>
      <c r="CK1039" s="17"/>
      <c r="CL1039" s="17"/>
      <c r="CM1039" s="17"/>
      <c r="CN1039" s="17"/>
      <c r="CO1039" s="17"/>
      <c r="CP1039" s="17"/>
      <c r="CQ1039" s="17"/>
    </row>
    <row r="1040">
      <c r="BJ1040" s="17"/>
      <c r="BK1040" s="17"/>
      <c r="BL1040" s="17"/>
      <c r="BM1040" s="17"/>
      <c r="BN1040" s="17"/>
      <c r="BO1040" s="17"/>
      <c r="BP1040" s="17"/>
      <c r="BQ1040" s="17"/>
      <c r="BR1040" s="17"/>
      <c r="BS1040" s="17"/>
      <c r="BT1040" s="17"/>
      <c r="BU1040" s="17"/>
      <c r="BV1040" s="17"/>
      <c r="BW1040" s="17"/>
      <c r="BX1040" s="17"/>
      <c r="BY1040" s="17"/>
      <c r="BZ1040" s="17"/>
      <c r="CA1040" s="17"/>
      <c r="CB1040" s="17"/>
      <c r="CC1040" s="17"/>
      <c r="CD1040" s="17"/>
      <c r="CE1040" s="17"/>
      <c r="CF1040" s="17"/>
      <c r="CG1040" s="17"/>
      <c r="CH1040" s="17"/>
      <c r="CI1040" s="17"/>
      <c r="CJ1040" s="17"/>
      <c r="CK1040" s="17"/>
      <c r="CL1040" s="17"/>
      <c r="CM1040" s="17"/>
      <c r="CN1040" s="17"/>
      <c r="CO1040" s="17"/>
      <c r="CP1040" s="17"/>
      <c r="CQ1040" s="17"/>
    </row>
    <row r="1041">
      <c r="BJ1041" s="17"/>
      <c r="BK1041" s="17"/>
      <c r="BL1041" s="17"/>
      <c r="BM1041" s="17"/>
      <c r="BN1041" s="17"/>
      <c r="BO1041" s="17"/>
      <c r="BP1041" s="17"/>
      <c r="BQ1041" s="17"/>
      <c r="BR1041" s="17"/>
      <c r="BS1041" s="17"/>
      <c r="BT1041" s="17"/>
      <c r="BU1041" s="17"/>
      <c r="BV1041" s="17"/>
      <c r="BW1041" s="17"/>
      <c r="BX1041" s="17"/>
      <c r="BY1041" s="17"/>
      <c r="BZ1041" s="17"/>
      <c r="CA1041" s="17"/>
      <c r="CB1041" s="17"/>
      <c r="CC1041" s="17"/>
      <c r="CD1041" s="17"/>
      <c r="CE1041" s="17"/>
      <c r="CF1041" s="17"/>
      <c r="CG1041" s="17"/>
      <c r="CH1041" s="17"/>
      <c r="CI1041" s="17"/>
      <c r="CJ1041" s="17"/>
      <c r="CK1041" s="17"/>
      <c r="CL1041" s="17"/>
      <c r="CM1041" s="17"/>
      <c r="CN1041" s="17"/>
      <c r="CO1041" s="17"/>
      <c r="CP1041" s="17"/>
      <c r="CQ1041" s="17"/>
    </row>
    <row r="1042">
      <c r="BJ1042" s="17"/>
      <c r="BK1042" s="17"/>
      <c r="BL1042" s="17"/>
      <c r="BM1042" s="17"/>
      <c r="BN1042" s="17"/>
      <c r="BO1042" s="17"/>
      <c r="BP1042" s="17"/>
      <c r="BQ1042" s="17"/>
      <c r="BR1042" s="17"/>
      <c r="BS1042" s="17"/>
      <c r="BT1042" s="17"/>
      <c r="BU1042" s="17"/>
      <c r="BV1042" s="17"/>
      <c r="BW1042" s="17"/>
      <c r="BX1042" s="17"/>
      <c r="BY1042" s="17"/>
      <c r="BZ1042" s="17"/>
      <c r="CA1042" s="17"/>
      <c r="CB1042" s="17"/>
      <c r="CC1042" s="17"/>
      <c r="CD1042" s="17"/>
      <c r="CE1042" s="17"/>
      <c r="CF1042" s="17"/>
      <c r="CG1042" s="17"/>
      <c r="CH1042" s="17"/>
      <c r="CI1042" s="17"/>
      <c r="CJ1042" s="17"/>
      <c r="CK1042" s="17"/>
      <c r="CL1042" s="17"/>
      <c r="CM1042" s="17"/>
      <c r="CN1042" s="17"/>
      <c r="CO1042" s="17"/>
      <c r="CP1042" s="17"/>
      <c r="CQ1042" s="17"/>
    </row>
    <row r="1043">
      <c r="BJ1043" s="17"/>
      <c r="BK1043" s="17"/>
      <c r="BL1043" s="17"/>
      <c r="BM1043" s="17"/>
      <c r="BN1043" s="17"/>
      <c r="BO1043" s="17"/>
      <c r="BP1043" s="17"/>
      <c r="BQ1043" s="17"/>
      <c r="BR1043" s="17"/>
      <c r="BS1043" s="17"/>
      <c r="BT1043" s="17"/>
      <c r="BU1043" s="17"/>
      <c r="BV1043" s="17"/>
      <c r="BW1043" s="17"/>
      <c r="BX1043" s="17"/>
      <c r="BY1043" s="17"/>
      <c r="BZ1043" s="17"/>
      <c r="CA1043" s="17"/>
      <c r="CB1043" s="17"/>
      <c r="CC1043" s="17"/>
      <c r="CD1043" s="17"/>
      <c r="CE1043" s="17"/>
      <c r="CF1043" s="17"/>
      <c r="CG1043" s="17"/>
      <c r="CH1043" s="17"/>
      <c r="CI1043" s="17"/>
      <c r="CJ1043" s="17"/>
      <c r="CK1043" s="17"/>
      <c r="CL1043" s="17"/>
      <c r="CM1043" s="17"/>
      <c r="CN1043" s="17"/>
      <c r="CO1043" s="17"/>
      <c r="CP1043" s="17"/>
      <c r="CQ1043" s="17"/>
    </row>
    <row r="1044">
      <c r="BJ1044" s="17"/>
      <c r="BK1044" s="17"/>
      <c r="BL1044" s="17"/>
      <c r="BM1044" s="17"/>
      <c r="BN1044" s="17"/>
      <c r="BO1044" s="17"/>
      <c r="BP1044" s="17"/>
      <c r="BQ1044" s="17"/>
      <c r="BR1044" s="17"/>
      <c r="BS1044" s="17"/>
      <c r="BT1044" s="17"/>
      <c r="BU1044" s="17"/>
      <c r="BV1044" s="17"/>
      <c r="BW1044" s="17"/>
      <c r="BX1044" s="17"/>
      <c r="BY1044" s="17"/>
      <c r="BZ1044" s="17"/>
      <c r="CA1044" s="17"/>
      <c r="CB1044" s="17"/>
      <c r="CC1044" s="17"/>
      <c r="CD1044" s="17"/>
      <c r="CE1044" s="17"/>
      <c r="CF1044" s="17"/>
      <c r="CG1044" s="17"/>
      <c r="CH1044" s="17"/>
      <c r="CI1044" s="17"/>
      <c r="CJ1044" s="17"/>
      <c r="CK1044" s="17"/>
      <c r="CL1044" s="17"/>
      <c r="CM1044" s="17"/>
      <c r="CN1044" s="17"/>
      <c r="CO1044" s="17"/>
      <c r="CP1044" s="17"/>
      <c r="CQ1044" s="17"/>
    </row>
    <row r="1045">
      <c r="BJ1045" s="17"/>
      <c r="BK1045" s="17"/>
      <c r="BL1045" s="17"/>
      <c r="BM1045" s="17"/>
      <c r="BN1045" s="17"/>
      <c r="BO1045" s="17"/>
      <c r="BP1045" s="17"/>
      <c r="BQ1045" s="17"/>
      <c r="BR1045" s="17"/>
      <c r="BS1045" s="17"/>
      <c r="BT1045" s="17"/>
      <c r="BU1045" s="17"/>
      <c r="BV1045" s="17"/>
      <c r="BW1045" s="17"/>
      <c r="BX1045" s="17"/>
      <c r="BY1045" s="17"/>
      <c r="BZ1045" s="17"/>
      <c r="CA1045" s="17"/>
      <c r="CB1045" s="17"/>
      <c r="CC1045" s="17"/>
      <c r="CD1045" s="17"/>
      <c r="CE1045" s="17"/>
      <c r="CF1045" s="17"/>
      <c r="CG1045" s="17"/>
      <c r="CH1045" s="17"/>
      <c r="CI1045" s="17"/>
      <c r="CJ1045" s="17"/>
      <c r="CK1045" s="17"/>
      <c r="CL1045" s="17"/>
      <c r="CM1045" s="17"/>
      <c r="CN1045" s="17"/>
      <c r="CO1045" s="17"/>
      <c r="CP1045" s="17"/>
      <c r="CQ1045" s="17"/>
    </row>
    <row r="1046">
      <c r="BJ1046" s="17"/>
      <c r="BK1046" s="17"/>
      <c r="BL1046" s="17"/>
      <c r="BM1046" s="17"/>
      <c r="BN1046" s="17"/>
      <c r="BO1046" s="17"/>
      <c r="BP1046" s="17"/>
      <c r="BQ1046" s="17"/>
      <c r="BR1046" s="17"/>
      <c r="BS1046" s="17"/>
      <c r="BT1046" s="17"/>
      <c r="BU1046" s="17"/>
      <c r="BV1046" s="17"/>
      <c r="BW1046" s="17"/>
      <c r="BX1046" s="17"/>
      <c r="BY1046" s="17"/>
      <c r="BZ1046" s="17"/>
      <c r="CA1046" s="17"/>
      <c r="CB1046" s="17"/>
      <c r="CC1046" s="17"/>
      <c r="CD1046" s="17"/>
      <c r="CE1046" s="17"/>
      <c r="CF1046" s="17"/>
      <c r="CG1046" s="17"/>
      <c r="CH1046" s="17"/>
      <c r="CI1046" s="17"/>
      <c r="CJ1046" s="17"/>
      <c r="CK1046" s="17"/>
      <c r="CL1046" s="17"/>
      <c r="CM1046" s="17"/>
      <c r="CN1046" s="17"/>
      <c r="CO1046" s="17"/>
      <c r="CP1046" s="17"/>
      <c r="CQ1046" s="17"/>
    </row>
    <row r="1047">
      <c r="BJ1047" s="17"/>
      <c r="BK1047" s="17"/>
      <c r="BL1047" s="17"/>
      <c r="BM1047" s="17"/>
      <c r="BN1047" s="17"/>
      <c r="BO1047" s="17"/>
      <c r="BP1047" s="17"/>
      <c r="BQ1047" s="17"/>
      <c r="BR1047" s="17"/>
      <c r="BS1047" s="17"/>
      <c r="BT1047" s="17"/>
      <c r="BU1047" s="17"/>
      <c r="BV1047" s="17"/>
      <c r="BW1047" s="17"/>
      <c r="BX1047" s="17"/>
      <c r="BY1047" s="17"/>
      <c r="BZ1047" s="17"/>
      <c r="CA1047" s="17"/>
      <c r="CB1047" s="17"/>
      <c r="CC1047" s="17"/>
      <c r="CD1047" s="17"/>
      <c r="CE1047" s="17"/>
      <c r="CF1047" s="17"/>
      <c r="CG1047" s="17"/>
      <c r="CH1047" s="17"/>
      <c r="CI1047" s="17"/>
      <c r="CJ1047" s="17"/>
      <c r="CK1047" s="17"/>
      <c r="CL1047" s="17"/>
      <c r="CM1047" s="17"/>
      <c r="CN1047" s="17"/>
      <c r="CO1047" s="17"/>
      <c r="CP1047" s="17"/>
      <c r="CQ1047" s="17"/>
    </row>
    <row r="1048">
      <c r="BJ1048" s="17"/>
      <c r="BK1048" s="17"/>
      <c r="BL1048" s="17"/>
      <c r="BM1048" s="17"/>
      <c r="BN1048" s="17"/>
      <c r="BO1048" s="17"/>
      <c r="BP1048" s="17"/>
      <c r="BQ1048" s="17"/>
      <c r="BR1048" s="17"/>
      <c r="BS1048" s="17"/>
      <c r="BT1048" s="17"/>
      <c r="BU1048" s="17"/>
      <c r="BV1048" s="17"/>
      <c r="BW1048" s="17"/>
      <c r="BX1048" s="17"/>
      <c r="BY1048" s="17"/>
      <c r="BZ1048" s="17"/>
      <c r="CA1048" s="17"/>
      <c r="CB1048" s="17"/>
      <c r="CC1048" s="17"/>
      <c r="CD1048" s="17"/>
      <c r="CE1048" s="17"/>
      <c r="CF1048" s="17"/>
      <c r="CG1048" s="17"/>
      <c r="CH1048" s="17"/>
      <c r="CI1048" s="17"/>
      <c r="CJ1048" s="17"/>
      <c r="CK1048" s="17"/>
      <c r="CL1048" s="17"/>
      <c r="CM1048" s="17"/>
      <c r="CN1048" s="17"/>
      <c r="CO1048" s="17"/>
      <c r="CP1048" s="17"/>
      <c r="CQ1048" s="17"/>
    </row>
    <row r="1049">
      <c r="BJ1049" s="17"/>
      <c r="BK1049" s="17"/>
      <c r="BL1049" s="17"/>
      <c r="BM1049" s="17"/>
      <c r="BN1049" s="17"/>
      <c r="BO1049" s="17"/>
      <c r="BP1049" s="17"/>
      <c r="BQ1049" s="17"/>
      <c r="BR1049" s="17"/>
      <c r="BS1049" s="17"/>
      <c r="BT1049" s="17"/>
      <c r="BU1049" s="17"/>
      <c r="BV1049" s="17"/>
      <c r="BW1049" s="17"/>
      <c r="BX1049" s="17"/>
      <c r="BY1049" s="17"/>
      <c r="BZ1049" s="17"/>
      <c r="CA1049" s="17"/>
      <c r="CB1049" s="17"/>
      <c r="CC1049" s="17"/>
      <c r="CD1049" s="17"/>
      <c r="CE1049" s="17"/>
      <c r="CF1049" s="17"/>
      <c r="CG1049" s="17"/>
      <c r="CH1049" s="17"/>
      <c r="CI1049" s="17"/>
      <c r="CJ1049" s="17"/>
      <c r="CK1049" s="17"/>
      <c r="CL1049" s="17"/>
      <c r="CM1049" s="17"/>
      <c r="CN1049" s="17"/>
      <c r="CO1049" s="17"/>
      <c r="CP1049" s="17"/>
      <c r="CQ1049" s="17"/>
    </row>
    <row r="1050">
      <c r="BJ1050" s="17"/>
      <c r="BK1050" s="17"/>
      <c r="BL1050" s="17"/>
      <c r="BM1050" s="17"/>
      <c r="BN1050" s="17"/>
      <c r="BO1050" s="17"/>
      <c r="BP1050" s="17"/>
      <c r="BQ1050" s="17"/>
      <c r="BR1050" s="17"/>
      <c r="BS1050" s="17"/>
      <c r="BT1050" s="17"/>
      <c r="BU1050" s="17"/>
      <c r="BV1050" s="17"/>
      <c r="BW1050" s="17"/>
      <c r="BX1050" s="17"/>
      <c r="BY1050" s="17"/>
      <c r="BZ1050" s="17"/>
      <c r="CA1050" s="17"/>
      <c r="CB1050" s="17"/>
      <c r="CC1050" s="17"/>
      <c r="CD1050" s="17"/>
      <c r="CE1050" s="17"/>
      <c r="CF1050" s="17"/>
      <c r="CG1050" s="17"/>
      <c r="CH1050" s="17"/>
      <c r="CI1050" s="17"/>
      <c r="CJ1050" s="17"/>
      <c r="CK1050" s="17"/>
      <c r="CL1050" s="17"/>
      <c r="CM1050" s="17"/>
      <c r="CN1050" s="17"/>
      <c r="CO1050" s="17"/>
      <c r="CP1050" s="17"/>
      <c r="CQ1050" s="17"/>
    </row>
    <row r="1051">
      <c r="BJ1051" s="17"/>
      <c r="BK1051" s="17"/>
      <c r="BL1051" s="17"/>
      <c r="BM1051" s="17"/>
      <c r="BN1051" s="17"/>
      <c r="BO1051" s="17"/>
      <c r="BP1051" s="17"/>
      <c r="BQ1051" s="17"/>
      <c r="BR1051" s="17"/>
      <c r="BS1051" s="17"/>
      <c r="BT1051" s="17"/>
      <c r="BU1051" s="17"/>
      <c r="BV1051" s="17"/>
      <c r="BW1051" s="17"/>
      <c r="BX1051" s="17"/>
      <c r="BY1051" s="17"/>
      <c r="BZ1051" s="17"/>
      <c r="CA1051" s="17"/>
      <c r="CB1051" s="17"/>
      <c r="CC1051" s="17"/>
      <c r="CD1051" s="17"/>
      <c r="CE1051" s="17"/>
      <c r="CF1051" s="17"/>
      <c r="CG1051" s="17"/>
      <c r="CH1051" s="17"/>
      <c r="CI1051" s="17"/>
      <c r="CJ1051" s="17"/>
      <c r="CK1051" s="17"/>
      <c r="CL1051" s="17"/>
      <c r="CM1051" s="17"/>
      <c r="CN1051" s="17"/>
      <c r="CO1051" s="17"/>
      <c r="CP1051" s="17"/>
      <c r="CQ1051" s="17"/>
    </row>
    <row r="1052">
      <c r="BJ1052" s="17"/>
      <c r="BK1052" s="17"/>
      <c r="BL1052" s="17"/>
      <c r="BM1052" s="17"/>
      <c r="BN1052" s="17"/>
      <c r="BO1052" s="17"/>
      <c r="BP1052" s="17"/>
      <c r="BQ1052" s="17"/>
      <c r="BR1052" s="17"/>
      <c r="BS1052" s="17"/>
      <c r="BT1052" s="17"/>
      <c r="BU1052" s="17"/>
      <c r="BV1052" s="17"/>
      <c r="BW1052" s="17"/>
      <c r="BX1052" s="17"/>
      <c r="BY1052" s="17"/>
      <c r="BZ1052" s="17"/>
      <c r="CA1052" s="17"/>
      <c r="CB1052" s="17"/>
      <c r="CC1052" s="17"/>
      <c r="CD1052" s="17"/>
      <c r="CE1052" s="17"/>
      <c r="CF1052" s="17"/>
      <c r="CG1052" s="17"/>
      <c r="CH1052" s="17"/>
      <c r="CI1052" s="17"/>
      <c r="CJ1052" s="17"/>
      <c r="CK1052" s="17"/>
      <c r="CL1052" s="17"/>
      <c r="CM1052" s="17"/>
      <c r="CN1052" s="17"/>
      <c r="CO1052" s="17"/>
      <c r="CP1052" s="17"/>
      <c r="CQ1052" s="17"/>
    </row>
    <row r="1053">
      <c r="BJ1053" s="17"/>
      <c r="BK1053" s="17"/>
      <c r="BL1053" s="17"/>
      <c r="BM1053" s="17"/>
      <c r="BN1053" s="17"/>
      <c r="BO1053" s="17"/>
      <c r="BP1053" s="17"/>
      <c r="BQ1053" s="17"/>
      <c r="BR1053" s="17"/>
      <c r="BS1053" s="17"/>
      <c r="BT1053" s="17"/>
      <c r="BU1053" s="17"/>
      <c r="BV1053" s="17"/>
      <c r="BW1053" s="17"/>
      <c r="BX1053" s="17"/>
      <c r="BY1053" s="17"/>
      <c r="BZ1053" s="17"/>
      <c r="CA1053" s="17"/>
      <c r="CB1053" s="17"/>
      <c r="CC1053" s="17"/>
      <c r="CD1053" s="17"/>
      <c r="CE1053" s="17"/>
      <c r="CF1053" s="17"/>
      <c r="CG1053" s="17"/>
      <c r="CH1053" s="17"/>
      <c r="CI1053" s="17"/>
      <c r="CJ1053" s="17"/>
      <c r="CK1053" s="17"/>
      <c r="CL1053" s="17"/>
      <c r="CM1053" s="17"/>
      <c r="CN1053" s="17"/>
      <c r="CO1053" s="17"/>
      <c r="CP1053" s="17"/>
      <c r="CQ1053" s="17"/>
    </row>
    <row r="1054">
      <c r="BJ1054" s="17"/>
      <c r="BK1054" s="17"/>
      <c r="BL1054" s="17"/>
      <c r="BM1054" s="17"/>
      <c r="BN1054" s="17"/>
      <c r="BO1054" s="17"/>
      <c r="BP1054" s="17"/>
      <c r="BQ1054" s="17"/>
      <c r="BR1054" s="17"/>
      <c r="BS1054" s="17"/>
      <c r="BT1054" s="17"/>
      <c r="BU1054" s="17"/>
      <c r="BV1054" s="17"/>
      <c r="BW1054" s="17"/>
      <c r="BX1054" s="17"/>
      <c r="BY1054" s="17"/>
      <c r="BZ1054" s="17"/>
      <c r="CA1054" s="17"/>
      <c r="CB1054" s="17"/>
      <c r="CC1054" s="17"/>
      <c r="CD1054" s="17"/>
      <c r="CE1054" s="17"/>
      <c r="CF1054" s="17"/>
      <c r="CG1054" s="17"/>
      <c r="CH1054" s="17"/>
      <c r="CI1054" s="17"/>
      <c r="CJ1054" s="17"/>
      <c r="CK1054" s="17"/>
      <c r="CL1054" s="17"/>
      <c r="CM1054" s="17"/>
      <c r="CN1054" s="17"/>
      <c r="CO1054" s="17"/>
      <c r="CP1054" s="17"/>
      <c r="CQ1054" s="17"/>
    </row>
    <row r="1055">
      <c r="BJ1055" s="17"/>
      <c r="BK1055" s="17"/>
      <c r="BL1055" s="17"/>
      <c r="BM1055" s="17"/>
      <c r="BN1055" s="17"/>
      <c r="BO1055" s="17"/>
      <c r="BP1055" s="17"/>
      <c r="BQ1055" s="17"/>
      <c r="BR1055" s="17"/>
      <c r="BS1055" s="17"/>
      <c r="BT1055" s="17"/>
      <c r="BU1055" s="17"/>
      <c r="BV1055" s="17"/>
      <c r="BW1055" s="17"/>
      <c r="BX1055" s="17"/>
      <c r="BY1055" s="17"/>
      <c r="BZ1055" s="17"/>
      <c r="CA1055" s="17"/>
      <c r="CB1055" s="17"/>
      <c r="CC1055" s="17"/>
      <c r="CD1055" s="17"/>
      <c r="CE1055" s="17"/>
      <c r="CF1055" s="17"/>
      <c r="CG1055" s="17"/>
      <c r="CH1055" s="17"/>
      <c r="CI1055" s="17"/>
      <c r="CJ1055" s="17"/>
      <c r="CK1055" s="17"/>
      <c r="CL1055" s="17"/>
      <c r="CM1055" s="17"/>
      <c r="CN1055" s="17"/>
      <c r="CO1055" s="17"/>
      <c r="CP1055" s="17"/>
      <c r="CQ1055" s="17"/>
    </row>
    <row r="1056">
      <c r="BJ1056" s="17"/>
      <c r="BK1056" s="17"/>
      <c r="BL1056" s="17"/>
      <c r="BM1056" s="17"/>
      <c r="BN1056" s="17"/>
      <c r="BO1056" s="17"/>
      <c r="BP1056" s="17"/>
      <c r="BQ1056" s="17"/>
      <c r="BR1056" s="17"/>
      <c r="BS1056" s="17"/>
      <c r="BT1056" s="17"/>
      <c r="BU1056" s="17"/>
      <c r="BV1056" s="17"/>
      <c r="BW1056" s="17"/>
      <c r="BX1056" s="17"/>
      <c r="BY1056" s="17"/>
      <c r="BZ1056" s="17"/>
      <c r="CA1056" s="17"/>
      <c r="CB1056" s="17"/>
      <c r="CC1056" s="17"/>
      <c r="CD1056" s="17"/>
      <c r="CE1056" s="17"/>
      <c r="CF1056" s="17"/>
      <c r="CG1056" s="17"/>
      <c r="CH1056" s="17"/>
      <c r="CI1056" s="17"/>
      <c r="CJ1056" s="17"/>
      <c r="CK1056" s="17"/>
      <c r="CL1056" s="17"/>
      <c r="CM1056" s="17"/>
      <c r="CN1056" s="17"/>
      <c r="CO1056" s="17"/>
      <c r="CP1056" s="17"/>
      <c r="CQ1056" s="17"/>
    </row>
    <row r="1057">
      <c r="BJ1057" s="17"/>
      <c r="BK1057" s="17"/>
      <c r="BL1057" s="17"/>
      <c r="BM1057" s="17"/>
      <c r="BN1057" s="17"/>
      <c r="BO1057" s="17"/>
      <c r="BP1057" s="17"/>
      <c r="BQ1057" s="17"/>
      <c r="BR1057" s="17"/>
      <c r="BS1057" s="17"/>
      <c r="BT1057" s="17"/>
      <c r="BU1057" s="17"/>
      <c r="BV1057" s="17"/>
      <c r="BW1057" s="17"/>
      <c r="BX1057" s="17"/>
      <c r="BY1057" s="17"/>
      <c r="BZ1057" s="17"/>
      <c r="CA1057" s="17"/>
      <c r="CB1057" s="17"/>
      <c r="CC1057" s="17"/>
      <c r="CD1057" s="17"/>
      <c r="CE1057" s="17"/>
      <c r="CF1057" s="17"/>
      <c r="CG1057" s="17"/>
      <c r="CH1057" s="17"/>
      <c r="CI1057" s="17"/>
      <c r="CJ1057" s="17"/>
      <c r="CK1057" s="17"/>
      <c r="CL1057" s="17"/>
      <c r="CM1057" s="17"/>
      <c r="CN1057" s="17"/>
      <c r="CO1057" s="17"/>
      <c r="CP1057" s="17"/>
      <c r="CQ1057" s="17"/>
    </row>
    <row r="1058">
      <c r="BJ1058" s="17"/>
      <c r="BK1058" s="17"/>
      <c r="BL1058" s="17"/>
      <c r="BM1058" s="17"/>
      <c r="BN1058" s="17"/>
      <c r="BO1058" s="17"/>
      <c r="BP1058" s="17"/>
      <c r="BQ1058" s="17"/>
      <c r="BR1058" s="17"/>
      <c r="BS1058" s="17"/>
      <c r="BT1058" s="17"/>
      <c r="BU1058" s="17"/>
      <c r="BV1058" s="17"/>
      <c r="BW1058" s="17"/>
      <c r="BX1058" s="17"/>
      <c r="BY1058" s="17"/>
      <c r="BZ1058" s="17"/>
      <c r="CA1058" s="17"/>
      <c r="CB1058" s="17"/>
      <c r="CC1058" s="17"/>
      <c r="CD1058" s="17"/>
      <c r="CE1058" s="17"/>
      <c r="CF1058" s="17"/>
      <c r="CG1058" s="17"/>
      <c r="CH1058" s="17"/>
      <c r="CI1058" s="17"/>
      <c r="CJ1058" s="17"/>
      <c r="CK1058" s="17"/>
      <c r="CL1058" s="17"/>
      <c r="CM1058" s="17"/>
      <c r="CN1058" s="17"/>
      <c r="CO1058" s="17"/>
      <c r="CP1058" s="17"/>
      <c r="CQ1058" s="17"/>
    </row>
    <row r="1059">
      <c r="BJ1059" s="17"/>
      <c r="BK1059" s="17"/>
      <c r="BL1059" s="17"/>
      <c r="BM1059" s="17"/>
      <c r="BN1059" s="17"/>
      <c r="BO1059" s="17"/>
      <c r="BP1059" s="17"/>
      <c r="BQ1059" s="17"/>
      <c r="BR1059" s="17"/>
      <c r="BS1059" s="17"/>
      <c r="BT1059" s="17"/>
      <c r="BU1059" s="17"/>
      <c r="BV1059" s="17"/>
      <c r="BW1059" s="17"/>
      <c r="BX1059" s="17"/>
      <c r="BY1059" s="17"/>
      <c r="BZ1059" s="17"/>
      <c r="CA1059" s="17"/>
      <c r="CB1059" s="17"/>
      <c r="CC1059" s="17"/>
      <c r="CD1059" s="17"/>
      <c r="CE1059" s="17"/>
      <c r="CF1059" s="17"/>
      <c r="CG1059" s="17"/>
      <c r="CH1059" s="17"/>
      <c r="CI1059" s="17"/>
      <c r="CJ1059" s="17"/>
      <c r="CK1059" s="17"/>
      <c r="CL1059" s="17"/>
      <c r="CM1059" s="17"/>
      <c r="CN1059" s="17"/>
      <c r="CO1059" s="17"/>
      <c r="CP1059" s="17"/>
      <c r="CQ1059" s="17"/>
    </row>
    <row r="1060">
      <c r="BJ1060" s="17"/>
      <c r="BK1060" s="17"/>
      <c r="BL1060" s="17"/>
      <c r="BM1060" s="17"/>
      <c r="BN1060" s="17"/>
      <c r="BO1060" s="17"/>
      <c r="BP1060" s="17"/>
      <c r="BQ1060" s="17"/>
      <c r="BR1060" s="17"/>
      <c r="BS1060" s="17"/>
      <c r="BT1060" s="17"/>
      <c r="BU1060" s="17"/>
      <c r="BV1060" s="17"/>
      <c r="BW1060" s="17"/>
      <c r="BX1060" s="17"/>
      <c r="BY1060" s="17"/>
      <c r="BZ1060" s="17"/>
      <c r="CA1060" s="17"/>
      <c r="CB1060" s="17"/>
      <c r="CC1060" s="17"/>
      <c r="CD1060" s="17"/>
      <c r="CE1060" s="17"/>
      <c r="CF1060" s="17"/>
      <c r="CG1060" s="17"/>
      <c r="CH1060" s="17"/>
      <c r="CI1060" s="17"/>
      <c r="CJ1060" s="17"/>
      <c r="CK1060" s="17"/>
      <c r="CL1060" s="17"/>
      <c r="CM1060" s="17"/>
      <c r="CN1060" s="17"/>
      <c r="CO1060" s="17"/>
      <c r="CP1060" s="17"/>
      <c r="CQ1060" s="17"/>
    </row>
    <row r="1061">
      <c r="BJ1061" s="17"/>
      <c r="BK1061" s="17"/>
      <c r="BL1061" s="17"/>
      <c r="BM1061" s="17"/>
      <c r="BN1061" s="17"/>
      <c r="BO1061" s="17"/>
      <c r="BP1061" s="17"/>
      <c r="BQ1061" s="17"/>
      <c r="BR1061" s="17"/>
      <c r="BS1061" s="17"/>
      <c r="BT1061" s="17"/>
      <c r="BU1061" s="17"/>
      <c r="BV1061" s="17"/>
      <c r="BW1061" s="17"/>
      <c r="BX1061" s="17"/>
      <c r="BY1061" s="17"/>
      <c r="BZ1061" s="17"/>
      <c r="CA1061" s="17"/>
      <c r="CB1061" s="17"/>
      <c r="CC1061" s="17"/>
      <c r="CD1061" s="17"/>
      <c r="CE1061" s="17"/>
      <c r="CF1061" s="17"/>
      <c r="CG1061" s="17"/>
      <c r="CH1061" s="17"/>
      <c r="CI1061" s="17"/>
      <c r="CJ1061" s="17"/>
      <c r="CK1061" s="17"/>
      <c r="CL1061" s="17"/>
      <c r="CM1061" s="17"/>
      <c r="CN1061" s="17"/>
      <c r="CO1061" s="17"/>
      <c r="CP1061" s="17"/>
      <c r="CQ1061" s="17"/>
    </row>
    <row r="1062">
      <c r="BJ1062" s="17"/>
      <c r="BK1062" s="17"/>
      <c r="BL1062" s="17"/>
      <c r="BM1062" s="17"/>
      <c r="BN1062" s="17"/>
      <c r="BO1062" s="17"/>
      <c r="BP1062" s="17"/>
      <c r="BQ1062" s="17"/>
      <c r="BR1062" s="17"/>
      <c r="BS1062" s="17"/>
      <c r="BT1062" s="17"/>
      <c r="BU1062" s="17"/>
      <c r="BV1062" s="17"/>
      <c r="BW1062" s="17"/>
      <c r="BX1062" s="17"/>
      <c r="BY1062" s="17"/>
      <c r="BZ1062" s="17"/>
      <c r="CA1062" s="17"/>
      <c r="CB1062" s="17"/>
      <c r="CC1062" s="17"/>
      <c r="CD1062" s="17"/>
      <c r="CE1062" s="17"/>
      <c r="CF1062" s="17"/>
      <c r="CG1062" s="17"/>
      <c r="CH1062" s="17"/>
      <c r="CI1062" s="17"/>
      <c r="CJ1062" s="17"/>
      <c r="CK1062" s="17"/>
      <c r="CL1062" s="17"/>
      <c r="CM1062" s="17"/>
      <c r="CN1062" s="17"/>
      <c r="CO1062" s="17"/>
      <c r="CP1062" s="17"/>
      <c r="CQ1062" s="17"/>
    </row>
    <row r="1063">
      <c r="BJ1063" s="17"/>
      <c r="BK1063" s="17"/>
      <c r="BL1063" s="17"/>
      <c r="BM1063" s="17"/>
      <c r="BN1063" s="17"/>
      <c r="BO1063" s="17"/>
      <c r="BP1063" s="17"/>
      <c r="BQ1063" s="17"/>
      <c r="BR1063" s="17"/>
      <c r="BS1063" s="17"/>
      <c r="BT1063" s="17"/>
      <c r="BU1063" s="17"/>
      <c r="BV1063" s="17"/>
      <c r="BW1063" s="17"/>
      <c r="BX1063" s="17"/>
      <c r="BY1063" s="17"/>
      <c r="BZ1063" s="17"/>
      <c r="CA1063" s="17"/>
      <c r="CB1063" s="17"/>
      <c r="CC1063" s="17"/>
      <c r="CD1063" s="17"/>
      <c r="CE1063" s="17"/>
      <c r="CF1063" s="17"/>
      <c r="CG1063" s="17"/>
      <c r="CH1063" s="17"/>
      <c r="CI1063" s="17"/>
      <c r="CJ1063" s="17"/>
      <c r="CK1063" s="17"/>
      <c r="CL1063" s="17"/>
      <c r="CM1063" s="17"/>
      <c r="CN1063" s="17"/>
      <c r="CO1063" s="17"/>
      <c r="CP1063" s="17"/>
      <c r="CQ1063" s="17"/>
    </row>
    <row r="1064">
      <c r="BJ1064" s="17"/>
      <c r="BK1064" s="17"/>
      <c r="BL1064" s="17"/>
      <c r="BM1064" s="17"/>
      <c r="BN1064" s="17"/>
      <c r="BO1064" s="17"/>
      <c r="BP1064" s="17"/>
      <c r="BQ1064" s="17"/>
      <c r="BR1064" s="17"/>
      <c r="BS1064" s="17"/>
      <c r="BT1064" s="17"/>
      <c r="BU1064" s="17"/>
      <c r="BV1064" s="17"/>
      <c r="BW1064" s="17"/>
      <c r="BX1064" s="17"/>
      <c r="BY1064" s="17"/>
      <c r="BZ1064" s="17"/>
      <c r="CA1064" s="17"/>
      <c r="CB1064" s="17"/>
      <c r="CC1064" s="17"/>
      <c r="CD1064" s="17"/>
      <c r="CE1064" s="17"/>
      <c r="CF1064" s="17"/>
      <c r="CG1064" s="17"/>
      <c r="CH1064" s="17"/>
      <c r="CI1064" s="17"/>
      <c r="CJ1064" s="17"/>
      <c r="CK1064" s="17"/>
      <c r="CL1064" s="17"/>
      <c r="CM1064" s="17"/>
      <c r="CN1064" s="17"/>
      <c r="CO1064" s="17"/>
      <c r="CP1064" s="17"/>
      <c r="CQ1064" s="17"/>
    </row>
    <row r="1065">
      <c r="BJ1065" s="17"/>
      <c r="BK1065" s="17"/>
      <c r="BL1065" s="17"/>
      <c r="BM1065" s="17"/>
      <c r="BN1065" s="17"/>
      <c r="BO1065" s="17"/>
      <c r="BP1065" s="17"/>
      <c r="BQ1065" s="17"/>
      <c r="BR1065" s="17"/>
      <c r="BS1065" s="17"/>
      <c r="BT1065" s="17"/>
      <c r="BU1065" s="17"/>
      <c r="BV1065" s="17"/>
      <c r="BW1065" s="17"/>
      <c r="BX1065" s="17"/>
      <c r="BY1065" s="17"/>
      <c r="BZ1065" s="17"/>
      <c r="CA1065" s="17"/>
      <c r="CB1065" s="17"/>
      <c r="CC1065" s="17"/>
      <c r="CD1065" s="17"/>
      <c r="CE1065" s="17"/>
      <c r="CF1065" s="17"/>
      <c r="CG1065" s="17"/>
      <c r="CH1065" s="17"/>
      <c r="CI1065" s="17"/>
      <c r="CJ1065" s="17"/>
      <c r="CK1065" s="17"/>
      <c r="CL1065" s="17"/>
      <c r="CM1065" s="17"/>
      <c r="CN1065" s="17"/>
      <c r="CO1065" s="17"/>
      <c r="CP1065" s="17"/>
      <c r="CQ1065" s="17"/>
    </row>
    <row r="1066">
      <c r="BJ1066" s="17"/>
      <c r="BK1066" s="17"/>
      <c r="BL1066" s="17"/>
      <c r="BM1066" s="17"/>
      <c r="BN1066" s="17"/>
      <c r="BO1066" s="17"/>
      <c r="BP1066" s="17"/>
      <c r="BQ1066" s="17"/>
      <c r="BR1066" s="17"/>
      <c r="BS1066" s="17"/>
      <c r="BT1066" s="17"/>
      <c r="BU1066" s="17"/>
      <c r="BV1066" s="17"/>
      <c r="BW1066" s="17"/>
      <c r="BX1066" s="17"/>
      <c r="BY1066" s="17"/>
      <c r="BZ1066" s="17"/>
      <c r="CA1066" s="17"/>
      <c r="CB1066" s="17"/>
      <c r="CC1066" s="17"/>
      <c r="CD1066" s="17"/>
      <c r="CE1066" s="17"/>
      <c r="CF1066" s="17"/>
      <c r="CG1066" s="17"/>
      <c r="CH1066" s="17"/>
      <c r="CI1066" s="17"/>
      <c r="CJ1066" s="17"/>
      <c r="CK1066" s="17"/>
      <c r="CL1066" s="17"/>
      <c r="CM1066" s="17"/>
      <c r="CN1066" s="17"/>
      <c r="CO1066" s="17"/>
      <c r="CP1066" s="17"/>
      <c r="CQ1066" s="17"/>
    </row>
    <row r="1067">
      <c r="BJ1067" s="17"/>
      <c r="BK1067" s="17"/>
      <c r="BL1067" s="17"/>
      <c r="BM1067" s="17"/>
      <c r="BN1067" s="17"/>
      <c r="BO1067" s="17"/>
      <c r="BP1067" s="17"/>
      <c r="BQ1067" s="17"/>
      <c r="BR1067" s="17"/>
      <c r="BS1067" s="17"/>
      <c r="BT1067" s="17"/>
      <c r="BU1067" s="17"/>
      <c r="BV1067" s="17"/>
      <c r="BW1067" s="17"/>
      <c r="BX1067" s="17"/>
      <c r="BY1067" s="17"/>
      <c r="BZ1067" s="17"/>
      <c r="CA1067" s="17"/>
      <c r="CB1067" s="17"/>
      <c r="CC1067" s="17"/>
      <c r="CD1067" s="17"/>
      <c r="CE1067" s="17"/>
      <c r="CF1067" s="17"/>
      <c r="CG1067" s="17"/>
      <c r="CH1067" s="17"/>
      <c r="CI1067" s="17"/>
      <c r="CJ1067" s="17"/>
      <c r="CK1067" s="17"/>
      <c r="CL1067" s="17"/>
      <c r="CM1067" s="17"/>
      <c r="CN1067" s="17"/>
      <c r="CO1067" s="17"/>
      <c r="CP1067" s="17"/>
      <c r="CQ1067" s="17"/>
    </row>
    <row r="1068">
      <c r="BJ1068" s="17"/>
      <c r="BK1068" s="17"/>
      <c r="BL1068" s="17"/>
      <c r="BM1068" s="17"/>
      <c r="BN1068" s="17"/>
      <c r="BO1068" s="17"/>
      <c r="BP1068" s="17"/>
      <c r="BQ1068" s="17"/>
      <c r="BR1068" s="17"/>
      <c r="BS1068" s="17"/>
      <c r="BT1068" s="17"/>
      <c r="BU1068" s="17"/>
      <c r="BV1068" s="17"/>
      <c r="BW1068" s="17"/>
      <c r="BX1068" s="17"/>
      <c r="BY1068" s="17"/>
      <c r="BZ1068" s="17"/>
      <c r="CA1068" s="17"/>
      <c r="CB1068" s="17"/>
      <c r="CC1068" s="17"/>
      <c r="CD1068" s="17"/>
      <c r="CE1068" s="17"/>
      <c r="CF1068" s="17"/>
      <c r="CG1068" s="17"/>
      <c r="CH1068" s="17"/>
      <c r="CI1068" s="17"/>
      <c r="CJ1068" s="17"/>
      <c r="CK1068" s="17"/>
      <c r="CL1068" s="17"/>
      <c r="CM1068" s="17"/>
      <c r="CN1068" s="17"/>
      <c r="CO1068" s="17"/>
      <c r="CP1068" s="17"/>
      <c r="CQ1068" s="17"/>
    </row>
    <row r="1069">
      <c r="BJ1069" s="17"/>
      <c r="BK1069" s="17"/>
      <c r="BL1069" s="17"/>
      <c r="BM1069" s="17"/>
      <c r="BN1069" s="17"/>
      <c r="BO1069" s="17"/>
      <c r="BP1069" s="17"/>
      <c r="BQ1069" s="17"/>
      <c r="BR1069" s="17"/>
      <c r="BS1069" s="17"/>
      <c r="BT1069" s="17"/>
      <c r="BU1069" s="17"/>
      <c r="BV1069" s="17"/>
      <c r="BW1069" s="17"/>
      <c r="BX1069" s="17"/>
      <c r="BY1069" s="17"/>
      <c r="BZ1069" s="17"/>
      <c r="CA1069" s="17"/>
      <c r="CB1069" s="17"/>
      <c r="CC1069" s="17"/>
      <c r="CD1069" s="17"/>
      <c r="CE1069" s="17"/>
      <c r="CF1069" s="17"/>
      <c r="CG1069" s="17"/>
      <c r="CH1069" s="17"/>
      <c r="CI1069" s="17"/>
      <c r="CJ1069" s="17"/>
      <c r="CK1069" s="17"/>
      <c r="CL1069" s="17"/>
      <c r="CM1069" s="17"/>
      <c r="CN1069" s="17"/>
      <c r="CO1069" s="17"/>
      <c r="CP1069" s="17"/>
      <c r="CQ1069" s="17"/>
    </row>
    <row r="1070">
      <c r="BJ1070" s="17"/>
      <c r="BK1070" s="17"/>
      <c r="BL1070" s="17"/>
      <c r="BM1070" s="17"/>
      <c r="BN1070" s="17"/>
      <c r="BO1070" s="17"/>
      <c r="BP1070" s="17"/>
      <c r="BQ1070" s="17"/>
      <c r="BR1070" s="17"/>
      <c r="BS1070" s="17"/>
      <c r="BT1070" s="17"/>
      <c r="BU1070" s="17"/>
      <c r="BV1070" s="17"/>
      <c r="BW1070" s="17"/>
      <c r="BX1070" s="17"/>
      <c r="BY1070" s="17"/>
      <c r="BZ1070" s="17"/>
      <c r="CA1070" s="17"/>
      <c r="CB1070" s="17"/>
      <c r="CC1070" s="17"/>
      <c r="CD1070" s="17"/>
      <c r="CE1070" s="17"/>
      <c r="CF1070" s="17"/>
      <c r="CG1070" s="17"/>
      <c r="CH1070" s="17"/>
      <c r="CI1070" s="17"/>
      <c r="CJ1070" s="17"/>
      <c r="CK1070" s="17"/>
      <c r="CL1070" s="17"/>
      <c r="CM1070" s="17"/>
      <c r="CN1070" s="17"/>
      <c r="CO1070" s="17"/>
      <c r="CP1070" s="17"/>
      <c r="CQ1070" s="17"/>
    </row>
    <row r="1071">
      <c r="BJ1071" s="17"/>
      <c r="BK1071" s="17"/>
      <c r="BL1071" s="17"/>
      <c r="BM1071" s="17"/>
      <c r="BN1071" s="17"/>
      <c r="BO1071" s="17"/>
      <c r="BP1071" s="17"/>
      <c r="BQ1071" s="17"/>
      <c r="BR1071" s="17"/>
      <c r="BS1071" s="17"/>
      <c r="BT1071" s="17"/>
      <c r="BU1071" s="17"/>
      <c r="BV1071" s="17"/>
      <c r="BW1071" s="17"/>
      <c r="BX1071" s="17"/>
      <c r="BY1071" s="17"/>
      <c r="BZ1071" s="17"/>
      <c r="CA1071" s="17"/>
      <c r="CB1071" s="17"/>
      <c r="CC1071" s="17"/>
      <c r="CD1071" s="17"/>
      <c r="CE1071" s="17"/>
      <c r="CF1071" s="17"/>
      <c r="CG1071" s="17"/>
      <c r="CH1071" s="17"/>
      <c r="CI1071" s="17"/>
      <c r="CJ1071" s="17"/>
      <c r="CK1071" s="17"/>
      <c r="CL1071" s="17"/>
      <c r="CM1071" s="17"/>
      <c r="CN1071" s="17"/>
      <c r="CO1071" s="17"/>
      <c r="CP1071" s="17"/>
      <c r="CQ1071" s="17"/>
    </row>
    <row r="1072">
      <c r="BJ1072" s="17"/>
      <c r="BK1072" s="17"/>
      <c r="BL1072" s="17"/>
      <c r="BM1072" s="17"/>
      <c r="BN1072" s="17"/>
      <c r="BO1072" s="17"/>
      <c r="BP1072" s="17"/>
      <c r="BQ1072" s="17"/>
      <c r="BR1072" s="17"/>
      <c r="BS1072" s="17"/>
      <c r="BT1072" s="17"/>
      <c r="BU1072" s="17"/>
      <c r="BV1072" s="17"/>
      <c r="BW1072" s="17"/>
      <c r="BX1072" s="17"/>
      <c r="BY1072" s="17"/>
      <c r="BZ1072" s="17"/>
      <c r="CA1072" s="17"/>
      <c r="CB1072" s="17"/>
      <c r="CC1072" s="17"/>
      <c r="CD1072" s="17"/>
      <c r="CE1072" s="17"/>
      <c r="CF1072" s="17"/>
      <c r="CG1072" s="17"/>
      <c r="CH1072" s="17"/>
      <c r="CI1072" s="17"/>
      <c r="CJ1072" s="17"/>
      <c r="CK1072" s="17"/>
      <c r="CL1072" s="17"/>
      <c r="CM1072" s="17"/>
      <c r="CN1072" s="17"/>
      <c r="CO1072" s="17"/>
      <c r="CP1072" s="17"/>
      <c r="CQ1072" s="17"/>
    </row>
    <row r="1073">
      <c r="BJ1073" s="17"/>
      <c r="BK1073" s="17"/>
      <c r="BL1073" s="17"/>
      <c r="BM1073" s="17"/>
      <c r="BN1073" s="17"/>
      <c r="BO1073" s="17"/>
      <c r="BP1073" s="17"/>
      <c r="BQ1073" s="17"/>
      <c r="BR1073" s="17"/>
      <c r="BS1073" s="17"/>
      <c r="BT1073" s="17"/>
      <c r="BU1073" s="17"/>
      <c r="BV1073" s="17"/>
      <c r="BW1073" s="17"/>
      <c r="BX1073" s="17"/>
      <c r="BY1073" s="17"/>
      <c r="BZ1073" s="17"/>
      <c r="CA1073" s="17"/>
      <c r="CB1073" s="17"/>
      <c r="CC1073" s="17"/>
      <c r="CD1073" s="17"/>
      <c r="CE1073" s="17"/>
      <c r="CF1073" s="17"/>
      <c r="CG1073" s="17"/>
      <c r="CH1073" s="17"/>
      <c r="CI1073" s="17"/>
      <c r="CJ1073" s="17"/>
      <c r="CK1073" s="17"/>
      <c r="CL1073" s="17"/>
      <c r="CM1073" s="17"/>
      <c r="CN1073" s="17"/>
      <c r="CO1073" s="17"/>
      <c r="CP1073" s="17"/>
      <c r="CQ1073" s="17"/>
    </row>
    <row r="1074">
      <c r="BJ1074" s="17"/>
      <c r="BK1074" s="17"/>
      <c r="BL1074" s="17"/>
      <c r="BM1074" s="17"/>
      <c r="BN1074" s="17"/>
      <c r="BO1074" s="17"/>
      <c r="BP1074" s="17"/>
      <c r="BQ1074" s="17"/>
      <c r="BR1074" s="17"/>
      <c r="BS1074" s="17"/>
      <c r="BT1074" s="17"/>
      <c r="BU1074" s="17"/>
      <c r="BV1074" s="17"/>
      <c r="BW1074" s="17"/>
      <c r="BX1074" s="17"/>
      <c r="BY1074" s="17"/>
      <c r="BZ1074" s="17"/>
      <c r="CA1074" s="17"/>
      <c r="CB1074" s="17"/>
      <c r="CC1074" s="17"/>
      <c r="CD1074" s="17"/>
      <c r="CE1074" s="17"/>
      <c r="CF1074" s="17"/>
      <c r="CG1074" s="17"/>
      <c r="CH1074" s="17"/>
      <c r="CI1074" s="17"/>
      <c r="CJ1074" s="17"/>
      <c r="CK1074" s="17"/>
      <c r="CL1074" s="17"/>
      <c r="CM1074" s="17"/>
      <c r="CN1074" s="17"/>
      <c r="CO1074" s="17"/>
      <c r="CP1074" s="17"/>
      <c r="CQ1074" s="17"/>
    </row>
    <row r="1075">
      <c r="BJ1075" s="17"/>
      <c r="BK1075" s="17"/>
      <c r="BL1075" s="17"/>
      <c r="BM1075" s="17"/>
      <c r="BN1075" s="17"/>
      <c r="BO1075" s="17"/>
      <c r="BP1075" s="17"/>
      <c r="BQ1075" s="17"/>
      <c r="BR1075" s="17"/>
      <c r="BS1075" s="17"/>
      <c r="BT1075" s="17"/>
      <c r="BU1075" s="17"/>
      <c r="BV1075" s="17"/>
      <c r="BW1075" s="17"/>
      <c r="BX1075" s="17"/>
      <c r="BY1075" s="17"/>
      <c r="BZ1075" s="17"/>
      <c r="CA1075" s="17"/>
      <c r="CB1075" s="17"/>
      <c r="CC1075" s="17"/>
      <c r="CD1075" s="17"/>
      <c r="CE1075" s="17"/>
      <c r="CF1075" s="17"/>
      <c r="CG1075" s="17"/>
      <c r="CH1075" s="17"/>
      <c r="CI1075" s="17"/>
      <c r="CJ1075" s="17"/>
      <c r="CK1075" s="17"/>
      <c r="CL1075" s="17"/>
      <c r="CM1075" s="17"/>
      <c r="CN1075" s="17"/>
      <c r="CO1075" s="17"/>
      <c r="CP1075" s="17"/>
      <c r="CQ1075" s="17"/>
    </row>
    <row r="1076">
      <c r="BJ1076" s="17"/>
      <c r="BK1076" s="17"/>
      <c r="BL1076" s="17"/>
      <c r="BM1076" s="17"/>
      <c r="BN1076" s="17"/>
      <c r="BO1076" s="17"/>
      <c r="BP1076" s="17"/>
      <c r="BQ1076" s="17"/>
      <c r="BR1076" s="17"/>
      <c r="BS1076" s="17"/>
      <c r="BT1076" s="17"/>
      <c r="BU1076" s="17"/>
      <c r="BV1076" s="17"/>
      <c r="BW1076" s="17"/>
      <c r="BX1076" s="17"/>
      <c r="BY1076" s="17"/>
      <c r="BZ1076" s="17"/>
      <c r="CA1076" s="17"/>
      <c r="CB1076" s="17"/>
      <c r="CC1076" s="17"/>
      <c r="CD1076" s="17"/>
      <c r="CE1076" s="17"/>
      <c r="CF1076" s="17"/>
      <c r="CG1076" s="17"/>
      <c r="CH1076" s="17"/>
      <c r="CI1076" s="17"/>
      <c r="CJ1076" s="17"/>
      <c r="CK1076" s="17"/>
      <c r="CL1076" s="17"/>
      <c r="CM1076" s="17"/>
      <c r="CN1076" s="17"/>
      <c r="CO1076" s="17"/>
      <c r="CP1076" s="17"/>
      <c r="CQ1076" s="17"/>
    </row>
    <row r="1077">
      <c r="BJ1077" s="17"/>
      <c r="BK1077" s="17"/>
      <c r="BL1077" s="17"/>
      <c r="BM1077" s="17"/>
      <c r="BN1077" s="17"/>
      <c r="BO1077" s="17"/>
      <c r="BP1077" s="17"/>
      <c r="BQ1077" s="17"/>
      <c r="BR1077" s="17"/>
      <c r="BS1077" s="17"/>
      <c r="BT1077" s="17"/>
      <c r="BU1077" s="17"/>
      <c r="BV1077" s="17"/>
      <c r="BW1077" s="17"/>
      <c r="BX1077" s="17"/>
      <c r="BY1077" s="17"/>
      <c r="BZ1077" s="17"/>
      <c r="CA1077" s="17"/>
      <c r="CB1077" s="17"/>
      <c r="CC1077" s="17"/>
      <c r="CD1077" s="17"/>
      <c r="CE1077" s="17"/>
      <c r="CF1077" s="17"/>
      <c r="CG1077" s="17"/>
      <c r="CH1077" s="17"/>
      <c r="CI1077" s="17"/>
      <c r="CJ1077" s="17"/>
      <c r="CK1077" s="17"/>
      <c r="CL1077" s="17"/>
      <c r="CM1077" s="17"/>
      <c r="CN1077" s="17"/>
      <c r="CO1077" s="17"/>
      <c r="CP1077" s="17"/>
      <c r="CQ1077" s="17"/>
    </row>
    <row r="1078">
      <c r="BJ1078" s="17"/>
      <c r="BK1078" s="17"/>
      <c r="BL1078" s="17"/>
      <c r="BM1078" s="17"/>
      <c r="BN1078" s="17"/>
      <c r="BO1078" s="17"/>
      <c r="BP1078" s="17"/>
      <c r="BQ1078" s="17"/>
      <c r="BR1078" s="17"/>
      <c r="BS1078" s="17"/>
      <c r="BT1078" s="17"/>
      <c r="BU1078" s="17"/>
      <c r="BV1078" s="17"/>
      <c r="BW1078" s="17"/>
      <c r="BX1078" s="17"/>
      <c r="BY1078" s="17"/>
      <c r="BZ1078" s="17"/>
      <c r="CA1078" s="17"/>
      <c r="CB1078" s="17"/>
      <c r="CC1078" s="17"/>
      <c r="CD1078" s="17"/>
      <c r="CE1078" s="17"/>
      <c r="CF1078" s="17"/>
      <c r="CG1078" s="17"/>
      <c r="CH1078" s="17"/>
      <c r="CI1078" s="17"/>
      <c r="CJ1078" s="17"/>
      <c r="CK1078" s="17"/>
      <c r="CL1078" s="17"/>
      <c r="CM1078" s="17"/>
      <c r="CN1078" s="17"/>
      <c r="CO1078" s="17"/>
      <c r="CP1078" s="17"/>
      <c r="CQ1078" s="17"/>
    </row>
    <row r="1079">
      <c r="BJ1079" s="17"/>
      <c r="BK1079" s="17"/>
      <c r="BL1079" s="17"/>
      <c r="BM1079" s="17"/>
      <c r="BN1079" s="17"/>
      <c r="BO1079" s="17"/>
      <c r="BP1079" s="17"/>
      <c r="BQ1079" s="17"/>
      <c r="BR1079" s="17"/>
      <c r="BS1079" s="17"/>
      <c r="BT1079" s="17"/>
      <c r="BU1079" s="17"/>
      <c r="BV1079" s="17"/>
      <c r="BW1079" s="17"/>
      <c r="BX1079" s="17"/>
      <c r="BY1079" s="17"/>
      <c r="BZ1079" s="17"/>
      <c r="CA1079" s="17"/>
      <c r="CB1079" s="17"/>
      <c r="CC1079" s="17"/>
      <c r="CD1079" s="17"/>
      <c r="CE1079" s="17"/>
      <c r="CF1079" s="17"/>
      <c r="CG1079" s="17"/>
      <c r="CH1079" s="17"/>
      <c r="CI1079" s="17"/>
      <c r="CJ1079" s="17"/>
      <c r="CK1079" s="17"/>
      <c r="CL1079" s="17"/>
      <c r="CM1079" s="17"/>
      <c r="CN1079" s="17"/>
      <c r="CO1079" s="17"/>
      <c r="CP1079" s="17"/>
      <c r="CQ1079" s="17"/>
    </row>
    <row r="1080">
      <c r="BJ1080" s="17"/>
      <c r="BK1080" s="17"/>
      <c r="BL1080" s="17"/>
      <c r="BM1080" s="17"/>
      <c r="BN1080" s="17"/>
      <c r="BO1080" s="17"/>
      <c r="BP1080" s="17"/>
      <c r="BQ1080" s="17"/>
      <c r="BR1080" s="17"/>
      <c r="BS1080" s="17"/>
      <c r="BT1080" s="17"/>
      <c r="BU1080" s="17"/>
      <c r="BV1080" s="17"/>
      <c r="BW1080" s="17"/>
      <c r="BX1080" s="17"/>
      <c r="BY1080" s="17"/>
      <c r="BZ1080" s="17"/>
      <c r="CA1080" s="17"/>
      <c r="CB1080" s="17"/>
      <c r="CC1080" s="17"/>
      <c r="CD1080" s="17"/>
      <c r="CE1080" s="17"/>
      <c r="CF1080" s="17"/>
      <c r="CG1080" s="17"/>
      <c r="CH1080" s="17"/>
      <c r="CI1080" s="17"/>
      <c r="CJ1080" s="17"/>
      <c r="CK1080" s="17"/>
      <c r="CL1080" s="17"/>
      <c r="CM1080" s="17"/>
      <c r="CN1080" s="17"/>
      <c r="CO1080" s="17"/>
      <c r="CP1080" s="17"/>
      <c r="CQ1080" s="17"/>
    </row>
    <row r="1081">
      <c r="BJ1081" s="17"/>
      <c r="BK1081" s="17"/>
      <c r="BL1081" s="17"/>
      <c r="BM1081" s="17"/>
      <c r="BN1081" s="17"/>
      <c r="BO1081" s="17"/>
      <c r="BP1081" s="17"/>
      <c r="BQ1081" s="17"/>
      <c r="BR1081" s="17"/>
      <c r="BS1081" s="17"/>
      <c r="BT1081" s="17"/>
      <c r="BU1081" s="17"/>
      <c r="BV1081" s="17"/>
      <c r="BW1081" s="17"/>
      <c r="BX1081" s="17"/>
      <c r="BY1081" s="17"/>
      <c r="BZ1081" s="17"/>
      <c r="CA1081" s="17"/>
      <c r="CB1081" s="17"/>
      <c r="CC1081" s="17"/>
      <c r="CD1081" s="17"/>
      <c r="CE1081" s="17"/>
      <c r="CF1081" s="17"/>
      <c r="CG1081" s="17"/>
      <c r="CH1081" s="17"/>
      <c r="CI1081" s="17"/>
      <c r="CJ1081" s="17"/>
      <c r="CK1081" s="17"/>
      <c r="CL1081" s="17"/>
      <c r="CM1081" s="17"/>
      <c r="CN1081" s="17"/>
      <c r="CO1081" s="17"/>
      <c r="CP1081" s="17"/>
      <c r="CQ1081" s="17"/>
    </row>
    <row r="1082">
      <c r="BJ1082" s="17"/>
      <c r="BK1082" s="17"/>
      <c r="BL1082" s="17"/>
      <c r="BM1082" s="17"/>
      <c r="BN1082" s="17"/>
      <c r="BO1082" s="17"/>
      <c r="BP1082" s="17"/>
      <c r="BQ1082" s="17"/>
      <c r="BR1082" s="17"/>
      <c r="BS1082" s="17"/>
      <c r="BT1082" s="17"/>
      <c r="BU1082" s="17"/>
      <c r="BV1082" s="17"/>
      <c r="BW1082" s="17"/>
      <c r="BX1082" s="17"/>
      <c r="BY1082" s="17"/>
      <c r="BZ1082" s="17"/>
      <c r="CA1082" s="17"/>
      <c r="CB1082" s="17"/>
      <c r="CC1082" s="17"/>
      <c r="CD1082" s="17"/>
      <c r="CE1082" s="17"/>
      <c r="CF1082" s="17"/>
      <c r="CG1082" s="17"/>
      <c r="CH1082" s="17"/>
      <c r="CI1082" s="17"/>
      <c r="CJ1082" s="17"/>
      <c r="CK1082" s="17"/>
      <c r="CL1082" s="17"/>
      <c r="CM1082" s="17"/>
      <c r="CN1082" s="17"/>
      <c r="CO1082" s="17"/>
      <c r="CP1082" s="17"/>
      <c r="CQ1082" s="17"/>
    </row>
    <row r="1083">
      <c r="BJ1083" s="17"/>
      <c r="BK1083" s="17"/>
      <c r="BL1083" s="17"/>
      <c r="BM1083" s="17"/>
      <c r="BN1083" s="17"/>
      <c r="BO1083" s="17"/>
      <c r="BP1083" s="17"/>
      <c r="BQ1083" s="17"/>
      <c r="BR1083" s="17"/>
      <c r="BS1083" s="17"/>
      <c r="BT1083" s="17"/>
      <c r="BU1083" s="17"/>
      <c r="BV1083" s="17"/>
      <c r="BW1083" s="17"/>
      <c r="BX1083" s="17"/>
      <c r="BY1083" s="17"/>
      <c r="BZ1083" s="17"/>
      <c r="CA1083" s="17"/>
      <c r="CB1083" s="17"/>
      <c r="CC1083" s="17"/>
      <c r="CD1083" s="17"/>
      <c r="CE1083" s="17"/>
      <c r="CF1083" s="17"/>
      <c r="CG1083" s="17"/>
      <c r="CH1083" s="17"/>
      <c r="CI1083" s="17"/>
      <c r="CJ1083" s="17"/>
      <c r="CK1083" s="17"/>
      <c r="CL1083" s="17"/>
      <c r="CM1083" s="17"/>
      <c r="CN1083" s="17"/>
      <c r="CO1083" s="17"/>
      <c r="CP1083" s="17"/>
      <c r="CQ1083" s="17"/>
    </row>
    <row r="1084">
      <c r="BJ1084" s="17"/>
      <c r="BK1084" s="17"/>
      <c r="BL1084" s="17"/>
      <c r="BM1084" s="17"/>
      <c r="BN1084" s="17"/>
      <c r="BO1084" s="17"/>
      <c r="BP1084" s="17"/>
      <c r="BQ1084" s="17"/>
      <c r="BR1084" s="17"/>
      <c r="BS1084" s="17"/>
      <c r="BT1084" s="17"/>
      <c r="BU1084" s="17"/>
      <c r="BV1084" s="17"/>
      <c r="BW1084" s="17"/>
      <c r="BX1084" s="17"/>
      <c r="BY1084" s="17"/>
      <c r="BZ1084" s="17"/>
      <c r="CA1084" s="17"/>
      <c r="CB1084" s="17"/>
      <c r="CC1084" s="17"/>
      <c r="CD1084" s="17"/>
      <c r="CE1084" s="17"/>
      <c r="CF1084" s="17"/>
      <c r="CG1084" s="17"/>
      <c r="CH1084" s="17"/>
      <c r="CI1084" s="17"/>
      <c r="CJ1084" s="17"/>
      <c r="CK1084" s="17"/>
      <c r="CL1084" s="17"/>
      <c r="CM1084" s="17"/>
      <c r="CN1084" s="17"/>
      <c r="CO1084" s="17"/>
      <c r="CP1084" s="17"/>
      <c r="CQ1084" s="17"/>
    </row>
    <row r="1085">
      <c r="BJ1085" s="17"/>
      <c r="BK1085" s="17"/>
      <c r="BL1085" s="17"/>
      <c r="BM1085" s="17"/>
      <c r="BN1085" s="17"/>
      <c r="BO1085" s="17"/>
      <c r="BP1085" s="17"/>
      <c r="BQ1085" s="17"/>
      <c r="BR1085" s="17"/>
      <c r="BS1085" s="17"/>
      <c r="BT1085" s="17"/>
      <c r="BU1085" s="17"/>
      <c r="BV1085" s="17"/>
      <c r="BW1085" s="17"/>
      <c r="BX1085" s="17"/>
      <c r="BY1085" s="17"/>
      <c r="BZ1085" s="17"/>
      <c r="CA1085" s="17"/>
      <c r="CB1085" s="17"/>
      <c r="CC1085" s="17"/>
      <c r="CD1085" s="17"/>
      <c r="CE1085" s="17"/>
      <c r="CF1085" s="17"/>
      <c r="CG1085" s="17"/>
      <c r="CH1085" s="17"/>
      <c r="CI1085" s="17"/>
      <c r="CJ1085" s="17"/>
      <c r="CK1085" s="17"/>
      <c r="CL1085" s="17"/>
      <c r="CM1085" s="17"/>
      <c r="CN1085" s="17"/>
      <c r="CO1085" s="17"/>
      <c r="CP1085" s="17"/>
      <c r="CQ1085" s="17"/>
    </row>
    <row r="1086">
      <c r="BJ1086" s="17"/>
      <c r="BK1086" s="17"/>
      <c r="BL1086" s="17"/>
      <c r="BM1086" s="17"/>
      <c r="BN1086" s="17"/>
      <c r="BO1086" s="17"/>
      <c r="BP1086" s="17"/>
      <c r="BQ1086" s="17"/>
      <c r="BR1086" s="17"/>
      <c r="BS1086" s="17"/>
      <c r="BT1086" s="17"/>
      <c r="BU1086" s="17"/>
      <c r="BV1086" s="17"/>
      <c r="BW1086" s="17"/>
      <c r="BX1086" s="17"/>
      <c r="BY1086" s="17"/>
      <c r="BZ1086" s="17"/>
      <c r="CA1086" s="17"/>
      <c r="CB1086" s="17"/>
      <c r="CC1086" s="17"/>
      <c r="CD1086" s="17"/>
      <c r="CE1086" s="17"/>
      <c r="CF1086" s="17"/>
      <c r="CG1086" s="17"/>
      <c r="CH1086" s="17"/>
      <c r="CI1086" s="17"/>
      <c r="CJ1086" s="17"/>
      <c r="CK1086" s="17"/>
      <c r="CL1086" s="17"/>
      <c r="CM1086" s="17"/>
      <c r="CN1086" s="17"/>
      <c r="CO1086" s="17"/>
      <c r="CP1086" s="17"/>
      <c r="CQ1086" s="17"/>
    </row>
    <row r="1087">
      <c r="BJ1087" s="17"/>
      <c r="BK1087" s="17"/>
      <c r="BL1087" s="17"/>
      <c r="BM1087" s="17"/>
      <c r="BN1087" s="17"/>
      <c r="BO1087" s="17"/>
      <c r="BP1087" s="17"/>
      <c r="BQ1087" s="17"/>
      <c r="BR1087" s="17"/>
      <c r="BS1087" s="17"/>
      <c r="BT1087" s="17"/>
      <c r="BU1087" s="17"/>
      <c r="BV1087" s="17"/>
      <c r="BW1087" s="17"/>
      <c r="BX1087" s="17"/>
      <c r="BY1087" s="17"/>
      <c r="BZ1087" s="17"/>
      <c r="CA1087" s="17"/>
      <c r="CB1087" s="17"/>
      <c r="CC1087" s="17"/>
      <c r="CD1087" s="17"/>
      <c r="CE1087" s="17"/>
      <c r="CF1087" s="17"/>
      <c r="CG1087" s="17"/>
      <c r="CH1087" s="17"/>
      <c r="CI1087" s="17"/>
      <c r="CJ1087" s="17"/>
      <c r="CK1087" s="17"/>
      <c r="CL1087" s="17"/>
      <c r="CM1087" s="17"/>
      <c r="CN1087" s="17"/>
      <c r="CO1087" s="17"/>
      <c r="CP1087" s="17"/>
      <c r="CQ1087" s="17"/>
    </row>
    <row r="1088">
      <c r="BJ1088" s="17"/>
      <c r="BK1088" s="17"/>
      <c r="BL1088" s="17"/>
      <c r="BM1088" s="17"/>
      <c r="BN1088" s="17"/>
      <c r="BO1088" s="17"/>
      <c r="BP1088" s="17"/>
      <c r="BQ1088" s="17"/>
      <c r="BR1088" s="17"/>
      <c r="BS1088" s="17"/>
      <c r="BT1088" s="17"/>
      <c r="BU1088" s="17"/>
      <c r="BV1088" s="17"/>
      <c r="BW1088" s="17"/>
      <c r="BX1088" s="17"/>
      <c r="BY1088" s="17"/>
      <c r="BZ1088" s="17"/>
      <c r="CA1088" s="17"/>
      <c r="CB1088" s="17"/>
      <c r="CC1088" s="17"/>
      <c r="CD1088" s="17"/>
      <c r="CE1088" s="17"/>
      <c r="CF1088" s="17"/>
      <c r="CG1088" s="17"/>
      <c r="CH1088" s="17"/>
      <c r="CI1088" s="17"/>
      <c r="CJ1088" s="17"/>
      <c r="CK1088" s="17"/>
      <c r="CL1088" s="17"/>
      <c r="CM1088" s="17"/>
      <c r="CN1088" s="17"/>
      <c r="CO1088" s="17"/>
      <c r="CP1088" s="17"/>
      <c r="CQ1088" s="17"/>
    </row>
    <row r="1089">
      <c r="BJ1089" s="17"/>
      <c r="BK1089" s="17"/>
      <c r="BL1089" s="17"/>
      <c r="BM1089" s="17"/>
      <c r="BN1089" s="17"/>
      <c r="BO1089" s="17"/>
      <c r="BP1089" s="17"/>
      <c r="BQ1089" s="17"/>
      <c r="BR1089" s="17"/>
      <c r="BS1089" s="17"/>
      <c r="BT1089" s="17"/>
      <c r="BU1089" s="17"/>
      <c r="BV1089" s="17"/>
      <c r="BW1089" s="17"/>
      <c r="BX1089" s="17"/>
      <c r="BY1089" s="17"/>
      <c r="BZ1089" s="17"/>
      <c r="CA1089" s="17"/>
      <c r="CB1089" s="17"/>
      <c r="CC1089" s="17"/>
      <c r="CD1089" s="17"/>
      <c r="CE1089" s="17"/>
      <c r="CF1089" s="17"/>
      <c r="CG1089" s="17"/>
      <c r="CH1089" s="17"/>
      <c r="CI1089" s="17"/>
      <c r="CJ1089" s="17"/>
      <c r="CK1089" s="17"/>
      <c r="CL1089" s="17"/>
      <c r="CM1089" s="17"/>
      <c r="CN1089" s="17"/>
      <c r="CO1089" s="17"/>
      <c r="CP1089" s="17"/>
      <c r="CQ1089" s="17"/>
    </row>
    <row r="1090">
      <c r="BJ1090" s="17"/>
      <c r="BK1090" s="17"/>
      <c r="BL1090" s="17"/>
      <c r="BM1090" s="17"/>
      <c r="BN1090" s="17"/>
      <c r="BO1090" s="17"/>
      <c r="BP1090" s="17"/>
      <c r="BQ1090" s="17"/>
      <c r="BR1090" s="17"/>
      <c r="BS1090" s="17"/>
      <c r="BT1090" s="17"/>
      <c r="BU1090" s="17"/>
      <c r="BV1090" s="17"/>
      <c r="BW1090" s="17"/>
      <c r="BX1090" s="17"/>
      <c r="BY1090" s="17"/>
      <c r="BZ1090" s="17"/>
      <c r="CA1090" s="17"/>
      <c r="CB1090" s="17"/>
      <c r="CC1090" s="17"/>
      <c r="CD1090" s="17"/>
      <c r="CE1090" s="17"/>
      <c r="CF1090" s="17"/>
      <c r="CG1090" s="17"/>
      <c r="CH1090" s="17"/>
      <c r="CI1090" s="17"/>
      <c r="CJ1090" s="17"/>
      <c r="CK1090" s="17"/>
      <c r="CL1090" s="17"/>
      <c r="CM1090" s="17"/>
      <c r="CN1090" s="17"/>
      <c r="CO1090" s="17"/>
      <c r="CP1090" s="17"/>
      <c r="CQ1090" s="17"/>
    </row>
    <row r="1091">
      <c r="BJ1091" s="17"/>
      <c r="BK1091" s="17"/>
      <c r="BL1091" s="17"/>
      <c r="BM1091" s="17"/>
      <c r="BN1091" s="17"/>
      <c r="BO1091" s="17"/>
      <c r="BP1091" s="17"/>
      <c r="BQ1091" s="17"/>
      <c r="BR1091" s="17"/>
      <c r="BS1091" s="17"/>
      <c r="BT1091" s="17"/>
      <c r="BU1091" s="17"/>
      <c r="BV1091" s="17"/>
      <c r="BW1091" s="17"/>
      <c r="BX1091" s="17"/>
      <c r="BY1091" s="17"/>
      <c r="BZ1091" s="17"/>
      <c r="CA1091" s="17"/>
      <c r="CB1091" s="17"/>
      <c r="CC1091" s="17"/>
      <c r="CD1091" s="17"/>
      <c r="CE1091" s="17"/>
      <c r="CF1091" s="17"/>
      <c r="CG1091" s="17"/>
      <c r="CH1091" s="17"/>
      <c r="CI1091" s="17"/>
      <c r="CJ1091" s="17"/>
      <c r="CK1091" s="17"/>
      <c r="CL1091" s="17"/>
      <c r="CM1091" s="17"/>
      <c r="CN1091" s="17"/>
      <c r="CO1091" s="17"/>
      <c r="CP1091" s="17"/>
      <c r="CQ1091" s="17"/>
    </row>
    <row r="1092">
      <c r="BJ1092" s="17"/>
      <c r="BK1092" s="17"/>
      <c r="BL1092" s="17"/>
      <c r="BM1092" s="17"/>
      <c r="BN1092" s="17"/>
      <c r="BO1092" s="17"/>
      <c r="BP1092" s="17"/>
      <c r="BQ1092" s="17"/>
      <c r="BR1092" s="17"/>
      <c r="BS1092" s="17"/>
      <c r="BT1092" s="17"/>
      <c r="BU1092" s="17"/>
      <c r="BV1092" s="17"/>
      <c r="BW1092" s="17"/>
      <c r="BX1092" s="17"/>
      <c r="BY1092" s="17"/>
      <c r="BZ1092" s="17"/>
      <c r="CA1092" s="17"/>
      <c r="CB1092" s="17"/>
      <c r="CC1092" s="17"/>
      <c r="CD1092" s="17"/>
      <c r="CE1092" s="17"/>
      <c r="CF1092" s="17"/>
      <c r="CG1092" s="17"/>
      <c r="CH1092" s="17"/>
      <c r="CI1092" s="17"/>
      <c r="CJ1092" s="17"/>
      <c r="CK1092" s="17"/>
      <c r="CL1092" s="17"/>
      <c r="CM1092" s="17"/>
      <c r="CN1092" s="17"/>
      <c r="CO1092" s="17"/>
      <c r="CP1092" s="17"/>
      <c r="CQ1092" s="17"/>
    </row>
    <row r="1093">
      <c r="BJ1093" s="17"/>
      <c r="BK1093" s="17"/>
      <c r="BL1093" s="17"/>
      <c r="BM1093" s="17"/>
      <c r="BN1093" s="17"/>
      <c r="BO1093" s="17"/>
      <c r="BP1093" s="17"/>
      <c r="BQ1093" s="17"/>
      <c r="BR1093" s="17"/>
      <c r="BS1093" s="17"/>
      <c r="BT1093" s="17"/>
      <c r="BU1093" s="17"/>
      <c r="BV1093" s="17"/>
      <c r="BW1093" s="17"/>
      <c r="BX1093" s="17"/>
      <c r="BY1093" s="17"/>
      <c r="BZ1093" s="17"/>
      <c r="CA1093" s="17"/>
      <c r="CB1093" s="17"/>
      <c r="CC1093" s="17"/>
      <c r="CD1093" s="17"/>
      <c r="CE1093" s="17"/>
      <c r="CF1093" s="17"/>
      <c r="CG1093" s="17"/>
      <c r="CH1093" s="17"/>
      <c r="CI1093" s="17"/>
      <c r="CJ1093" s="17"/>
      <c r="CK1093" s="17"/>
      <c r="CL1093" s="17"/>
      <c r="CM1093" s="17"/>
      <c r="CN1093" s="17"/>
      <c r="CO1093" s="17"/>
      <c r="CP1093" s="17"/>
      <c r="CQ1093" s="17"/>
    </row>
    <row r="1094">
      <c r="BJ1094" s="17"/>
      <c r="BK1094" s="17"/>
      <c r="BL1094" s="17"/>
      <c r="BM1094" s="17"/>
      <c r="BN1094" s="17"/>
      <c r="BO1094" s="17"/>
      <c r="BP1094" s="17"/>
      <c r="BQ1094" s="17"/>
      <c r="BR1094" s="17"/>
      <c r="BS1094" s="17"/>
      <c r="BT1094" s="17"/>
      <c r="BU1094" s="17"/>
      <c r="BV1094" s="17"/>
      <c r="BW1094" s="17"/>
      <c r="BX1094" s="17"/>
      <c r="BY1094" s="17"/>
      <c r="BZ1094" s="17"/>
      <c r="CA1094" s="17"/>
      <c r="CB1094" s="17"/>
      <c r="CC1094" s="17"/>
      <c r="CD1094" s="17"/>
      <c r="CE1094" s="17"/>
      <c r="CF1094" s="17"/>
      <c r="CG1094" s="17"/>
      <c r="CH1094" s="17"/>
      <c r="CI1094" s="17"/>
      <c r="CJ1094" s="17"/>
      <c r="CK1094" s="17"/>
      <c r="CL1094" s="17"/>
      <c r="CM1094" s="17"/>
      <c r="CN1094" s="17"/>
      <c r="CO1094" s="17"/>
      <c r="CP1094" s="17"/>
      <c r="CQ1094" s="17"/>
    </row>
    <row r="1095">
      <c r="BJ1095" s="17"/>
      <c r="BK1095" s="17"/>
      <c r="BL1095" s="17"/>
      <c r="BM1095" s="17"/>
      <c r="BN1095" s="17"/>
      <c r="BO1095" s="17"/>
      <c r="BP1095" s="17"/>
      <c r="BQ1095" s="17"/>
      <c r="BR1095" s="17"/>
      <c r="BS1095" s="17"/>
      <c r="BT1095" s="17"/>
      <c r="BU1095" s="17"/>
      <c r="BV1095" s="17"/>
      <c r="BW1095" s="17"/>
      <c r="BX1095" s="17"/>
      <c r="BY1095" s="17"/>
      <c r="BZ1095" s="17"/>
      <c r="CA1095" s="17"/>
      <c r="CB1095" s="17"/>
      <c r="CC1095" s="17"/>
      <c r="CD1095" s="17"/>
      <c r="CE1095" s="17"/>
      <c r="CF1095" s="17"/>
      <c r="CG1095" s="17"/>
      <c r="CH1095" s="17"/>
      <c r="CI1095" s="17"/>
      <c r="CJ1095" s="17"/>
      <c r="CK1095" s="17"/>
      <c r="CL1095" s="17"/>
      <c r="CM1095" s="17"/>
      <c r="CN1095" s="17"/>
      <c r="CO1095" s="17"/>
      <c r="CP1095" s="17"/>
      <c r="CQ1095" s="17"/>
    </row>
    <row r="1096">
      <c r="BJ1096" s="17"/>
      <c r="BK1096" s="17"/>
      <c r="BL1096" s="17"/>
      <c r="BM1096" s="17"/>
      <c r="BN1096" s="17"/>
      <c r="BO1096" s="17"/>
      <c r="BP1096" s="17"/>
      <c r="BQ1096" s="17"/>
      <c r="BR1096" s="17"/>
      <c r="BS1096" s="17"/>
      <c r="BT1096" s="17"/>
      <c r="BU1096" s="17"/>
      <c r="BV1096" s="17"/>
      <c r="BW1096" s="17"/>
      <c r="BX1096" s="17"/>
      <c r="BY1096" s="17"/>
      <c r="BZ1096" s="17"/>
      <c r="CA1096" s="17"/>
      <c r="CB1096" s="17"/>
      <c r="CC1096" s="17"/>
      <c r="CD1096" s="17"/>
      <c r="CE1096" s="17"/>
      <c r="CF1096" s="17"/>
      <c r="CG1096" s="17"/>
      <c r="CH1096" s="17"/>
      <c r="CI1096" s="17"/>
      <c r="CJ1096" s="17"/>
      <c r="CK1096" s="17"/>
      <c r="CL1096" s="17"/>
      <c r="CM1096" s="17"/>
      <c r="CN1096" s="17"/>
      <c r="CO1096" s="17"/>
      <c r="CP1096" s="17"/>
      <c r="CQ1096" s="17"/>
    </row>
    <row r="1097">
      <c r="BJ1097" s="17"/>
      <c r="BK1097" s="17"/>
      <c r="BL1097" s="17"/>
      <c r="BM1097" s="17"/>
      <c r="BN1097" s="17"/>
      <c r="BO1097" s="17"/>
      <c r="BP1097" s="17"/>
      <c r="BQ1097" s="17"/>
      <c r="BR1097" s="17"/>
      <c r="BS1097" s="17"/>
      <c r="BT1097" s="17"/>
      <c r="BU1097" s="17"/>
      <c r="BV1097" s="17"/>
      <c r="BW1097" s="17"/>
      <c r="BX1097" s="17"/>
      <c r="BY1097" s="17"/>
      <c r="BZ1097" s="17"/>
      <c r="CA1097" s="17"/>
      <c r="CB1097" s="17"/>
      <c r="CC1097" s="17"/>
      <c r="CD1097" s="17"/>
      <c r="CE1097" s="17"/>
      <c r="CF1097" s="17"/>
      <c r="CG1097" s="17"/>
      <c r="CH1097" s="17"/>
      <c r="CI1097" s="17"/>
      <c r="CJ1097" s="17"/>
      <c r="CK1097" s="17"/>
      <c r="CL1097" s="17"/>
      <c r="CM1097" s="17"/>
      <c r="CN1097" s="17"/>
      <c r="CO1097" s="17"/>
      <c r="CP1097" s="17"/>
      <c r="CQ1097" s="17"/>
    </row>
    <row r="1098">
      <c r="BJ1098" s="17"/>
      <c r="BK1098" s="17"/>
      <c r="BL1098" s="17"/>
      <c r="BM1098" s="17"/>
      <c r="BN1098" s="17"/>
      <c r="BO1098" s="17"/>
      <c r="BP1098" s="17"/>
      <c r="BQ1098" s="17"/>
      <c r="BR1098" s="17"/>
      <c r="BS1098" s="17"/>
      <c r="BT1098" s="17"/>
      <c r="BU1098" s="17"/>
      <c r="BV1098" s="17"/>
      <c r="BW1098" s="17"/>
      <c r="BX1098" s="17"/>
      <c r="BY1098" s="17"/>
      <c r="BZ1098" s="17"/>
      <c r="CA1098" s="17"/>
      <c r="CB1098" s="17"/>
      <c r="CC1098" s="17"/>
      <c r="CD1098" s="17"/>
      <c r="CE1098" s="17"/>
      <c r="CF1098" s="17"/>
      <c r="CG1098" s="17"/>
      <c r="CH1098" s="17"/>
      <c r="CI1098" s="17"/>
      <c r="CJ1098" s="17"/>
      <c r="CK1098" s="17"/>
      <c r="CL1098" s="17"/>
      <c r="CM1098" s="17"/>
      <c r="CN1098" s="17"/>
      <c r="CO1098" s="17"/>
      <c r="CP1098" s="17"/>
      <c r="CQ1098" s="17"/>
    </row>
    <row r="1099">
      <c r="BJ1099" s="17"/>
      <c r="BK1099" s="17"/>
      <c r="BL1099" s="17"/>
      <c r="BM1099" s="17"/>
      <c r="BN1099" s="17"/>
      <c r="BO1099" s="17"/>
      <c r="BP1099" s="17"/>
      <c r="BQ1099" s="17"/>
      <c r="BR1099" s="17"/>
      <c r="BS1099" s="17"/>
      <c r="BT1099" s="17"/>
      <c r="BU1099" s="17"/>
      <c r="BV1099" s="17"/>
      <c r="BW1099" s="17"/>
      <c r="BX1099" s="17"/>
      <c r="BY1099" s="17"/>
      <c r="BZ1099" s="17"/>
      <c r="CA1099" s="17"/>
      <c r="CB1099" s="17"/>
      <c r="CC1099" s="17"/>
      <c r="CD1099" s="17"/>
      <c r="CE1099" s="17"/>
      <c r="CF1099" s="17"/>
      <c r="CG1099" s="17"/>
      <c r="CH1099" s="17"/>
      <c r="CI1099" s="17"/>
      <c r="CJ1099" s="17"/>
      <c r="CK1099" s="17"/>
      <c r="CL1099" s="17"/>
      <c r="CM1099" s="17"/>
      <c r="CN1099" s="17"/>
      <c r="CO1099" s="17"/>
      <c r="CP1099" s="17"/>
      <c r="CQ1099" s="17"/>
    </row>
    <row r="1100">
      <c r="BJ1100" s="17"/>
      <c r="BK1100" s="17"/>
      <c r="BL1100" s="17"/>
      <c r="BM1100" s="17"/>
      <c r="BN1100" s="17"/>
      <c r="BO1100" s="17"/>
      <c r="BP1100" s="17"/>
      <c r="BQ1100" s="17"/>
      <c r="BR1100" s="17"/>
      <c r="BS1100" s="17"/>
      <c r="BT1100" s="17"/>
      <c r="BU1100" s="17"/>
      <c r="BV1100" s="17"/>
      <c r="BW1100" s="17"/>
      <c r="BX1100" s="17"/>
      <c r="BY1100" s="17"/>
      <c r="BZ1100" s="17"/>
      <c r="CA1100" s="17"/>
      <c r="CB1100" s="17"/>
      <c r="CC1100" s="17"/>
      <c r="CD1100" s="17"/>
      <c r="CE1100" s="17"/>
      <c r="CF1100" s="17"/>
      <c r="CG1100" s="17"/>
      <c r="CH1100" s="17"/>
      <c r="CI1100" s="17"/>
      <c r="CJ1100" s="17"/>
      <c r="CK1100" s="17"/>
      <c r="CL1100" s="17"/>
      <c r="CM1100" s="17"/>
      <c r="CN1100" s="17"/>
      <c r="CO1100" s="17"/>
      <c r="CP1100" s="17"/>
      <c r="CQ1100" s="17"/>
    </row>
    <row r="1101">
      <c r="BJ1101" s="17"/>
      <c r="BK1101" s="17"/>
      <c r="BL1101" s="17"/>
      <c r="BM1101" s="17"/>
      <c r="BN1101" s="17"/>
      <c r="BO1101" s="17"/>
      <c r="BP1101" s="17"/>
      <c r="BQ1101" s="17"/>
      <c r="BR1101" s="17"/>
      <c r="BS1101" s="17"/>
      <c r="BT1101" s="17"/>
      <c r="BU1101" s="17"/>
      <c r="BV1101" s="17"/>
      <c r="BW1101" s="17"/>
      <c r="BX1101" s="17"/>
      <c r="BY1101" s="17"/>
      <c r="BZ1101" s="17"/>
      <c r="CA1101" s="17"/>
      <c r="CB1101" s="17"/>
      <c r="CC1101" s="17"/>
      <c r="CD1101" s="17"/>
      <c r="CE1101" s="17"/>
      <c r="CF1101" s="17"/>
      <c r="CG1101" s="17"/>
      <c r="CH1101" s="17"/>
      <c r="CI1101" s="17"/>
      <c r="CJ1101" s="17"/>
      <c r="CK1101" s="17"/>
      <c r="CL1101" s="17"/>
      <c r="CM1101" s="17"/>
      <c r="CN1101" s="17"/>
      <c r="CO1101" s="17"/>
      <c r="CP1101" s="17"/>
      <c r="CQ1101" s="17"/>
    </row>
    <row r="1102">
      <c r="BJ1102" s="17"/>
      <c r="BK1102" s="17"/>
      <c r="BL1102" s="17"/>
      <c r="BM1102" s="17"/>
      <c r="BN1102" s="17"/>
      <c r="BO1102" s="17"/>
      <c r="BP1102" s="17"/>
      <c r="BQ1102" s="17"/>
      <c r="BR1102" s="17"/>
      <c r="BS1102" s="17"/>
      <c r="BT1102" s="17"/>
      <c r="BU1102" s="17"/>
      <c r="BV1102" s="17"/>
      <c r="BW1102" s="17"/>
      <c r="BX1102" s="17"/>
      <c r="BY1102" s="17"/>
      <c r="BZ1102" s="17"/>
      <c r="CA1102" s="17"/>
      <c r="CB1102" s="17"/>
      <c r="CC1102" s="17"/>
      <c r="CD1102" s="17"/>
      <c r="CE1102" s="17"/>
      <c r="CF1102" s="17"/>
      <c r="CG1102" s="17"/>
      <c r="CH1102" s="17"/>
      <c r="CI1102" s="17"/>
      <c r="CJ1102" s="17"/>
      <c r="CK1102" s="17"/>
      <c r="CL1102" s="17"/>
      <c r="CM1102" s="17"/>
      <c r="CN1102" s="17"/>
      <c r="CO1102" s="17"/>
      <c r="CP1102" s="17"/>
      <c r="CQ1102" s="17"/>
    </row>
    <row r="1103">
      <c r="BJ1103" s="17"/>
      <c r="BK1103" s="17"/>
      <c r="BL1103" s="17"/>
      <c r="BM1103" s="17"/>
      <c r="BN1103" s="17"/>
      <c r="BO1103" s="17"/>
      <c r="BP1103" s="17"/>
      <c r="BQ1103" s="17"/>
      <c r="BR1103" s="17"/>
      <c r="BS1103" s="17"/>
      <c r="BT1103" s="17"/>
      <c r="BU1103" s="17"/>
      <c r="BV1103" s="17"/>
      <c r="BW1103" s="17"/>
      <c r="BX1103" s="17"/>
      <c r="BY1103" s="17"/>
      <c r="BZ1103" s="17"/>
      <c r="CA1103" s="17"/>
      <c r="CB1103" s="17"/>
      <c r="CC1103" s="17"/>
      <c r="CD1103" s="17"/>
      <c r="CE1103" s="17"/>
      <c r="CF1103" s="17"/>
      <c r="CG1103" s="17"/>
      <c r="CH1103" s="17"/>
      <c r="CI1103" s="17"/>
      <c r="CJ1103" s="17"/>
      <c r="CK1103" s="17"/>
      <c r="CL1103" s="17"/>
      <c r="CM1103" s="17"/>
      <c r="CN1103" s="17"/>
      <c r="CO1103" s="17"/>
      <c r="CP1103" s="17"/>
      <c r="CQ1103" s="17"/>
    </row>
    <row r="1104">
      <c r="BJ1104" s="17"/>
      <c r="BK1104" s="17"/>
      <c r="BL1104" s="17"/>
      <c r="BM1104" s="17"/>
      <c r="BN1104" s="17"/>
      <c r="BO1104" s="17"/>
      <c r="BP1104" s="17"/>
      <c r="BQ1104" s="17"/>
      <c r="BR1104" s="17"/>
      <c r="BS1104" s="17"/>
      <c r="BT1104" s="17"/>
      <c r="BU1104" s="17"/>
      <c r="BV1104" s="17"/>
      <c r="BW1104" s="17"/>
      <c r="BX1104" s="17"/>
      <c r="BY1104" s="17"/>
      <c r="BZ1104" s="17"/>
      <c r="CA1104" s="17"/>
      <c r="CB1104" s="17"/>
      <c r="CC1104" s="17"/>
      <c r="CD1104" s="17"/>
      <c r="CE1104" s="17"/>
      <c r="CF1104" s="17"/>
      <c r="CG1104" s="17"/>
      <c r="CH1104" s="17"/>
      <c r="CI1104" s="17"/>
      <c r="CJ1104" s="17"/>
      <c r="CK1104" s="17"/>
      <c r="CL1104" s="17"/>
      <c r="CM1104" s="17"/>
      <c r="CN1104" s="17"/>
      <c r="CO1104" s="17"/>
      <c r="CP1104" s="17"/>
      <c r="CQ1104" s="17"/>
    </row>
    <row r="1105">
      <c r="BJ1105" s="17"/>
      <c r="BK1105" s="17"/>
      <c r="BL1105" s="17"/>
      <c r="BM1105" s="17"/>
      <c r="BN1105" s="17"/>
      <c r="BO1105" s="17"/>
      <c r="BP1105" s="17"/>
      <c r="BQ1105" s="17"/>
      <c r="BR1105" s="17"/>
      <c r="BS1105" s="17"/>
      <c r="BT1105" s="17"/>
      <c r="BU1105" s="17"/>
      <c r="BV1105" s="17"/>
      <c r="BW1105" s="17"/>
      <c r="BX1105" s="17"/>
      <c r="BY1105" s="17"/>
      <c r="BZ1105" s="17"/>
      <c r="CA1105" s="17"/>
      <c r="CB1105" s="17"/>
      <c r="CC1105" s="17"/>
      <c r="CD1105" s="17"/>
      <c r="CE1105" s="17"/>
      <c r="CF1105" s="17"/>
      <c r="CG1105" s="17"/>
      <c r="CH1105" s="17"/>
      <c r="CI1105" s="17"/>
      <c r="CJ1105" s="17"/>
      <c r="CK1105" s="17"/>
      <c r="CL1105" s="17"/>
      <c r="CM1105" s="17"/>
      <c r="CN1105" s="17"/>
      <c r="CO1105" s="17"/>
      <c r="CP1105" s="17"/>
      <c r="CQ1105" s="17"/>
    </row>
    <row r="1106">
      <c r="BJ1106" s="17"/>
      <c r="BK1106" s="17"/>
      <c r="BL1106" s="17"/>
      <c r="BM1106" s="17"/>
      <c r="BN1106" s="17"/>
      <c r="BO1106" s="17"/>
      <c r="BP1106" s="17"/>
      <c r="BQ1106" s="17"/>
      <c r="BR1106" s="17"/>
      <c r="BS1106" s="17"/>
      <c r="BT1106" s="17"/>
      <c r="BU1106" s="17"/>
      <c r="BV1106" s="17"/>
      <c r="BW1106" s="17"/>
      <c r="BX1106" s="17"/>
      <c r="BY1106" s="17"/>
      <c r="BZ1106" s="17"/>
      <c r="CA1106" s="17"/>
      <c r="CB1106" s="17"/>
      <c r="CC1106" s="17"/>
      <c r="CD1106" s="17"/>
      <c r="CE1106" s="17"/>
      <c r="CF1106" s="17"/>
      <c r="CG1106" s="17"/>
      <c r="CH1106" s="17"/>
      <c r="CI1106" s="17"/>
      <c r="CJ1106" s="17"/>
      <c r="CK1106" s="17"/>
      <c r="CL1106" s="17"/>
      <c r="CM1106" s="17"/>
      <c r="CN1106" s="17"/>
      <c r="CO1106" s="17"/>
      <c r="CP1106" s="17"/>
      <c r="CQ1106" s="17"/>
    </row>
    <row r="1107">
      <c r="BJ1107" s="17"/>
      <c r="BK1107" s="17"/>
      <c r="BL1107" s="17"/>
      <c r="BM1107" s="17"/>
      <c r="BN1107" s="17"/>
      <c r="BO1107" s="17"/>
      <c r="BP1107" s="17"/>
      <c r="BQ1107" s="17"/>
      <c r="BR1107" s="17"/>
      <c r="BS1107" s="17"/>
      <c r="BT1107" s="17"/>
      <c r="BU1107" s="17"/>
      <c r="BV1107" s="17"/>
      <c r="BW1107" s="17"/>
      <c r="BX1107" s="17"/>
      <c r="BY1107" s="17"/>
      <c r="BZ1107" s="17"/>
      <c r="CA1107" s="17"/>
      <c r="CB1107" s="17"/>
      <c r="CC1107" s="17"/>
      <c r="CD1107" s="17"/>
      <c r="CE1107" s="17"/>
      <c r="CF1107" s="17"/>
      <c r="CG1107" s="17"/>
      <c r="CH1107" s="17"/>
      <c r="CI1107" s="17"/>
      <c r="CJ1107" s="17"/>
      <c r="CK1107" s="17"/>
      <c r="CL1107" s="17"/>
      <c r="CM1107" s="17"/>
      <c r="CN1107" s="17"/>
      <c r="CO1107" s="17"/>
      <c r="CP1107" s="17"/>
      <c r="CQ1107" s="17"/>
    </row>
    <row r="1108">
      <c r="BJ1108" s="17"/>
      <c r="BK1108" s="17"/>
      <c r="BL1108" s="17"/>
      <c r="BM1108" s="17"/>
      <c r="BN1108" s="17"/>
      <c r="BO1108" s="17"/>
      <c r="BP1108" s="17"/>
      <c r="BQ1108" s="17"/>
      <c r="BR1108" s="17"/>
      <c r="BS1108" s="17"/>
      <c r="BT1108" s="17"/>
      <c r="BU1108" s="17"/>
      <c r="BV1108" s="17"/>
      <c r="BW1108" s="17"/>
      <c r="BX1108" s="17"/>
      <c r="BY1108" s="17"/>
      <c r="BZ1108" s="17"/>
      <c r="CA1108" s="17"/>
      <c r="CB1108" s="17"/>
      <c r="CC1108" s="17"/>
      <c r="CD1108" s="17"/>
      <c r="CE1108" s="17"/>
      <c r="CF1108" s="17"/>
      <c r="CG1108" s="17"/>
      <c r="CH1108" s="17"/>
      <c r="CI1108" s="17"/>
      <c r="CJ1108" s="17"/>
      <c r="CK1108" s="17"/>
      <c r="CL1108" s="17"/>
      <c r="CM1108" s="17"/>
      <c r="CN1108" s="17"/>
      <c r="CO1108" s="17"/>
      <c r="CP1108" s="17"/>
      <c r="CQ1108" s="17"/>
    </row>
    <row r="1109">
      <c r="BJ1109" s="17"/>
      <c r="BK1109" s="17"/>
      <c r="BL1109" s="17"/>
      <c r="BM1109" s="17"/>
      <c r="BN1109" s="17"/>
      <c r="BO1109" s="17"/>
      <c r="BP1109" s="17"/>
      <c r="BQ1109" s="17"/>
      <c r="BR1109" s="17"/>
      <c r="BS1109" s="17"/>
      <c r="BT1109" s="17"/>
      <c r="BU1109" s="17"/>
      <c r="BV1109" s="17"/>
      <c r="BW1109" s="17"/>
      <c r="BX1109" s="17"/>
      <c r="BY1109" s="17"/>
      <c r="BZ1109" s="17"/>
      <c r="CA1109" s="17"/>
      <c r="CB1109" s="17"/>
      <c r="CC1109" s="17"/>
      <c r="CD1109" s="17"/>
      <c r="CE1109" s="17"/>
      <c r="CF1109" s="17"/>
      <c r="CG1109" s="17"/>
      <c r="CH1109" s="17"/>
      <c r="CI1109" s="17"/>
      <c r="CJ1109" s="17"/>
      <c r="CK1109" s="17"/>
      <c r="CL1109" s="17"/>
      <c r="CM1109" s="17"/>
      <c r="CN1109" s="17"/>
      <c r="CO1109" s="17"/>
      <c r="CP1109" s="17"/>
      <c r="CQ1109" s="17"/>
    </row>
    <row r="1110">
      <c r="BJ1110" s="17"/>
      <c r="BK1110" s="17"/>
      <c r="BL1110" s="17"/>
      <c r="BM1110" s="17"/>
      <c r="BN1110" s="17"/>
      <c r="BO1110" s="17"/>
      <c r="BP1110" s="17"/>
      <c r="BQ1110" s="17"/>
      <c r="BR1110" s="17"/>
      <c r="BS1110" s="17"/>
      <c r="BT1110" s="17"/>
      <c r="BU1110" s="17"/>
      <c r="BV1110" s="17"/>
      <c r="BW1110" s="17"/>
      <c r="BX1110" s="17"/>
      <c r="BY1110" s="17"/>
      <c r="BZ1110" s="17"/>
      <c r="CA1110" s="17"/>
      <c r="CB1110" s="17"/>
      <c r="CC1110" s="17"/>
      <c r="CD1110" s="17"/>
      <c r="CE1110" s="17"/>
      <c r="CF1110" s="17"/>
      <c r="CG1110" s="17"/>
      <c r="CH1110" s="17"/>
      <c r="CI1110" s="17"/>
      <c r="CJ1110" s="17"/>
      <c r="CK1110" s="17"/>
      <c r="CL1110" s="17"/>
      <c r="CM1110" s="17"/>
      <c r="CN1110" s="17"/>
      <c r="CO1110" s="17"/>
      <c r="CP1110" s="17"/>
      <c r="CQ1110" s="17"/>
    </row>
    <row r="1111">
      <c r="BJ1111" s="17"/>
      <c r="BK1111" s="17"/>
      <c r="BL1111" s="17"/>
      <c r="BM1111" s="17"/>
      <c r="BN1111" s="17"/>
      <c r="BO1111" s="17"/>
      <c r="BP1111" s="17"/>
      <c r="BQ1111" s="17"/>
      <c r="BR1111" s="17"/>
      <c r="BS1111" s="17"/>
      <c r="BT1111" s="17"/>
      <c r="BU1111" s="17"/>
      <c r="BV1111" s="17"/>
      <c r="BW1111" s="17"/>
      <c r="BX1111" s="17"/>
      <c r="BY1111" s="17"/>
      <c r="BZ1111" s="17"/>
      <c r="CA1111" s="17"/>
      <c r="CB1111" s="17"/>
      <c r="CC1111" s="17"/>
      <c r="CD1111" s="17"/>
      <c r="CE1111" s="17"/>
      <c r="CF1111" s="17"/>
      <c r="CG1111" s="17"/>
      <c r="CH1111" s="17"/>
      <c r="CI1111" s="17"/>
      <c r="CJ1111" s="17"/>
      <c r="CK1111" s="17"/>
      <c r="CL1111" s="17"/>
      <c r="CM1111" s="17"/>
      <c r="CN1111" s="17"/>
      <c r="CO1111" s="17"/>
      <c r="CP1111" s="17"/>
      <c r="CQ1111" s="17"/>
    </row>
    <row r="1112">
      <c r="BJ1112" s="17"/>
      <c r="BK1112" s="17"/>
      <c r="BL1112" s="17"/>
      <c r="BM1112" s="17"/>
      <c r="BN1112" s="17"/>
      <c r="BO1112" s="17"/>
      <c r="BP1112" s="17"/>
      <c r="BQ1112" s="17"/>
      <c r="BR1112" s="17"/>
      <c r="BS1112" s="17"/>
      <c r="BT1112" s="17"/>
      <c r="BU1112" s="17"/>
      <c r="BV1112" s="17"/>
      <c r="BW1112" s="17"/>
      <c r="BX1112" s="17"/>
      <c r="BY1112" s="17"/>
      <c r="BZ1112" s="17"/>
      <c r="CA1112" s="17"/>
      <c r="CB1112" s="17"/>
      <c r="CC1112" s="17"/>
      <c r="CD1112" s="17"/>
      <c r="CE1112" s="17"/>
      <c r="CF1112" s="17"/>
      <c r="CG1112" s="17"/>
      <c r="CH1112" s="17"/>
      <c r="CI1112" s="17"/>
      <c r="CJ1112" s="17"/>
      <c r="CK1112" s="17"/>
      <c r="CL1112" s="17"/>
      <c r="CM1112" s="17"/>
      <c r="CN1112" s="17"/>
      <c r="CO1112" s="17"/>
      <c r="CP1112" s="17"/>
      <c r="CQ1112" s="17"/>
    </row>
    <row r="1113">
      <c r="BJ1113" s="17"/>
      <c r="BK1113" s="17"/>
      <c r="BL1113" s="17"/>
      <c r="BM1113" s="17"/>
      <c r="BN1113" s="17"/>
      <c r="BO1113" s="17"/>
      <c r="BP1113" s="17"/>
      <c r="BQ1113" s="17"/>
      <c r="BR1113" s="17"/>
      <c r="BS1113" s="17"/>
      <c r="BT1113" s="17"/>
      <c r="BU1113" s="17"/>
      <c r="BV1113" s="17"/>
      <c r="BW1113" s="17"/>
      <c r="BX1113" s="17"/>
      <c r="BY1113" s="17"/>
      <c r="BZ1113" s="17"/>
      <c r="CA1113" s="17"/>
      <c r="CB1113" s="17"/>
      <c r="CC1113" s="17"/>
      <c r="CD1113" s="17"/>
      <c r="CE1113" s="17"/>
      <c r="CF1113" s="17"/>
      <c r="CG1113" s="17"/>
      <c r="CH1113" s="17"/>
      <c r="CI1113" s="17"/>
      <c r="CJ1113" s="17"/>
      <c r="CK1113" s="17"/>
      <c r="CL1113" s="17"/>
      <c r="CM1113" s="17"/>
      <c r="CN1113" s="17"/>
      <c r="CO1113" s="17"/>
      <c r="CP1113" s="17"/>
      <c r="CQ1113" s="17"/>
    </row>
    <row r="1114">
      <c r="BJ1114" s="17"/>
      <c r="BK1114" s="17"/>
      <c r="BL1114" s="17"/>
      <c r="BM1114" s="17"/>
      <c r="BN1114" s="17"/>
      <c r="BO1114" s="17"/>
      <c r="BP1114" s="17"/>
      <c r="BQ1114" s="17"/>
      <c r="BR1114" s="17"/>
      <c r="BS1114" s="17"/>
      <c r="BT1114" s="17"/>
      <c r="BU1114" s="17"/>
      <c r="BV1114" s="17"/>
      <c r="BW1114" s="17"/>
      <c r="BX1114" s="17"/>
      <c r="BY1114" s="17"/>
      <c r="BZ1114" s="17"/>
      <c r="CA1114" s="17"/>
      <c r="CB1114" s="17"/>
      <c r="CC1114" s="17"/>
      <c r="CD1114" s="17"/>
      <c r="CE1114" s="17"/>
      <c r="CF1114" s="17"/>
      <c r="CG1114" s="17"/>
      <c r="CH1114" s="17"/>
      <c r="CI1114" s="17"/>
      <c r="CJ1114" s="17"/>
      <c r="CK1114" s="17"/>
      <c r="CL1114" s="17"/>
      <c r="CM1114" s="17"/>
      <c r="CN1114" s="17"/>
      <c r="CO1114" s="17"/>
      <c r="CP1114" s="17"/>
      <c r="CQ1114" s="17"/>
    </row>
    <row r="1115">
      <c r="BJ1115" s="17"/>
      <c r="BK1115" s="17"/>
      <c r="BL1115" s="17"/>
      <c r="BM1115" s="17"/>
      <c r="BN1115" s="17"/>
      <c r="BO1115" s="17"/>
      <c r="BP1115" s="17"/>
      <c r="BQ1115" s="17"/>
      <c r="BR1115" s="17"/>
      <c r="BS1115" s="17"/>
      <c r="BT1115" s="17"/>
      <c r="BU1115" s="17"/>
      <c r="BV1115" s="17"/>
      <c r="BW1115" s="17"/>
      <c r="BX1115" s="17"/>
      <c r="BY1115" s="17"/>
      <c r="BZ1115" s="17"/>
      <c r="CA1115" s="17"/>
      <c r="CB1115" s="17"/>
      <c r="CC1115" s="17"/>
      <c r="CD1115" s="17"/>
      <c r="CE1115" s="17"/>
      <c r="CF1115" s="17"/>
      <c r="CG1115" s="17"/>
      <c r="CH1115" s="17"/>
      <c r="CI1115" s="17"/>
      <c r="CJ1115" s="17"/>
      <c r="CK1115" s="17"/>
      <c r="CL1115" s="17"/>
      <c r="CM1115" s="17"/>
      <c r="CN1115" s="17"/>
      <c r="CO1115" s="17"/>
      <c r="CP1115" s="17"/>
      <c r="CQ1115" s="17"/>
    </row>
    <row r="1116">
      <c r="BJ1116" s="17"/>
      <c r="BK1116" s="17"/>
      <c r="BL1116" s="17"/>
      <c r="BM1116" s="17"/>
      <c r="BN1116" s="17"/>
      <c r="BO1116" s="17"/>
      <c r="BP1116" s="17"/>
      <c r="BQ1116" s="17"/>
      <c r="BR1116" s="17"/>
      <c r="BS1116" s="17"/>
      <c r="BT1116" s="17"/>
      <c r="BU1116" s="17"/>
      <c r="BV1116" s="17"/>
      <c r="BW1116" s="17"/>
      <c r="BX1116" s="17"/>
      <c r="BY1116" s="17"/>
      <c r="BZ1116" s="17"/>
      <c r="CA1116" s="17"/>
      <c r="CB1116" s="17"/>
      <c r="CC1116" s="17"/>
      <c r="CD1116" s="17"/>
      <c r="CE1116" s="17"/>
      <c r="CF1116" s="17"/>
      <c r="CG1116" s="17"/>
      <c r="CH1116" s="17"/>
      <c r="CI1116" s="17"/>
      <c r="CJ1116" s="17"/>
      <c r="CK1116" s="17"/>
      <c r="CL1116" s="17"/>
      <c r="CM1116" s="17"/>
      <c r="CN1116" s="17"/>
      <c r="CO1116" s="17"/>
      <c r="CP1116" s="17"/>
      <c r="CQ1116" s="17"/>
    </row>
    <row r="1117">
      <c r="BJ1117" s="17"/>
      <c r="BK1117" s="17"/>
      <c r="BL1117" s="17"/>
      <c r="BM1117" s="17"/>
      <c r="BN1117" s="17"/>
      <c r="BO1117" s="17"/>
      <c r="BP1117" s="17"/>
      <c r="BQ1117" s="17"/>
      <c r="BR1117" s="17"/>
      <c r="BS1117" s="17"/>
      <c r="BT1117" s="17"/>
      <c r="BU1117" s="17"/>
      <c r="BV1117" s="17"/>
      <c r="BW1117" s="17"/>
      <c r="BX1117" s="17"/>
      <c r="BY1117" s="17"/>
      <c r="BZ1117" s="17"/>
      <c r="CA1117" s="17"/>
      <c r="CB1117" s="17"/>
      <c r="CC1117" s="17"/>
      <c r="CD1117" s="17"/>
      <c r="CE1117" s="17"/>
      <c r="CF1117" s="17"/>
      <c r="CG1117" s="17"/>
      <c r="CH1117" s="17"/>
      <c r="CI1117" s="17"/>
      <c r="CJ1117" s="17"/>
      <c r="CK1117" s="17"/>
      <c r="CL1117" s="17"/>
      <c r="CM1117" s="17"/>
      <c r="CN1117" s="17"/>
      <c r="CO1117" s="17"/>
      <c r="CP1117" s="17"/>
      <c r="CQ1117" s="17"/>
    </row>
    <row r="1118">
      <c r="BJ1118" s="17"/>
      <c r="BK1118" s="17"/>
      <c r="BL1118" s="17"/>
      <c r="BM1118" s="17"/>
      <c r="BN1118" s="17"/>
      <c r="BO1118" s="17"/>
      <c r="BP1118" s="17"/>
      <c r="BQ1118" s="17"/>
      <c r="BR1118" s="17"/>
      <c r="BS1118" s="17"/>
      <c r="BT1118" s="17"/>
      <c r="BU1118" s="17"/>
      <c r="BV1118" s="17"/>
      <c r="BW1118" s="17"/>
      <c r="BX1118" s="17"/>
      <c r="BY1118" s="17"/>
      <c r="BZ1118" s="17"/>
      <c r="CA1118" s="17"/>
      <c r="CB1118" s="17"/>
      <c r="CC1118" s="17"/>
      <c r="CD1118" s="17"/>
      <c r="CE1118" s="17"/>
      <c r="CF1118" s="17"/>
      <c r="CG1118" s="17"/>
      <c r="CH1118" s="17"/>
      <c r="CI1118" s="17"/>
      <c r="CJ1118" s="17"/>
      <c r="CK1118" s="17"/>
      <c r="CL1118" s="17"/>
      <c r="CM1118" s="17"/>
      <c r="CN1118" s="17"/>
      <c r="CO1118" s="17"/>
      <c r="CP1118" s="17"/>
      <c r="CQ1118" s="17"/>
    </row>
    <row r="1119">
      <c r="BJ1119" s="17"/>
      <c r="BK1119" s="17"/>
      <c r="BL1119" s="17"/>
      <c r="BM1119" s="17"/>
      <c r="BN1119" s="17"/>
      <c r="BO1119" s="17"/>
      <c r="BP1119" s="17"/>
      <c r="BQ1119" s="17"/>
      <c r="BR1119" s="17"/>
      <c r="BS1119" s="17"/>
      <c r="BT1119" s="17"/>
      <c r="BU1119" s="17"/>
      <c r="BV1119" s="17"/>
      <c r="BW1119" s="17"/>
      <c r="BX1119" s="17"/>
      <c r="BY1119" s="17"/>
      <c r="BZ1119" s="17"/>
      <c r="CA1119" s="17"/>
      <c r="CB1119" s="17"/>
      <c r="CC1119" s="17"/>
      <c r="CD1119" s="17"/>
      <c r="CE1119" s="17"/>
      <c r="CF1119" s="17"/>
      <c r="CG1119" s="17"/>
      <c r="CH1119" s="17"/>
      <c r="CI1119" s="17"/>
      <c r="CJ1119" s="17"/>
      <c r="CK1119" s="17"/>
      <c r="CL1119" s="17"/>
      <c r="CM1119" s="17"/>
      <c r="CN1119" s="17"/>
      <c r="CO1119" s="17"/>
      <c r="CP1119" s="17"/>
      <c r="CQ1119" s="17"/>
    </row>
    <row r="1120">
      <c r="BJ1120" s="17"/>
      <c r="BK1120" s="17"/>
      <c r="BL1120" s="17"/>
      <c r="BM1120" s="17"/>
      <c r="BN1120" s="17"/>
      <c r="BO1120" s="17"/>
      <c r="BP1120" s="17"/>
      <c r="BQ1120" s="17"/>
      <c r="BR1120" s="17"/>
      <c r="BS1120" s="17"/>
      <c r="BT1120" s="17"/>
      <c r="BU1120" s="17"/>
      <c r="BV1120" s="17"/>
      <c r="BW1120" s="17"/>
      <c r="BX1120" s="17"/>
      <c r="BY1120" s="17"/>
      <c r="BZ1120" s="17"/>
      <c r="CA1120" s="17"/>
      <c r="CB1120" s="17"/>
      <c r="CC1120" s="17"/>
      <c r="CD1120" s="17"/>
      <c r="CE1120" s="17"/>
      <c r="CF1120" s="17"/>
      <c r="CG1120" s="17"/>
      <c r="CH1120" s="17"/>
      <c r="CI1120" s="17"/>
      <c r="CJ1120" s="17"/>
      <c r="CK1120" s="17"/>
      <c r="CL1120" s="17"/>
      <c r="CM1120" s="17"/>
      <c r="CN1120" s="17"/>
      <c r="CO1120" s="17"/>
      <c r="CP1120" s="17"/>
      <c r="CQ1120" s="17"/>
    </row>
    <row r="1121">
      <c r="BJ1121" s="17"/>
      <c r="BK1121" s="17"/>
      <c r="BL1121" s="17"/>
      <c r="BM1121" s="17"/>
      <c r="BN1121" s="17"/>
      <c r="BO1121" s="17"/>
      <c r="BP1121" s="17"/>
      <c r="BQ1121" s="17"/>
      <c r="BR1121" s="17"/>
      <c r="BS1121" s="17"/>
      <c r="BT1121" s="17"/>
      <c r="BU1121" s="17"/>
      <c r="BV1121" s="17"/>
      <c r="BW1121" s="17"/>
      <c r="BX1121" s="17"/>
      <c r="BY1121" s="17"/>
      <c r="BZ1121" s="17"/>
      <c r="CA1121" s="17"/>
      <c r="CB1121" s="17"/>
      <c r="CC1121" s="17"/>
      <c r="CD1121" s="17"/>
      <c r="CE1121" s="17"/>
      <c r="CF1121" s="17"/>
      <c r="CG1121" s="17"/>
      <c r="CH1121" s="17"/>
      <c r="CI1121" s="17"/>
      <c r="CJ1121" s="17"/>
      <c r="CK1121" s="17"/>
      <c r="CL1121" s="17"/>
      <c r="CM1121" s="17"/>
      <c r="CN1121" s="17"/>
      <c r="CO1121" s="17"/>
      <c r="CP1121" s="17"/>
      <c r="CQ1121" s="17"/>
    </row>
    <row r="1122">
      <c r="BJ1122" s="17"/>
      <c r="BK1122" s="17"/>
      <c r="BL1122" s="17"/>
      <c r="BM1122" s="17"/>
      <c r="BN1122" s="17"/>
      <c r="BO1122" s="17"/>
      <c r="BP1122" s="17"/>
      <c r="BQ1122" s="17"/>
      <c r="BR1122" s="17"/>
      <c r="BS1122" s="17"/>
      <c r="BT1122" s="17"/>
      <c r="BU1122" s="17"/>
      <c r="BV1122" s="17"/>
      <c r="BW1122" s="17"/>
      <c r="BX1122" s="17"/>
      <c r="BY1122" s="17"/>
      <c r="BZ1122" s="17"/>
      <c r="CA1122" s="17"/>
      <c r="CB1122" s="17"/>
      <c r="CC1122" s="17"/>
      <c r="CD1122" s="17"/>
      <c r="CE1122" s="17"/>
      <c r="CF1122" s="17"/>
      <c r="CG1122" s="17"/>
      <c r="CH1122" s="17"/>
      <c r="CI1122" s="17"/>
      <c r="CJ1122" s="17"/>
      <c r="CK1122" s="17"/>
      <c r="CL1122" s="17"/>
      <c r="CM1122" s="17"/>
      <c r="CN1122" s="17"/>
      <c r="CO1122" s="17"/>
      <c r="CP1122" s="17"/>
      <c r="CQ1122" s="17"/>
    </row>
    <row r="1123">
      <c r="BJ1123" s="17"/>
      <c r="BK1123" s="17"/>
      <c r="BL1123" s="17"/>
      <c r="BM1123" s="17"/>
      <c r="BN1123" s="17"/>
      <c r="BO1123" s="17"/>
      <c r="BP1123" s="17"/>
      <c r="BQ1123" s="17"/>
      <c r="BR1123" s="17"/>
      <c r="BS1123" s="17"/>
      <c r="BT1123" s="17"/>
      <c r="BU1123" s="17"/>
      <c r="BV1123" s="17"/>
      <c r="BW1123" s="17"/>
      <c r="BX1123" s="17"/>
      <c r="BY1123" s="17"/>
      <c r="BZ1123" s="17"/>
      <c r="CA1123" s="17"/>
      <c r="CB1123" s="17"/>
      <c r="CC1123" s="17"/>
      <c r="CD1123" s="17"/>
      <c r="CE1123" s="17"/>
      <c r="CF1123" s="17"/>
      <c r="CG1123" s="17"/>
      <c r="CH1123" s="17"/>
      <c r="CI1123" s="17"/>
      <c r="CJ1123" s="17"/>
      <c r="CK1123" s="17"/>
      <c r="CL1123" s="17"/>
      <c r="CM1123" s="17"/>
      <c r="CN1123" s="17"/>
      <c r="CO1123" s="17"/>
      <c r="CP1123" s="17"/>
      <c r="CQ1123" s="17"/>
    </row>
    <row r="1124">
      <c r="BJ1124" s="17"/>
      <c r="BK1124" s="17"/>
      <c r="BL1124" s="17"/>
      <c r="BM1124" s="17"/>
      <c r="BN1124" s="17"/>
      <c r="BO1124" s="17"/>
      <c r="BP1124" s="17"/>
      <c r="BQ1124" s="17"/>
      <c r="BR1124" s="17"/>
      <c r="BS1124" s="17"/>
      <c r="BT1124" s="17"/>
      <c r="BU1124" s="17"/>
      <c r="BV1124" s="17"/>
      <c r="BW1124" s="17"/>
      <c r="BX1124" s="17"/>
      <c r="BY1124" s="17"/>
      <c r="BZ1124" s="17"/>
      <c r="CA1124" s="17"/>
      <c r="CB1124" s="17"/>
      <c r="CC1124" s="17"/>
      <c r="CD1124" s="17"/>
      <c r="CE1124" s="17"/>
      <c r="CF1124" s="17"/>
      <c r="CG1124" s="17"/>
      <c r="CH1124" s="17"/>
      <c r="CI1124" s="17"/>
      <c r="CJ1124" s="17"/>
      <c r="CK1124" s="17"/>
      <c r="CL1124" s="17"/>
      <c r="CM1124" s="17"/>
      <c r="CN1124" s="17"/>
      <c r="CO1124" s="17"/>
      <c r="CP1124" s="17"/>
      <c r="CQ1124" s="17"/>
    </row>
    <row r="1125">
      <c r="BJ1125" s="17"/>
      <c r="BK1125" s="17"/>
      <c r="BL1125" s="17"/>
      <c r="BM1125" s="17"/>
      <c r="BN1125" s="17"/>
      <c r="BO1125" s="17"/>
      <c r="BP1125" s="17"/>
      <c r="BQ1125" s="17"/>
      <c r="BR1125" s="17"/>
      <c r="BS1125" s="17"/>
      <c r="BT1125" s="17"/>
      <c r="BU1125" s="17"/>
      <c r="BV1125" s="17"/>
      <c r="BW1125" s="17"/>
      <c r="BX1125" s="17"/>
      <c r="BY1125" s="17"/>
      <c r="BZ1125" s="17"/>
      <c r="CA1125" s="17"/>
      <c r="CB1125" s="17"/>
      <c r="CC1125" s="17"/>
      <c r="CD1125" s="17"/>
      <c r="CE1125" s="17"/>
      <c r="CF1125" s="17"/>
      <c r="CG1125" s="17"/>
      <c r="CH1125" s="17"/>
      <c r="CI1125" s="17"/>
      <c r="CJ1125" s="17"/>
      <c r="CK1125" s="17"/>
      <c r="CL1125" s="17"/>
      <c r="CM1125" s="17"/>
      <c r="CN1125" s="17"/>
      <c r="CO1125" s="17"/>
      <c r="CP1125" s="17"/>
      <c r="CQ1125" s="17"/>
    </row>
    <row r="1126">
      <c r="BJ1126" s="17"/>
      <c r="BK1126" s="17"/>
      <c r="BL1126" s="17"/>
      <c r="BM1126" s="17"/>
      <c r="BN1126" s="17"/>
      <c r="BO1126" s="17"/>
      <c r="BP1126" s="17"/>
      <c r="BQ1126" s="17"/>
      <c r="BR1126" s="17"/>
      <c r="BS1126" s="17"/>
      <c r="BT1126" s="17"/>
      <c r="BU1126" s="17"/>
      <c r="BV1126" s="17"/>
      <c r="BW1126" s="17"/>
      <c r="BX1126" s="17"/>
      <c r="BY1126" s="17"/>
      <c r="BZ1126" s="17"/>
      <c r="CA1126" s="17"/>
      <c r="CB1126" s="17"/>
      <c r="CC1126" s="17"/>
      <c r="CD1126" s="17"/>
      <c r="CE1126" s="17"/>
      <c r="CF1126" s="17"/>
      <c r="CG1126" s="17"/>
      <c r="CH1126" s="17"/>
      <c r="CI1126" s="17"/>
      <c r="CJ1126" s="17"/>
      <c r="CK1126" s="17"/>
      <c r="CL1126" s="17"/>
      <c r="CM1126" s="17"/>
      <c r="CN1126" s="17"/>
      <c r="CO1126" s="17"/>
      <c r="CP1126" s="17"/>
      <c r="CQ1126" s="17"/>
    </row>
    <row r="1127">
      <c r="BJ1127" s="17"/>
      <c r="BK1127" s="17"/>
      <c r="BL1127" s="17"/>
      <c r="BM1127" s="17"/>
      <c r="BN1127" s="17"/>
      <c r="BO1127" s="17"/>
      <c r="BP1127" s="17"/>
      <c r="BQ1127" s="17"/>
      <c r="BR1127" s="17"/>
      <c r="BS1127" s="17"/>
      <c r="BT1127" s="17"/>
      <c r="BU1127" s="17"/>
      <c r="BV1127" s="17"/>
      <c r="BW1127" s="17"/>
      <c r="BX1127" s="17"/>
      <c r="BY1127" s="17"/>
      <c r="BZ1127" s="17"/>
      <c r="CA1127" s="17"/>
      <c r="CB1127" s="17"/>
      <c r="CC1127" s="17"/>
      <c r="CD1127" s="17"/>
      <c r="CE1127" s="17"/>
      <c r="CF1127" s="17"/>
      <c r="CG1127" s="17"/>
      <c r="CH1127" s="17"/>
      <c r="CI1127" s="17"/>
      <c r="CJ1127" s="17"/>
      <c r="CK1127" s="17"/>
      <c r="CL1127" s="17"/>
      <c r="CM1127" s="17"/>
      <c r="CN1127" s="17"/>
      <c r="CO1127" s="17"/>
      <c r="CP1127" s="17"/>
      <c r="CQ1127" s="17"/>
    </row>
    <row r="1128">
      <c r="BJ1128" s="17"/>
      <c r="BK1128" s="17"/>
      <c r="BL1128" s="17"/>
      <c r="BM1128" s="17"/>
      <c r="BN1128" s="17"/>
      <c r="BO1128" s="17"/>
      <c r="BP1128" s="17"/>
      <c r="BQ1128" s="17"/>
      <c r="BR1128" s="17"/>
      <c r="BS1128" s="17"/>
      <c r="BT1128" s="17"/>
      <c r="BU1128" s="17"/>
      <c r="BV1128" s="17"/>
      <c r="BW1128" s="17"/>
      <c r="BX1128" s="17"/>
      <c r="BY1128" s="17"/>
      <c r="BZ1128" s="17"/>
      <c r="CA1128" s="17"/>
      <c r="CB1128" s="17"/>
      <c r="CC1128" s="17"/>
      <c r="CD1128" s="17"/>
      <c r="CE1128" s="17"/>
      <c r="CF1128" s="17"/>
      <c r="CG1128" s="17"/>
      <c r="CH1128" s="17"/>
      <c r="CI1128" s="17"/>
      <c r="CJ1128" s="17"/>
      <c r="CK1128" s="17"/>
      <c r="CL1128" s="17"/>
      <c r="CM1128" s="17"/>
      <c r="CN1128" s="17"/>
      <c r="CO1128" s="17"/>
      <c r="CP1128" s="17"/>
      <c r="CQ1128" s="17"/>
    </row>
    <row r="1129">
      <c r="BJ1129" s="17"/>
      <c r="BK1129" s="17"/>
      <c r="BL1129" s="17"/>
      <c r="BM1129" s="17"/>
      <c r="BN1129" s="17"/>
      <c r="BO1129" s="17"/>
      <c r="BP1129" s="17"/>
      <c r="BQ1129" s="17"/>
      <c r="BR1129" s="17"/>
      <c r="BS1129" s="17"/>
      <c r="BT1129" s="17"/>
      <c r="BU1129" s="17"/>
      <c r="BV1129" s="17"/>
      <c r="BW1129" s="17"/>
      <c r="BX1129" s="17"/>
      <c r="BY1129" s="17"/>
      <c r="BZ1129" s="17"/>
      <c r="CA1129" s="17"/>
      <c r="CB1129" s="17"/>
      <c r="CC1129" s="17"/>
      <c r="CD1129" s="17"/>
      <c r="CE1129" s="17"/>
      <c r="CF1129" s="17"/>
      <c r="CG1129" s="17"/>
      <c r="CH1129" s="17"/>
      <c r="CI1129" s="17"/>
      <c r="CJ1129" s="17"/>
      <c r="CK1129" s="17"/>
      <c r="CL1129" s="17"/>
      <c r="CM1129" s="17"/>
      <c r="CN1129" s="17"/>
      <c r="CO1129" s="17"/>
      <c r="CP1129" s="17"/>
      <c r="CQ1129" s="17"/>
    </row>
    <row r="1130">
      <c r="BJ1130" s="17"/>
      <c r="BK1130" s="17"/>
      <c r="BL1130" s="17"/>
      <c r="BM1130" s="17"/>
      <c r="BN1130" s="17"/>
      <c r="BO1130" s="17"/>
      <c r="BP1130" s="17"/>
      <c r="BQ1130" s="17"/>
      <c r="BR1130" s="17"/>
      <c r="BS1130" s="17"/>
      <c r="BT1130" s="17"/>
      <c r="BU1130" s="17"/>
      <c r="BV1130" s="17"/>
      <c r="BW1130" s="17"/>
      <c r="BX1130" s="17"/>
      <c r="BY1130" s="17"/>
      <c r="BZ1130" s="17"/>
      <c r="CA1130" s="17"/>
      <c r="CB1130" s="17"/>
      <c r="CC1130" s="17"/>
      <c r="CD1130" s="17"/>
      <c r="CE1130" s="17"/>
      <c r="CF1130" s="17"/>
      <c r="CG1130" s="17"/>
      <c r="CH1130" s="17"/>
      <c r="CI1130" s="17"/>
      <c r="CJ1130" s="17"/>
      <c r="CK1130" s="17"/>
      <c r="CL1130" s="17"/>
      <c r="CM1130" s="17"/>
      <c r="CN1130" s="17"/>
      <c r="CO1130" s="17"/>
      <c r="CP1130" s="17"/>
      <c r="CQ1130" s="17"/>
    </row>
    <row r="1131">
      <c r="BJ1131" s="17"/>
      <c r="BK1131" s="17"/>
      <c r="BL1131" s="17"/>
      <c r="BM1131" s="17"/>
      <c r="BN1131" s="17"/>
      <c r="BO1131" s="17"/>
      <c r="BP1131" s="17"/>
      <c r="BQ1131" s="17"/>
      <c r="BR1131" s="17"/>
      <c r="BS1131" s="17"/>
      <c r="BT1131" s="17"/>
      <c r="BU1131" s="17"/>
      <c r="BV1131" s="17"/>
      <c r="BW1131" s="17"/>
      <c r="BX1131" s="17"/>
      <c r="BY1131" s="17"/>
      <c r="BZ1131" s="17"/>
      <c r="CA1131" s="17"/>
      <c r="CB1131" s="17"/>
      <c r="CC1131" s="17"/>
      <c r="CD1131" s="17"/>
      <c r="CE1131" s="17"/>
      <c r="CF1131" s="17"/>
      <c r="CG1131" s="17"/>
      <c r="CH1131" s="17"/>
      <c r="CI1131" s="17"/>
      <c r="CJ1131" s="17"/>
      <c r="CK1131" s="17"/>
      <c r="CL1131" s="17"/>
      <c r="CM1131" s="17"/>
      <c r="CN1131" s="17"/>
      <c r="CO1131" s="17"/>
      <c r="CP1131" s="17"/>
      <c r="CQ1131" s="17"/>
    </row>
    <row r="1132">
      <c r="BJ1132" s="17"/>
      <c r="BK1132" s="17"/>
      <c r="BL1132" s="17"/>
      <c r="BM1132" s="17"/>
      <c r="BN1132" s="17"/>
      <c r="BO1132" s="17"/>
      <c r="BP1132" s="17"/>
      <c r="BQ1132" s="17"/>
      <c r="BR1132" s="17"/>
      <c r="BS1132" s="17"/>
      <c r="BT1132" s="17"/>
      <c r="BU1132" s="17"/>
      <c r="BV1132" s="17"/>
      <c r="BW1132" s="17"/>
      <c r="BX1132" s="17"/>
      <c r="BY1132" s="17"/>
      <c r="BZ1132" s="17"/>
      <c r="CA1132" s="17"/>
      <c r="CB1132" s="17"/>
      <c r="CC1132" s="17"/>
      <c r="CD1132" s="17"/>
      <c r="CE1132" s="17"/>
      <c r="CF1132" s="17"/>
      <c r="CG1132" s="17"/>
      <c r="CH1132" s="17"/>
      <c r="CI1132" s="17"/>
      <c r="CJ1132" s="17"/>
      <c r="CK1132" s="17"/>
      <c r="CL1132" s="17"/>
      <c r="CM1132" s="17"/>
      <c r="CN1132" s="17"/>
      <c r="CO1132" s="17"/>
      <c r="CP1132" s="17"/>
      <c r="CQ1132" s="17"/>
    </row>
    <row r="1133">
      <c r="BJ1133" s="17"/>
      <c r="BK1133" s="17"/>
      <c r="BL1133" s="17"/>
      <c r="BM1133" s="17"/>
      <c r="BN1133" s="17"/>
      <c r="BO1133" s="17"/>
      <c r="BP1133" s="17"/>
      <c r="BQ1133" s="17"/>
      <c r="BR1133" s="17"/>
      <c r="BS1133" s="17"/>
      <c r="BT1133" s="17"/>
      <c r="BU1133" s="17"/>
      <c r="BV1133" s="17"/>
      <c r="BW1133" s="17"/>
      <c r="BX1133" s="17"/>
      <c r="BY1133" s="17"/>
      <c r="BZ1133" s="17"/>
      <c r="CA1133" s="17"/>
      <c r="CB1133" s="17"/>
      <c r="CC1133" s="17"/>
      <c r="CD1133" s="17"/>
      <c r="CE1133" s="17"/>
      <c r="CF1133" s="17"/>
      <c r="CG1133" s="17"/>
      <c r="CH1133" s="17"/>
      <c r="CI1133" s="17"/>
      <c r="CJ1133" s="17"/>
      <c r="CK1133" s="17"/>
      <c r="CL1133" s="17"/>
      <c r="CM1133" s="17"/>
      <c r="CN1133" s="17"/>
      <c r="CO1133" s="17"/>
      <c r="CP1133" s="17"/>
      <c r="CQ1133" s="17"/>
    </row>
    <row r="1134">
      <c r="BJ1134" s="17"/>
      <c r="BK1134" s="17"/>
      <c r="BL1134" s="17"/>
      <c r="BM1134" s="17"/>
      <c r="BN1134" s="17"/>
      <c r="BO1134" s="17"/>
      <c r="BP1134" s="17"/>
      <c r="BQ1134" s="17"/>
      <c r="BR1134" s="17"/>
      <c r="BS1134" s="17"/>
      <c r="BT1134" s="17"/>
      <c r="BU1134" s="17"/>
      <c r="BV1134" s="17"/>
      <c r="BW1134" s="17"/>
      <c r="BX1134" s="17"/>
      <c r="BY1134" s="17"/>
      <c r="BZ1134" s="17"/>
      <c r="CA1134" s="17"/>
      <c r="CB1134" s="17"/>
      <c r="CC1134" s="17"/>
      <c r="CD1134" s="17"/>
      <c r="CE1134" s="17"/>
      <c r="CF1134" s="17"/>
      <c r="CG1134" s="17"/>
      <c r="CH1134" s="17"/>
      <c r="CI1134" s="17"/>
      <c r="CJ1134" s="17"/>
      <c r="CK1134" s="17"/>
      <c r="CL1134" s="17"/>
      <c r="CM1134" s="17"/>
      <c r="CN1134" s="17"/>
      <c r="CO1134" s="17"/>
      <c r="CP1134" s="17"/>
      <c r="CQ1134" s="17"/>
    </row>
    <row r="1135">
      <c r="BJ1135" s="17"/>
      <c r="BK1135" s="17"/>
      <c r="BL1135" s="17"/>
      <c r="BM1135" s="17"/>
      <c r="BN1135" s="17"/>
      <c r="BO1135" s="17"/>
      <c r="BP1135" s="17"/>
      <c r="BQ1135" s="17"/>
      <c r="BR1135" s="17"/>
      <c r="BS1135" s="17"/>
      <c r="BT1135" s="17"/>
      <c r="BU1135" s="17"/>
      <c r="BV1135" s="17"/>
      <c r="BW1135" s="17"/>
      <c r="BX1135" s="17"/>
      <c r="BY1135" s="17"/>
      <c r="BZ1135" s="17"/>
      <c r="CA1135" s="17"/>
      <c r="CB1135" s="17"/>
      <c r="CC1135" s="17"/>
      <c r="CD1135" s="17"/>
      <c r="CE1135" s="17"/>
      <c r="CF1135" s="17"/>
      <c r="CG1135" s="17"/>
      <c r="CH1135" s="17"/>
      <c r="CI1135" s="17"/>
      <c r="CJ1135" s="17"/>
      <c r="CK1135" s="17"/>
      <c r="CL1135" s="17"/>
      <c r="CM1135" s="17"/>
      <c r="CN1135" s="17"/>
      <c r="CO1135" s="17"/>
      <c r="CP1135" s="17"/>
      <c r="CQ1135" s="17"/>
    </row>
    <row r="1136">
      <c r="BJ1136" s="17"/>
      <c r="BK1136" s="17"/>
      <c r="BL1136" s="17"/>
      <c r="BM1136" s="17"/>
      <c r="BN1136" s="17"/>
      <c r="BO1136" s="17"/>
      <c r="BP1136" s="17"/>
      <c r="BQ1136" s="17"/>
      <c r="BR1136" s="17"/>
      <c r="BS1136" s="17"/>
      <c r="BT1136" s="17"/>
      <c r="BU1136" s="17"/>
      <c r="BV1136" s="17"/>
      <c r="BW1136" s="17"/>
      <c r="BX1136" s="17"/>
      <c r="BY1136" s="17"/>
      <c r="BZ1136" s="17"/>
      <c r="CA1136" s="17"/>
      <c r="CB1136" s="17"/>
      <c r="CC1136" s="17"/>
      <c r="CD1136" s="17"/>
      <c r="CE1136" s="17"/>
      <c r="CF1136" s="17"/>
      <c r="CG1136" s="17"/>
      <c r="CH1136" s="17"/>
      <c r="CI1136" s="17"/>
      <c r="CJ1136" s="17"/>
      <c r="CK1136" s="17"/>
      <c r="CL1136" s="17"/>
      <c r="CM1136" s="17"/>
      <c r="CN1136" s="17"/>
      <c r="CO1136" s="17"/>
      <c r="CP1136" s="17"/>
      <c r="CQ1136" s="17"/>
    </row>
    <row r="1137">
      <c r="BJ1137" s="17"/>
      <c r="BK1137" s="17"/>
      <c r="BL1137" s="17"/>
      <c r="BM1137" s="17"/>
      <c r="BN1137" s="17"/>
      <c r="BO1137" s="17"/>
      <c r="BP1137" s="17"/>
      <c r="BQ1137" s="17"/>
      <c r="BR1137" s="17"/>
      <c r="BS1137" s="17"/>
      <c r="BT1137" s="17"/>
      <c r="BU1137" s="17"/>
      <c r="BV1137" s="17"/>
      <c r="BW1137" s="17"/>
      <c r="BX1137" s="17"/>
      <c r="BY1137" s="17"/>
      <c r="BZ1137" s="17"/>
      <c r="CA1137" s="17"/>
      <c r="CB1137" s="17"/>
      <c r="CC1137" s="17"/>
      <c r="CD1137" s="17"/>
      <c r="CE1137" s="17"/>
      <c r="CF1137" s="17"/>
      <c r="CG1137" s="17"/>
      <c r="CH1137" s="17"/>
      <c r="CI1137" s="17"/>
      <c r="CJ1137" s="17"/>
      <c r="CK1137" s="17"/>
      <c r="CL1137" s="17"/>
      <c r="CM1137" s="17"/>
      <c r="CN1137" s="17"/>
      <c r="CO1137" s="17"/>
      <c r="CP1137" s="17"/>
      <c r="CQ1137" s="17"/>
    </row>
    <row r="1138">
      <c r="BJ1138" s="17"/>
      <c r="BK1138" s="17"/>
      <c r="BL1138" s="17"/>
      <c r="BM1138" s="17"/>
      <c r="BN1138" s="17"/>
      <c r="BO1138" s="17"/>
      <c r="BP1138" s="17"/>
      <c r="BQ1138" s="17"/>
      <c r="BR1138" s="17"/>
      <c r="BS1138" s="17"/>
      <c r="BT1138" s="17"/>
      <c r="BU1138" s="17"/>
      <c r="BV1138" s="17"/>
      <c r="BW1138" s="17"/>
      <c r="BX1138" s="17"/>
      <c r="BY1138" s="17"/>
      <c r="BZ1138" s="17"/>
      <c r="CA1138" s="17"/>
      <c r="CB1138" s="17"/>
      <c r="CC1138" s="17"/>
      <c r="CD1138" s="17"/>
      <c r="CE1138" s="17"/>
      <c r="CF1138" s="17"/>
      <c r="CG1138" s="17"/>
      <c r="CH1138" s="17"/>
      <c r="CI1138" s="17"/>
      <c r="CJ1138" s="17"/>
      <c r="CK1138" s="17"/>
      <c r="CL1138" s="17"/>
      <c r="CM1138" s="17"/>
      <c r="CN1138" s="17"/>
      <c r="CO1138" s="17"/>
      <c r="CP1138" s="17"/>
      <c r="CQ1138" s="17"/>
    </row>
    <row r="1139">
      <c r="BJ1139" s="17"/>
      <c r="BK1139" s="17"/>
      <c r="BL1139" s="17"/>
      <c r="BM1139" s="17"/>
      <c r="BN1139" s="17"/>
      <c r="BO1139" s="17"/>
      <c r="BP1139" s="17"/>
      <c r="BQ1139" s="17"/>
      <c r="BR1139" s="17"/>
      <c r="BS1139" s="17"/>
      <c r="BT1139" s="17"/>
      <c r="BU1139" s="17"/>
      <c r="BV1139" s="17"/>
      <c r="BW1139" s="17"/>
      <c r="BX1139" s="17"/>
      <c r="BY1139" s="17"/>
      <c r="BZ1139" s="17"/>
      <c r="CA1139" s="17"/>
      <c r="CB1139" s="17"/>
      <c r="CC1139" s="17"/>
      <c r="CD1139" s="17"/>
      <c r="CE1139" s="17"/>
      <c r="CF1139" s="17"/>
      <c r="CG1139" s="17"/>
      <c r="CH1139" s="17"/>
      <c r="CI1139" s="17"/>
      <c r="CJ1139" s="17"/>
      <c r="CK1139" s="17"/>
      <c r="CL1139" s="17"/>
      <c r="CM1139" s="17"/>
      <c r="CN1139" s="17"/>
      <c r="CO1139" s="17"/>
      <c r="CP1139" s="17"/>
      <c r="CQ1139" s="17"/>
    </row>
    <row r="1140">
      <c r="BJ1140" s="17"/>
      <c r="BK1140" s="17"/>
      <c r="BL1140" s="17"/>
      <c r="BM1140" s="17"/>
      <c r="BN1140" s="17"/>
      <c r="BO1140" s="17"/>
      <c r="BP1140" s="17"/>
      <c r="BQ1140" s="17"/>
      <c r="BR1140" s="17"/>
      <c r="BS1140" s="17"/>
      <c r="BT1140" s="17"/>
      <c r="BU1140" s="17"/>
      <c r="BV1140" s="17"/>
      <c r="BW1140" s="17"/>
      <c r="BX1140" s="17"/>
      <c r="BY1140" s="17"/>
      <c r="BZ1140" s="17"/>
      <c r="CA1140" s="17"/>
      <c r="CB1140" s="17"/>
      <c r="CC1140" s="17"/>
      <c r="CD1140" s="17"/>
      <c r="CE1140" s="17"/>
      <c r="CF1140" s="17"/>
      <c r="CG1140" s="17"/>
      <c r="CH1140" s="17"/>
      <c r="CI1140" s="17"/>
      <c r="CJ1140" s="17"/>
      <c r="CK1140" s="17"/>
      <c r="CL1140" s="17"/>
      <c r="CM1140" s="17"/>
      <c r="CN1140" s="17"/>
      <c r="CO1140" s="17"/>
      <c r="CP1140" s="17"/>
      <c r="CQ1140" s="17"/>
    </row>
    <row r="1141">
      <c r="BJ1141" s="17"/>
      <c r="BK1141" s="17"/>
      <c r="BL1141" s="17"/>
      <c r="BM1141" s="17"/>
      <c r="BN1141" s="17"/>
      <c r="BO1141" s="17"/>
      <c r="BP1141" s="17"/>
      <c r="BQ1141" s="17"/>
      <c r="BR1141" s="17"/>
      <c r="BS1141" s="17"/>
      <c r="BT1141" s="17"/>
      <c r="BU1141" s="17"/>
      <c r="BV1141" s="17"/>
      <c r="BW1141" s="17"/>
      <c r="BX1141" s="17"/>
      <c r="BY1141" s="17"/>
      <c r="BZ1141" s="17"/>
      <c r="CA1141" s="17"/>
      <c r="CB1141" s="17"/>
      <c r="CC1141" s="17"/>
      <c r="CD1141" s="17"/>
      <c r="CE1141" s="17"/>
      <c r="CF1141" s="17"/>
      <c r="CG1141" s="17"/>
      <c r="CH1141" s="17"/>
      <c r="CI1141" s="17"/>
      <c r="CJ1141" s="17"/>
      <c r="CK1141" s="17"/>
      <c r="CL1141" s="17"/>
      <c r="CM1141" s="17"/>
      <c r="CN1141" s="17"/>
      <c r="CO1141" s="17"/>
      <c r="CP1141" s="17"/>
      <c r="CQ1141" s="17"/>
    </row>
    <row r="1142">
      <c r="BJ1142" s="17"/>
      <c r="BK1142" s="17"/>
      <c r="BL1142" s="17"/>
      <c r="BM1142" s="17"/>
      <c r="BN1142" s="17"/>
      <c r="BO1142" s="17"/>
      <c r="BP1142" s="17"/>
      <c r="BQ1142" s="17"/>
      <c r="BR1142" s="17"/>
      <c r="BS1142" s="17"/>
      <c r="BT1142" s="17"/>
      <c r="BU1142" s="17"/>
      <c r="BV1142" s="17"/>
      <c r="BW1142" s="17"/>
      <c r="BX1142" s="17"/>
      <c r="BY1142" s="17"/>
      <c r="BZ1142" s="17"/>
      <c r="CA1142" s="17"/>
      <c r="CB1142" s="17"/>
      <c r="CC1142" s="17"/>
      <c r="CD1142" s="17"/>
      <c r="CE1142" s="17"/>
      <c r="CF1142" s="17"/>
      <c r="CG1142" s="17"/>
      <c r="CH1142" s="17"/>
      <c r="CI1142" s="17"/>
      <c r="CJ1142" s="17"/>
      <c r="CK1142" s="17"/>
      <c r="CL1142" s="17"/>
      <c r="CM1142" s="17"/>
      <c r="CN1142" s="17"/>
      <c r="CO1142" s="17"/>
      <c r="CP1142" s="17"/>
      <c r="CQ1142" s="17"/>
    </row>
    <row r="1143">
      <c r="BJ1143" s="17"/>
      <c r="BK1143" s="17"/>
      <c r="BL1143" s="17"/>
      <c r="BM1143" s="17"/>
      <c r="BN1143" s="17"/>
      <c r="BO1143" s="17"/>
      <c r="BP1143" s="17"/>
      <c r="BQ1143" s="17"/>
      <c r="BR1143" s="17"/>
      <c r="BS1143" s="17"/>
      <c r="BT1143" s="17"/>
      <c r="BU1143" s="17"/>
      <c r="BV1143" s="17"/>
      <c r="BW1143" s="17"/>
      <c r="BX1143" s="17"/>
      <c r="BY1143" s="17"/>
      <c r="BZ1143" s="17"/>
      <c r="CA1143" s="17"/>
      <c r="CB1143" s="17"/>
      <c r="CC1143" s="17"/>
      <c r="CD1143" s="17"/>
      <c r="CE1143" s="17"/>
      <c r="CF1143" s="17"/>
      <c r="CG1143" s="17"/>
      <c r="CH1143" s="17"/>
      <c r="CI1143" s="17"/>
      <c r="CJ1143" s="17"/>
      <c r="CK1143" s="17"/>
      <c r="CL1143" s="17"/>
      <c r="CM1143" s="17"/>
      <c r="CN1143" s="17"/>
      <c r="CO1143" s="17"/>
      <c r="CP1143" s="17"/>
      <c r="CQ1143" s="17"/>
    </row>
    <row r="1144">
      <c r="BJ1144" s="17"/>
      <c r="BK1144" s="17"/>
      <c r="BL1144" s="17"/>
      <c r="BM1144" s="17"/>
      <c r="BN1144" s="17"/>
      <c r="BO1144" s="17"/>
      <c r="BP1144" s="17"/>
      <c r="BQ1144" s="17"/>
      <c r="BR1144" s="17"/>
      <c r="BS1144" s="17"/>
      <c r="BT1144" s="17"/>
      <c r="BU1144" s="17"/>
      <c r="BV1144" s="17"/>
      <c r="BW1144" s="17"/>
      <c r="BX1144" s="17"/>
      <c r="BY1144" s="17"/>
      <c r="BZ1144" s="17"/>
      <c r="CA1144" s="17"/>
      <c r="CB1144" s="17"/>
      <c r="CC1144" s="17"/>
      <c r="CD1144" s="17"/>
      <c r="CE1144" s="17"/>
      <c r="CF1144" s="17"/>
      <c r="CG1144" s="17"/>
      <c r="CH1144" s="17"/>
      <c r="CI1144" s="17"/>
      <c r="CJ1144" s="17"/>
      <c r="CK1144" s="17"/>
      <c r="CL1144" s="17"/>
      <c r="CM1144" s="17"/>
      <c r="CN1144" s="17"/>
      <c r="CO1144" s="17"/>
      <c r="CP1144" s="17"/>
      <c r="CQ1144" s="17"/>
    </row>
    <row r="1145">
      <c r="BJ1145" s="17"/>
      <c r="BK1145" s="17"/>
      <c r="BL1145" s="17"/>
      <c r="BM1145" s="17"/>
      <c r="BN1145" s="17"/>
      <c r="BO1145" s="17"/>
      <c r="BP1145" s="17"/>
      <c r="BQ1145" s="17"/>
      <c r="BR1145" s="17"/>
      <c r="BS1145" s="17"/>
      <c r="BT1145" s="17"/>
      <c r="BU1145" s="17"/>
      <c r="BV1145" s="17"/>
      <c r="BW1145" s="17"/>
      <c r="BX1145" s="17"/>
      <c r="BY1145" s="17"/>
      <c r="BZ1145" s="17"/>
      <c r="CA1145" s="17"/>
      <c r="CB1145" s="17"/>
      <c r="CC1145" s="17"/>
      <c r="CD1145" s="17"/>
      <c r="CE1145" s="17"/>
      <c r="CF1145" s="17"/>
      <c r="CG1145" s="17"/>
      <c r="CH1145" s="17"/>
      <c r="CI1145" s="17"/>
      <c r="CJ1145" s="17"/>
      <c r="CK1145" s="17"/>
      <c r="CL1145" s="17"/>
      <c r="CM1145" s="17"/>
      <c r="CN1145" s="17"/>
      <c r="CO1145" s="17"/>
      <c r="CP1145" s="17"/>
      <c r="CQ1145" s="17"/>
    </row>
    <row r="1146">
      <c r="BJ1146" s="17"/>
      <c r="BK1146" s="17"/>
      <c r="BL1146" s="17"/>
      <c r="BM1146" s="17"/>
      <c r="BN1146" s="17"/>
      <c r="BO1146" s="17"/>
      <c r="BP1146" s="17"/>
      <c r="BQ1146" s="17"/>
      <c r="BR1146" s="17"/>
      <c r="BS1146" s="17"/>
      <c r="BT1146" s="17"/>
      <c r="BU1146" s="17"/>
      <c r="BV1146" s="17"/>
      <c r="BW1146" s="17"/>
      <c r="BX1146" s="17"/>
      <c r="BY1146" s="17"/>
      <c r="BZ1146" s="17"/>
      <c r="CA1146" s="17"/>
      <c r="CB1146" s="17"/>
      <c r="CC1146" s="17"/>
      <c r="CD1146" s="17"/>
      <c r="CE1146" s="17"/>
      <c r="CF1146" s="17"/>
      <c r="CG1146" s="17"/>
      <c r="CH1146" s="17"/>
      <c r="CI1146" s="17"/>
      <c r="CJ1146" s="17"/>
      <c r="CK1146" s="17"/>
      <c r="CL1146" s="17"/>
      <c r="CM1146" s="17"/>
      <c r="CN1146" s="17"/>
      <c r="CO1146" s="17"/>
      <c r="CP1146" s="17"/>
      <c r="CQ1146" s="17"/>
    </row>
    <row r="1147">
      <c r="BJ1147" s="17"/>
      <c r="BK1147" s="17"/>
      <c r="BL1147" s="17"/>
      <c r="BM1147" s="17"/>
      <c r="BN1147" s="17"/>
      <c r="BO1147" s="17"/>
      <c r="BP1147" s="17"/>
      <c r="BQ1147" s="17"/>
      <c r="BR1147" s="17"/>
      <c r="BS1147" s="17"/>
      <c r="BT1147" s="17"/>
      <c r="BU1147" s="17"/>
      <c r="BV1147" s="17"/>
      <c r="BW1147" s="17"/>
      <c r="BX1147" s="17"/>
      <c r="BY1147" s="17"/>
      <c r="BZ1147" s="17"/>
      <c r="CA1147" s="17"/>
      <c r="CB1147" s="17"/>
      <c r="CC1147" s="17"/>
      <c r="CD1147" s="17"/>
      <c r="CE1147" s="17"/>
      <c r="CF1147" s="17"/>
      <c r="CG1147" s="17"/>
      <c r="CH1147" s="17"/>
      <c r="CI1147" s="17"/>
      <c r="CJ1147" s="17"/>
      <c r="CK1147" s="17"/>
      <c r="CL1147" s="17"/>
      <c r="CM1147" s="17"/>
      <c r="CN1147" s="17"/>
      <c r="CO1147" s="17"/>
      <c r="CP1147" s="17"/>
      <c r="CQ1147" s="17"/>
    </row>
    <row r="1148">
      <c r="BJ1148" s="17"/>
      <c r="BK1148" s="17"/>
      <c r="BL1148" s="17"/>
      <c r="BM1148" s="17"/>
      <c r="BN1148" s="17"/>
      <c r="BO1148" s="17"/>
      <c r="BP1148" s="17"/>
      <c r="BQ1148" s="17"/>
      <c r="BR1148" s="17"/>
      <c r="BS1148" s="17"/>
      <c r="BT1148" s="17"/>
      <c r="BU1148" s="17"/>
      <c r="BV1148" s="17"/>
      <c r="BW1148" s="17"/>
      <c r="BX1148" s="17"/>
      <c r="BY1148" s="17"/>
      <c r="BZ1148" s="17"/>
      <c r="CA1148" s="17"/>
      <c r="CB1148" s="17"/>
      <c r="CC1148" s="17"/>
      <c r="CD1148" s="17"/>
      <c r="CE1148" s="17"/>
      <c r="CF1148" s="17"/>
      <c r="CG1148" s="17"/>
      <c r="CH1148" s="17"/>
      <c r="CI1148" s="17"/>
      <c r="CJ1148" s="17"/>
      <c r="CK1148" s="17"/>
      <c r="CL1148" s="17"/>
      <c r="CM1148" s="17"/>
      <c r="CN1148" s="17"/>
      <c r="CO1148" s="17"/>
      <c r="CP1148" s="17"/>
      <c r="CQ1148" s="17"/>
    </row>
    <row r="1149">
      <c r="BJ1149" s="17"/>
      <c r="BK1149" s="17"/>
      <c r="BL1149" s="17"/>
      <c r="BM1149" s="17"/>
      <c r="BN1149" s="17"/>
      <c r="BO1149" s="17"/>
      <c r="BP1149" s="17"/>
      <c r="BQ1149" s="17"/>
      <c r="BR1149" s="17"/>
      <c r="BS1149" s="17"/>
      <c r="BT1149" s="17"/>
      <c r="BU1149" s="17"/>
      <c r="BV1149" s="17"/>
      <c r="BW1149" s="17"/>
      <c r="BX1149" s="17"/>
      <c r="BY1149" s="17"/>
      <c r="BZ1149" s="17"/>
      <c r="CA1149" s="17"/>
      <c r="CB1149" s="17"/>
      <c r="CC1149" s="17"/>
      <c r="CD1149" s="17"/>
      <c r="CE1149" s="17"/>
      <c r="CF1149" s="17"/>
      <c r="CG1149" s="17"/>
      <c r="CH1149" s="17"/>
      <c r="CI1149" s="17"/>
      <c r="CJ1149" s="17"/>
      <c r="CK1149" s="17"/>
      <c r="CL1149" s="17"/>
      <c r="CM1149" s="17"/>
      <c r="CN1149" s="17"/>
      <c r="CO1149" s="17"/>
      <c r="CP1149" s="17"/>
      <c r="CQ1149" s="17"/>
    </row>
    <row r="1150">
      <c r="BJ1150" s="17"/>
      <c r="BK1150" s="17"/>
      <c r="BL1150" s="17"/>
      <c r="BM1150" s="17"/>
      <c r="BN1150" s="17"/>
      <c r="BO1150" s="17"/>
      <c r="BP1150" s="17"/>
      <c r="BQ1150" s="17"/>
      <c r="BR1150" s="17"/>
      <c r="BS1150" s="17"/>
      <c r="BT1150" s="17"/>
      <c r="BU1150" s="17"/>
      <c r="BV1150" s="17"/>
      <c r="BW1150" s="17"/>
      <c r="BX1150" s="17"/>
      <c r="BY1150" s="17"/>
      <c r="BZ1150" s="17"/>
      <c r="CA1150" s="17"/>
      <c r="CB1150" s="17"/>
      <c r="CC1150" s="17"/>
      <c r="CD1150" s="17"/>
      <c r="CE1150" s="17"/>
      <c r="CF1150" s="17"/>
      <c r="CG1150" s="17"/>
      <c r="CH1150" s="17"/>
      <c r="CI1150" s="17"/>
      <c r="CJ1150" s="17"/>
      <c r="CK1150" s="17"/>
      <c r="CL1150" s="17"/>
      <c r="CM1150" s="17"/>
      <c r="CN1150" s="17"/>
      <c r="CO1150" s="17"/>
      <c r="CP1150" s="17"/>
      <c r="CQ1150" s="17"/>
    </row>
    <row r="1151">
      <c r="BJ1151" s="17"/>
      <c r="BK1151" s="17"/>
      <c r="BL1151" s="17"/>
      <c r="BM1151" s="17"/>
      <c r="BN1151" s="17"/>
      <c r="BO1151" s="17"/>
      <c r="BP1151" s="17"/>
      <c r="BQ1151" s="17"/>
      <c r="BR1151" s="17"/>
      <c r="BS1151" s="17"/>
      <c r="BT1151" s="17"/>
      <c r="BU1151" s="17"/>
      <c r="BV1151" s="17"/>
      <c r="BW1151" s="17"/>
      <c r="BX1151" s="17"/>
      <c r="BY1151" s="17"/>
      <c r="BZ1151" s="17"/>
      <c r="CA1151" s="17"/>
      <c r="CB1151" s="17"/>
      <c r="CC1151" s="17"/>
      <c r="CD1151" s="17"/>
      <c r="CE1151" s="17"/>
      <c r="CF1151" s="17"/>
      <c r="CG1151" s="17"/>
      <c r="CH1151" s="17"/>
      <c r="CI1151" s="17"/>
      <c r="CJ1151" s="17"/>
      <c r="CK1151" s="17"/>
      <c r="CL1151" s="17"/>
      <c r="CM1151" s="17"/>
      <c r="CN1151" s="17"/>
      <c r="CO1151" s="17"/>
      <c r="CP1151" s="17"/>
      <c r="CQ1151" s="17"/>
    </row>
    <row r="1152">
      <c r="BJ1152" s="17"/>
      <c r="BK1152" s="17"/>
      <c r="BL1152" s="17"/>
      <c r="BM1152" s="17"/>
      <c r="BN1152" s="17"/>
      <c r="BO1152" s="17"/>
      <c r="BP1152" s="17"/>
      <c r="BQ1152" s="17"/>
      <c r="BR1152" s="17"/>
      <c r="BS1152" s="17"/>
      <c r="BT1152" s="17"/>
      <c r="BU1152" s="17"/>
      <c r="BV1152" s="17"/>
      <c r="BW1152" s="17"/>
      <c r="BX1152" s="17"/>
      <c r="BY1152" s="17"/>
      <c r="BZ1152" s="17"/>
      <c r="CA1152" s="17"/>
      <c r="CB1152" s="17"/>
      <c r="CC1152" s="17"/>
      <c r="CD1152" s="17"/>
      <c r="CE1152" s="17"/>
      <c r="CF1152" s="17"/>
      <c r="CG1152" s="17"/>
      <c r="CH1152" s="17"/>
      <c r="CI1152" s="17"/>
      <c r="CJ1152" s="17"/>
      <c r="CK1152" s="17"/>
      <c r="CL1152" s="17"/>
      <c r="CM1152" s="17"/>
      <c r="CN1152" s="17"/>
      <c r="CO1152" s="17"/>
      <c r="CP1152" s="17"/>
      <c r="CQ1152" s="17"/>
    </row>
    <row r="1153">
      <c r="BJ1153" s="17"/>
      <c r="BK1153" s="17"/>
      <c r="BL1153" s="17"/>
      <c r="BM1153" s="17"/>
      <c r="BN1153" s="17"/>
      <c r="BO1153" s="17"/>
      <c r="BP1153" s="17"/>
      <c r="BQ1153" s="17"/>
      <c r="BR1153" s="17"/>
      <c r="BS1153" s="17"/>
      <c r="BT1153" s="17"/>
      <c r="BU1153" s="17"/>
      <c r="BV1153" s="17"/>
      <c r="BW1153" s="17"/>
      <c r="BX1153" s="17"/>
      <c r="BY1153" s="17"/>
      <c r="BZ1153" s="17"/>
      <c r="CA1153" s="17"/>
      <c r="CB1153" s="17"/>
      <c r="CC1153" s="17"/>
      <c r="CD1153" s="17"/>
      <c r="CE1153" s="17"/>
      <c r="CF1153" s="17"/>
      <c r="CG1153" s="17"/>
      <c r="CH1153" s="17"/>
      <c r="CI1153" s="17"/>
      <c r="CJ1153" s="17"/>
      <c r="CK1153" s="17"/>
      <c r="CL1153" s="17"/>
      <c r="CM1153" s="17"/>
      <c r="CN1153" s="17"/>
      <c r="CO1153" s="17"/>
      <c r="CP1153" s="17"/>
      <c r="CQ1153" s="17"/>
    </row>
    <row r="1154">
      <c r="BJ1154" s="17"/>
      <c r="BK1154" s="17"/>
      <c r="BL1154" s="17"/>
      <c r="BM1154" s="17"/>
      <c r="BN1154" s="17"/>
      <c r="BO1154" s="17"/>
      <c r="BP1154" s="17"/>
      <c r="BQ1154" s="17"/>
      <c r="BR1154" s="17"/>
      <c r="BS1154" s="17"/>
      <c r="BT1154" s="17"/>
      <c r="BU1154" s="17"/>
      <c r="BV1154" s="17"/>
      <c r="BW1154" s="17"/>
      <c r="BX1154" s="17"/>
      <c r="BY1154" s="17"/>
      <c r="BZ1154" s="17"/>
      <c r="CA1154" s="17"/>
      <c r="CB1154" s="17"/>
      <c r="CC1154" s="17"/>
      <c r="CD1154" s="17"/>
      <c r="CE1154" s="17"/>
      <c r="CF1154" s="17"/>
      <c r="CG1154" s="17"/>
      <c r="CH1154" s="17"/>
      <c r="CI1154" s="17"/>
      <c r="CJ1154" s="17"/>
      <c r="CK1154" s="17"/>
      <c r="CL1154" s="17"/>
      <c r="CM1154" s="17"/>
      <c r="CN1154" s="17"/>
      <c r="CO1154" s="17"/>
      <c r="CP1154" s="17"/>
      <c r="CQ1154" s="17"/>
    </row>
    <row r="1155">
      <c r="BJ1155" s="17"/>
      <c r="BK1155" s="17"/>
      <c r="BL1155" s="17"/>
      <c r="BM1155" s="17"/>
      <c r="BN1155" s="17"/>
      <c r="BO1155" s="17"/>
      <c r="BP1155" s="17"/>
      <c r="BQ1155" s="17"/>
      <c r="BR1155" s="17"/>
      <c r="BS1155" s="17"/>
      <c r="BT1155" s="17"/>
      <c r="BU1155" s="17"/>
      <c r="BV1155" s="17"/>
      <c r="BW1155" s="17"/>
      <c r="BX1155" s="17"/>
      <c r="BY1155" s="17"/>
      <c r="BZ1155" s="17"/>
      <c r="CA1155" s="17"/>
      <c r="CB1155" s="17"/>
      <c r="CC1155" s="17"/>
      <c r="CD1155" s="17"/>
      <c r="CE1155" s="17"/>
      <c r="CF1155" s="17"/>
      <c r="CG1155" s="17"/>
      <c r="CH1155" s="17"/>
      <c r="CI1155" s="17"/>
      <c r="CJ1155" s="17"/>
      <c r="CK1155" s="17"/>
      <c r="CL1155" s="17"/>
      <c r="CM1155" s="17"/>
      <c r="CN1155" s="17"/>
      <c r="CO1155" s="17"/>
      <c r="CP1155" s="17"/>
      <c r="CQ1155" s="17"/>
    </row>
    <row r="1156">
      <c r="BJ1156" s="17"/>
      <c r="BK1156" s="17"/>
      <c r="BL1156" s="17"/>
      <c r="BM1156" s="17"/>
      <c r="BN1156" s="17"/>
      <c r="BO1156" s="17"/>
      <c r="BP1156" s="17"/>
      <c r="BQ1156" s="17"/>
      <c r="BR1156" s="17"/>
      <c r="BS1156" s="17"/>
      <c r="BT1156" s="17"/>
      <c r="BU1156" s="17"/>
      <c r="BV1156" s="17"/>
      <c r="BW1156" s="17"/>
      <c r="BX1156" s="17"/>
      <c r="BY1156" s="17"/>
      <c r="BZ1156" s="17"/>
      <c r="CA1156" s="17"/>
      <c r="CB1156" s="17"/>
      <c r="CC1156" s="17"/>
      <c r="CD1156" s="17"/>
      <c r="CE1156" s="17"/>
      <c r="CF1156" s="17"/>
      <c r="CG1156" s="17"/>
      <c r="CH1156" s="17"/>
      <c r="CI1156" s="17"/>
      <c r="CJ1156" s="17"/>
      <c r="CK1156" s="17"/>
      <c r="CL1156" s="17"/>
      <c r="CM1156" s="17"/>
      <c r="CN1156" s="17"/>
      <c r="CO1156" s="17"/>
      <c r="CP1156" s="17"/>
      <c r="CQ1156" s="17"/>
    </row>
    <row r="1157">
      <c r="BJ1157" s="17"/>
      <c r="BK1157" s="17"/>
      <c r="BL1157" s="17"/>
      <c r="BM1157" s="17"/>
      <c r="BN1157" s="17"/>
      <c r="BO1157" s="17"/>
      <c r="BP1157" s="17"/>
      <c r="BQ1157" s="17"/>
      <c r="BR1157" s="17"/>
      <c r="BS1157" s="17"/>
      <c r="BT1157" s="17"/>
      <c r="BU1157" s="17"/>
      <c r="BV1157" s="17"/>
      <c r="BW1157" s="17"/>
      <c r="BX1157" s="17"/>
      <c r="BY1157" s="17"/>
      <c r="BZ1157" s="17"/>
      <c r="CA1157" s="17"/>
      <c r="CB1157" s="17"/>
      <c r="CC1157" s="17"/>
      <c r="CD1157" s="17"/>
      <c r="CE1157" s="17"/>
      <c r="CF1157" s="17"/>
      <c r="CG1157" s="17"/>
      <c r="CH1157" s="17"/>
      <c r="CI1157" s="17"/>
      <c r="CJ1157" s="17"/>
      <c r="CK1157" s="17"/>
      <c r="CL1157" s="17"/>
      <c r="CM1157" s="17"/>
      <c r="CN1157" s="17"/>
      <c r="CO1157" s="17"/>
      <c r="CP1157" s="17"/>
      <c r="CQ1157" s="17"/>
    </row>
    <row r="1158">
      <c r="BJ1158" s="17"/>
      <c r="BK1158" s="17"/>
      <c r="BL1158" s="17"/>
      <c r="BM1158" s="17"/>
      <c r="BN1158" s="17"/>
      <c r="BO1158" s="17"/>
      <c r="BP1158" s="17"/>
      <c r="BQ1158" s="17"/>
      <c r="BR1158" s="17"/>
      <c r="BS1158" s="17"/>
      <c r="BT1158" s="17"/>
      <c r="BU1158" s="17"/>
      <c r="BV1158" s="17"/>
      <c r="BW1158" s="17"/>
      <c r="BX1158" s="17"/>
      <c r="BY1158" s="17"/>
      <c r="BZ1158" s="17"/>
      <c r="CA1158" s="17"/>
      <c r="CB1158" s="17"/>
      <c r="CC1158" s="17"/>
      <c r="CD1158" s="17"/>
      <c r="CE1158" s="17"/>
      <c r="CF1158" s="17"/>
      <c r="CG1158" s="17"/>
      <c r="CH1158" s="17"/>
      <c r="CI1158" s="17"/>
      <c r="CJ1158" s="17"/>
      <c r="CK1158" s="17"/>
      <c r="CL1158" s="17"/>
      <c r="CM1158" s="17"/>
      <c r="CN1158" s="17"/>
      <c r="CO1158" s="17"/>
      <c r="CP1158" s="17"/>
      <c r="CQ1158" s="17"/>
    </row>
    <row r="1159">
      <c r="BJ1159" s="17"/>
      <c r="BK1159" s="17"/>
      <c r="BL1159" s="17"/>
      <c r="BM1159" s="17"/>
      <c r="BN1159" s="17"/>
      <c r="BO1159" s="17"/>
      <c r="BP1159" s="17"/>
      <c r="BQ1159" s="17"/>
      <c r="BR1159" s="17"/>
      <c r="BS1159" s="17"/>
      <c r="BT1159" s="17"/>
      <c r="BU1159" s="17"/>
      <c r="BV1159" s="17"/>
      <c r="BW1159" s="17"/>
      <c r="BX1159" s="17"/>
      <c r="BY1159" s="17"/>
      <c r="BZ1159" s="17"/>
      <c r="CA1159" s="17"/>
      <c r="CB1159" s="17"/>
      <c r="CC1159" s="17"/>
      <c r="CD1159" s="17"/>
      <c r="CE1159" s="17"/>
      <c r="CF1159" s="17"/>
      <c r="CG1159" s="17"/>
      <c r="CH1159" s="17"/>
      <c r="CI1159" s="17"/>
      <c r="CJ1159" s="17"/>
      <c r="CK1159" s="17"/>
      <c r="CL1159" s="17"/>
      <c r="CM1159" s="17"/>
      <c r="CN1159" s="17"/>
      <c r="CO1159" s="17"/>
      <c r="CP1159" s="17"/>
      <c r="CQ1159" s="17"/>
    </row>
    <row r="1160">
      <c r="BJ1160" s="17"/>
      <c r="BK1160" s="17"/>
      <c r="BL1160" s="17"/>
      <c r="BM1160" s="17"/>
      <c r="BN1160" s="17"/>
      <c r="BO1160" s="17"/>
      <c r="BP1160" s="17"/>
      <c r="BQ1160" s="17"/>
      <c r="BR1160" s="17"/>
      <c r="BS1160" s="17"/>
      <c r="BT1160" s="17"/>
      <c r="BU1160" s="17"/>
      <c r="BV1160" s="17"/>
      <c r="BW1160" s="17"/>
      <c r="BX1160" s="17"/>
      <c r="BY1160" s="17"/>
      <c r="BZ1160" s="17"/>
      <c r="CA1160" s="17"/>
      <c r="CB1160" s="17"/>
      <c r="CC1160" s="17"/>
      <c r="CD1160" s="17"/>
      <c r="CE1160" s="17"/>
      <c r="CF1160" s="17"/>
      <c r="CG1160" s="17"/>
      <c r="CH1160" s="17"/>
      <c r="CI1160" s="17"/>
      <c r="CJ1160" s="17"/>
      <c r="CK1160" s="17"/>
      <c r="CL1160" s="17"/>
      <c r="CM1160" s="17"/>
      <c r="CN1160" s="17"/>
      <c r="CO1160" s="17"/>
      <c r="CP1160" s="17"/>
      <c r="CQ1160" s="17"/>
    </row>
    <row r="1161">
      <c r="BJ1161" s="17"/>
      <c r="BK1161" s="17"/>
      <c r="BL1161" s="17"/>
      <c r="BM1161" s="17"/>
      <c r="BN1161" s="17"/>
      <c r="BO1161" s="17"/>
      <c r="BP1161" s="17"/>
      <c r="BQ1161" s="17"/>
      <c r="BR1161" s="17"/>
      <c r="BS1161" s="17"/>
      <c r="BT1161" s="17"/>
      <c r="BU1161" s="17"/>
      <c r="BV1161" s="17"/>
      <c r="BW1161" s="17"/>
      <c r="BX1161" s="17"/>
      <c r="BY1161" s="17"/>
      <c r="BZ1161" s="17"/>
      <c r="CA1161" s="17"/>
      <c r="CB1161" s="17"/>
      <c r="CC1161" s="17"/>
      <c r="CD1161" s="17"/>
      <c r="CE1161" s="17"/>
      <c r="CF1161" s="17"/>
      <c r="CG1161" s="17"/>
      <c r="CH1161" s="17"/>
      <c r="CI1161" s="17"/>
      <c r="CJ1161" s="17"/>
      <c r="CK1161" s="17"/>
      <c r="CL1161" s="17"/>
      <c r="CM1161" s="17"/>
      <c r="CN1161" s="17"/>
      <c r="CO1161" s="17"/>
      <c r="CP1161" s="17"/>
      <c r="CQ1161" s="17"/>
    </row>
    <row r="1162">
      <c r="BJ1162" s="17"/>
      <c r="BK1162" s="17"/>
      <c r="BL1162" s="17"/>
      <c r="BM1162" s="17"/>
      <c r="BN1162" s="17"/>
      <c r="BO1162" s="17"/>
      <c r="BP1162" s="17"/>
      <c r="BQ1162" s="17"/>
      <c r="BR1162" s="17"/>
      <c r="BS1162" s="17"/>
      <c r="BT1162" s="17"/>
      <c r="BU1162" s="17"/>
      <c r="BV1162" s="17"/>
      <c r="BW1162" s="17"/>
      <c r="BX1162" s="17"/>
      <c r="BY1162" s="17"/>
      <c r="BZ1162" s="17"/>
      <c r="CA1162" s="17"/>
      <c r="CB1162" s="17"/>
      <c r="CC1162" s="17"/>
      <c r="CD1162" s="17"/>
      <c r="CE1162" s="17"/>
      <c r="CF1162" s="17"/>
      <c r="CG1162" s="17"/>
      <c r="CH1162" s="17"/>
      <c r="CI1162" s="17"/>
      <c r="CJ1162" s="17"/>
      <c r="CK1162" s="17"/>
      <c r="CL1162" s="17"/>
      <c r="CM1162" s="17"/>
      <c r="CN1162" s="17"/>
      <c r="CO1162" s="17"/>
      <c r="CP1162" s="17"/>
      <c r="CQ1162" s="17"/>
    </row>
    <row r="1163">
      <c r="BJ1163" s="17"/>
      <c r="BK1163" s="17"/>
      <c r="BL1163" s="17"/>
      <c r="BM1163" s="17"/>
      <c r="BN1163" s="17"/>
      <c r="BO1163" s="17"/>
      <c r="BP1163" s="17"/>
      <c r="BQ1163" s="17"/>
      <c r="BR1163" s="17"/>
      <c r="BS1163" s="17"/>
      <c r="BT1163" s="17"/>
      <c r="BU1163" s="17"/>
      <c r="BV1163" s="17"/>
      <c r="BW1163" s="17"/>
      <c r="BX1163" s="17"/>
      <c r="BY1163" s="17"/>
      <c r="BZ1163" s="17"/>
      <c r="CA1163" s="17"/>
      <c r="CB1163" s="17"/>
      <c r="CC1163" s="17"/>
      <c r="CD1163" s="17"/>
      <c r="CE1163" s="17"/>
      <c r="CF1163" s="17"/>
      <c r="CG1163" s="17"/>
      <c r="CH1163" s="17"/>
      <c r="CI1163" s="17"/>
      <c r="CJ1163" s="17"/>
      <c r="CK1163" s="17"/>
      <c r="CL1163" s="17"/>
      <c r="CM1163" s="17"/>
      <c r="CN1163" s="17"/>
      <c r="CO1163" s="17"/>
      <c r="CP1163" s="17"/>
      <c r="CQ1163" s="17"/>
    </row>
    <row r="1164">
      <c r="BJ1164" s="17"/>
      <c r="BK1164" s="17"/>
      <c r="BL1164" s="17"/>
      <c r="BM1164" s="17"/>
      <c r="BN1164" s="17"/>
      <c r="BO1164" s="17"/>
      <c r="BP1164" s="17"/>
      <c r="BQ1164" s="17"/>
      <c r="BR1164" s="17"/>
      <c r="BS1164" s="17"/>
      <c r="BT1164" s="17"/>
      <c r="BU1164" s="17"/>
      <c r="BV1164" s="17"/>
      <c r="BW1164" s="17"/>
      <c r="BX1164" s="17"/>
      <c r="BY1164" s="17"/>
      <c r="BZ1164" s="17"/>
      <c r="CA1164" s="17"/>
      <c r="CB1164" s="17"/>
      <c r="CC1164" s="17"/>
      <c r="CD1164" s="17"/>
      <c r="CE1164" s="17"/>
      <c r="CF1164" s="17"/>
      <c r="CG1164" s="17"/>
      <c r="CH1164" s="17"/>
      <c r="CI1164" s="17"/>
      <c r="CJ1164" s="17"/>
      <c r="CK1164" s="17"/>
      <c r="CL1164" s="17"/>
      <c r="CM1164" s="17"/>
      <c r="CN1164" s="17"/>
      <c r="CO1164" s="17"/>
      <c r="CP1164" s="17"/>
      <c r="CQ1164" s="17"/>
    </row>
    <row r="1165">
      <c r="BJ1165" s="17"/>
      <c r="BK1165" s="17"/>
      <c r="BL1165" s="17"/>
      <c r="BM1165" s="17"/>
      <c r="BN1165" s="17"/>
      <c r="BO1165" s="17"/>
      <c r="BP1165" s="17"/>
      <c r="BQ1165" s="17"/>
      <c r="BR1165" s="17"/>
      <c r="BS1165" s="17"/>
      <c r="BT1165" s="17"/>
      <c r="BU1165" s="17"/>
      <c r="BV1165" s="17"/>
      <c r="BW1165" s="17"/>
      <c r="BX1165" s="17"/>
      <c r="BY1165" s="17"/>
      <c r="BZ1165" s="17"/>
      <c r="CA1165" s="17"/>
      <c r="CB1165" s="17"/>
      <c r="CC1165" s="17"/>
      <c r="CD1165" s="17"/>
      <c r="CE1165" s="17"/>
      <c r="CF1165" s="17"/>
      <c r="CG1165" s="17"/>
      <c r="CH1165" s="17"/>
      <c r="CI1165" s="17"/>
      <c r="CJ1165" s="17"/>
      <c r="CK1165" s="17"/>
      <c r="CL1165" s="17"/>
      <c r="CM1165" s="17"/>
      <c r="CN1165" s="17"/>
      <c r="CO1165" s="17"/>
      <c r="CP1165" s="17"/>
      <c r="CQ1165" s="17"/>
    </row>
    <row r="1166">
      <c r="BJ1166" s="17"/>
      <c r="BK1166" s="17"/>
      <c r="BL1166" s="17"/>
      <c r="BM1166" s="17"/>
      <c r="BN1166" s="17"/>
      <c r="BO1166" s="17"/>
      <c r="BP1166" s="17"/>
      <c r="BQ1166" s="17"/>
      <c r="BR1166" s="17"/>
      <c r="BS1166" s="17"/>
      <c r="BT1166" s="17"/>
      <c r="BU1166" s="17"/>
      <c r="BV1166" s="17"/>
      <c r="BW1166" s="17"/>
      <c r="BX1166" s="17"/>
      <c r="BY1166" s="17"/>
      <c r="BZ1166" s="17"/>
      <c r="CA1166" s="17"/>
      <c r="CB1166" s="17"/>
      <c r="CC1166" s="17"/>
      <c r="CD1166" s="17"/>
      <c r="CE1166" s="17"/>
      <c r="CF1166" s="17"/>
      <c r="CG1166" s="17"/>
      <c r="CH1166" s="17"/>
      <c r="CI1166" s="17"/>
      <c r="CJ1166" s="17"/>
      <c r="CK1166" s="17"/>
      <c r="CL1166" s="17"/>
      <c r="CM1166" s="17"/>
      <c r="CN1166" s="17"/>
      <c r="CO1166" s="17"/>
      <c r="CP1166" s="17"/>
      <c r="CQ1166" s="17"/>
    </row>
    <row r="1167">
      <c r="BJ1167" s="17"/>
      <c r="BK1167" s="17"/>
      <c r="BL1167" s="17"/>
      <c r="BM1167" s="17"/>
      <c r="BN1167" s="17"/>
      <c r="BO1167" s="17"/>
      <c r="BP1167" s="17"/>
      <c r="BQ1167" s="17"/>
      <c r="BR1167" s="17"/>
      <c r="BS1167" s="17"/>
      <c r="BT1167" s="17"/>
      <c r="BU1167" s="17"/>
      <c r="BV1167" s="17"/>
      <c r="BW1167" s="17"/>
      <c r="BX1167" s="17"/>
      <c r="BY1167" s="17"/>
      <c r="BZ1167" s="17"/>
      <c r="CA1167" s="17"/>
      <c r="CB1167" s="17"/>
      <c r="CC1167" s="17"/>
      <c r="CD1167" s="17"/>
      <c r="CE1167" s="17"/>
      <c r="CF1167" s="17"/>
      <c r="CG1167" s="17"/>
      <c r="CH1167" s="17"/>
      <c r="CI1167" s="17"/>
      <c r="CJ1167" s="17"/>
      <c r="CK1167" s="17"/>
      <c r="CL1167" s="17"/>
      <c r="CM1167" s="17"/>
      <c r="CN1167" s="17"/>
      <c r="CO1167" s="17"/>
      <c r="CP1167" s="17"/>
      <c r="CQ1167" s="17"/>
    </row>
    <row r="1168">
      <c r="BJ1168" s="17"/>
      <c r="BK1168" s="17"/>
      <c r="BL1168" s="17"/>
      <c r="BM1168" s="17"/>
      <c r="BN1168" s="17"/>
      <c r="BO1168" s="17"/>
      <c r="BP1168" s="17"/>
      <c r="BQ1168" s="17"/>
      <c r="BR1168" s="17"/>
      <c r="BS1168" s="17"/>
      <c r="BT1168" s="17"/>
      <c r="BU1168" s="17"/>
      <c r="BV1168" s="17"/>
      <c r="BW1168" s="17"/>
      <c r="BX1168" s="17"/>
      <c r="BY1168" s="17"/>
      <c r="BZ1168" s="17"/>
      <c r="CA1168" s="17"/>
      <c r="CB1168" s="17"/>
      <c r="CC1168" s="17"/>
      <c r="CD1168" s="17"/>
      <c r="CE1168" s="17"/>
      <c r="CF1168" s="17"/>
      <c r="CG1168" s="17"/>
      <c r="CH1168" s="17"/>
      <c r="CI1168" s="17"/>
      <c r="CJ1168" s="17"/>
      <c r="CK1168" s="17"/>
      <c r="CL1168" s="17"/>
      <c r="CM1168" s="17"/>
      <c r="CN1168" s="17"/>
      <c r="CO1168" s="17"/>
      <c r="CP1168" s="17"/>
      <c r="CQ1168" s="17"/>
    </row>
    <row r="1169">
      <c r="BJ1169" s="17"/>
      <c r="BK1169" s="17"/>
      <c r="BL1169" s="17"/>
      <c r="BM1169" s="17"/>
      <c r="BN1169" s="17"/>
      <c r="BO1169" s="17"/>
      <c r="BP1169" s="17"/>
      <c r="BQ1169" s="17"/>
      <c r="BR1169" s="17"/>
      <c r="BS1169" s="17"/>
      <c r="BT1169" s="17"/>
      <c r="BU1169" s="17"/>
      <c r="BV1169" s="17"/>
      <c r="BW1169" s="17"/>
      <c r="BX1169" s="17"/>
      <c r="BY1169" s="17"/>
      <c r="BZ1169" s="17"/>
      <c r="CA1169" s="17"/>
      <c r="CB1169" s="17"/>
      <c r="CC1169" s="17"/>
      <c r="CD1169" s="17"/>
      <c r="CE1169" s="17"/>
      <c r="CF1169" s="17"/>
      <c r="CG1169" s="17"/>
      <c r="CH1169" s="17"/>
      <c r="CI1169" s="17"/>
      <c r="CJ1169" s="17"/>
      <c r="CK1169" s="17"/>
      <c r="CL1169" s="17"/>
      <c r="CM1169" s="17"/>
      <c r="CN1169" s="17"/>
      <c r="CO1169" s="17"/>
      <c r="CP1169" s="17"/>
      <c r="CQ1169" s="17"/>
    </row>
    <row r="1170">
      <c r="BJ1170" s="17"/>
      <c r="BK1170" s="17"/>
      <c r="BL1170" s="17"/>
      <c r="BM1170" s="17"/>
      <c r="BN1170" s="17"/>
      <c r="BO1170" s="17"/>
      <c r="BP1170" s="17"/>
      <c r="BQ1170" s="17"/>
      <c r="BR1170" s="17"/>
      <c r="BS1170" s="17"/>
      <c r="BT1170" s="17"/>
      <c r="BU1170" s="17"/>
      <c r="BV1170" s="17"/>
      <c r="BW1170" s="17"/>
      <c r="BX1170" s="17"/>
      <c r="BY1170" s="17"/>
      <c r="BZ1170" s="17"/>
      <c r="CA1170" s="17"/>
      <c r="CB1170" s="17"/>
      <c r="CC1170" s="17"/>
      <c r="CD1170" s="17"/>
      <c r="CE1170" s="17"/>
      <c r="CF1170" s="17"/>
      <c r="CG1170" s="17"/>
      <c r="CH1170" s="17"/>
      <c r="CI1170" s="17"/>
      <c r="CJ1170" s="17"/>
      <c r="CK1170" s="17"/>
      <c r="CL1170" s="17"/>
      <c r="CM1170" s="17"/>
      <c r="CN1170" s="17"/>
      <c r="CO1170" s="17"/>
      <c r="CP1170" s="17"/>
      <c r="CQ1170" s="17"/>
    </row>
    <row r="1171">
      <c r="BJ1171" s="17"/>
      <c r="BK1171" s="17"/>
      <c r="BL1171" s="17"/>
      <c r="BM1171" s="17"/>
      <c r="BN1171" s="17"/>
      <c r="BO1171" s="17"/>
      <c r="BP1171" s="17"/>
      <c r="BQ1171" s="17"/>
      <c r="BR1171" s="17"/>
      <c r="BS1171" s="17"/>
      <c r="BT1171" s="17"/>
      <c r="BU1171" s="17"/>
      <c r="BV1171" s="17"/>
      <c r="BW1171" s="17"/>
      <c r="BX1171" s="17"/>
      <c r="BY1171" s="17"/>
      <c r="BZ1171" s="17"/>
      <c r="CA1171" s="17"/>
      <c r="CB1171" s="17"/>
      <c r="CC1171" s="17"/>
      <c r="CD1171" s="17"/>
      <c r="CE1171" s="17"/>
      <c r="CF1171" s="17"/>
      <c r="CG1171" s="17"/>
      <c r="CH1171" s="17"/>
      <c r="CI1171" s="17"/>
      <c r="CJ1171" s="17"/>
      <c r="CK1171" s="17"/>
      <c r="CL1171" s="17"/>
      <c r="CM1171" s="17"/>
      <c r="CN1171" s="17"/>
      <c r="CO1171" s="17"/>
      <c r="CP1171" s="17"/>
      <c r="CQ1171" s="17"/>
    </row>
    <row r="1172">
      <c r="BJ1172" s="17"/>
      <c r="BK1172" s="17"/>
      <c r="BL1172" s="17"/>
      <c r="BM1172" s="17"/>
      <c r="BN1172" s="17"/>
      <c r="BO1172" s="17"/>
      <c r="BP1172" s="17"/>
      <c r="BQ1172" s="17"/>
      <c r="BR1172" s="17"/>
      <c r="BS1172" s="17"/>
      <c r="BT1172" s="17"/>
      <c r="BU1172" s="17"/>
      <c r="BV1172" s="17"/>
      <c r="BW1172" s="17"/>
      <c r="BX1172" s="17"/>
      <c r="BY1172" s="17"/>
      <c r="BZ1172" s="17"/>
      <c r="CA1172" s="17"/>
      <c r="CB1172" s="17"/>
      <c r="CC1172" s="17"/>
      <c r="CD1172" s="17"/>
      <c r="CE1172" s="17"/>
      <c r="CF1172" s="17"/>
      <c r="CG1172" s="17"/>
      <c r="CH1172" s="17"/>
      <c r="CI1172" s="17"/>
      <c r="CJ1172" s="17"/>
      <c r="CK1172" s="17"/>
      <c r="CL1172" s="17"/>
      <c r="CM1172" s="17"/>
      <c r="CN1172" s="17"/>
      <c r="CO1172" s="17"/>
      <c r="CP1172" s="17"/>
      <c r="CQ1172" s="17"/>
    </row>
    <row r="1173">
      <c r="BJ1173" s="17"/>
      <c r="BK1173" s="17"/>
      <c r="BL1173" s="17"/>
      <c r="BM1173" s="17"/>
      <c r="BN1173" s="17"/>
      <c r="BO1173" s="17"/>
      <c r="BP1173" s="17"/>
      <c r="BQ1173" s="17"/>
      <c r="BR1173" s="17"/>
      <c r="BS1173" s="17"/>
      <c r="BT1173" s="17"/>
      <c r="BU1173" s="17"/>
      <c r="BV1173" s="17"/>
      <c r="BW1173" s="17"/>
      <c r="BX1173" s="17"/>
      <c r="BY1173" s="17"/>
      <c r="BZ1173" s="17"/>
      <c r="CA1173" s="17"/>
      <c r="CB1173" s="17"/>
      <c r="CC1173" s="17"/>
      <c r="CD1173" s="17"/>
      <c r="CE1173" s="17"/>
      <c r="CF1173" s="17"/>
      <c r="CG1173" s="17"/>
      <c r="CH1173" s="17"/>
      <c r="CI1173" s="17"/>
      <c r="CJ1173" s="17"/>
      <c r="CK1173" s="17"/>
      <c r="CL1173" s="17"/>
      <c r="CM1173" s="17"/>
      <c r="CN1173" s="17"/>
      <c r="CO1173" s="17"/>
      <c r="CP1173" s="17"/>
      <c r="CQ1173" s="17"/>
    </row>
    <row r="1174">
      <c r="BJ1174" s="17"/>
      <c r="BK1174" s="17"/>
      <c r="BL1174" s="17"/>
      <c r="BM1174" s="17"/>
      <c r="BN1174" s="17"/>
      <c r="BO1174" s="17"/>
      <c r="BP1174" s="17"/>
      <c r="BQ1174" s="17"/>
      <c r="BR1174" s="17"/>
      <c r="BS1174" s="17"/>
      <c r="BT1174" s="17"/>
      <c r="BU1174" s="17"/>
      <c r="BV1174" s="17"/>
      <c r="BW1174" s="17"/>
      <c r="BX1174" s="17"/>
      <c r="BY1174" s="17"/>
      <c r="BZ1174" s="17"/>
      <c r="CA1174" s="17"/>
      <c r="CB1174" s="17"/>
      <c r="CC1174" s="17"/>
      <c r="CD1174" s="17"/>
      <c r="CE1174" s="17"/>
      <c r="CF1174" s="17"/>
      <c r="CG1174" s="17"/>
      <c r="CH1174" s="17"/>
      <c r="CI1174" s="17"/>
      <c r="CJ1174" s="17"/>
      <c r="CK1174" s="17"/>
      <c r="CL1174" s="17"/>
      <c r="CM1174" s="17"/>
      <c r="CN1174" s="17"/>
      <c r="CO1174" s="17"/>
      <c r="CP1174" s="17"/>
      <c r="CQ1174" s="17"/>
    </row>
    <row r="1175">
      <c r="BJ1175" s="17"/>
      <c r="BK1175" s="17"/>
      <c r="BL1175" s="17"/>
      <c r="BM1175" s="17"/>
      <c r="BN1175" s="17"/>
      <c r="BO1175" s="17"/>
      <c r="BP1175" s="17"/>
      <c r="BQ1175" s="17"/>
      <c r="BR1175" s="17"/>
      <c r="BS1175" s="17"/>
      <c r="BT1175" s="17"/>
      <c r="BU1175" s="17"/>
      <c r="BV1175" s="17"/>
      <c r="BW1175" s="17"/>
      <c r="BX1175" s="17"/>
      <c r="BY1175" s="17"/>
      <c r="BZ1175" s="17"/>
      <c r="CA1175" s="17"/>
      <c r="CB1175" s="17"/>
      <c r="CC1175" s="17"/>
      <c r="CD1175" s="17"/>
      <c r="CE1175" s="17"/>
      <c r="CF1175" s="17"/>
      <c r="CG1175" s="17"/>
      <c r="CH1175" s="17"/>
      <c r="CI1175" s="17"/>
      <c r="CJ1175" s="17"/>
      <c r="CK1175" s="17"/>
      <c r="CL1175" s="17"/>
      <c r="CM1175" s="17"/>
      <c r="CN1175" s="17"/>
      <c r="CO1175" s="17"/>
      <c r="CP1175" s="17"/>
      <c r="CQ1175" s="17"/>
    </row>
    <row r="1176">
      <c r="BJ1176" s="17"/>
      <c r="BK1176" s="17"/>
      <c r="BL1176" s="17"/>
      <c r="BM1176" s="17"/>
      <c r="BN1176" s="17"/>
      <c r="BO1176" s="17"/>
      <c r="BP1176" s="17"/>
      <c r="BQ1176" s="17"/>
      <c r="BR1176" s="17"/>
      <c r="BS1176" s="17"/>
      <c r="BT1176" s="17"/>
      <c r="BU1176" s="17"/>
      <c r="BV1176" s="17"/>
      <c r="BW1176" s="17"/>
      <c r="BX1176" s="17"/>
      <c r="BY1176" s="17"/>
      <c r="BZ1176" s="17"/>
      <c r="CA1176" s="17"/>
      <c r="CB1176" s="17"/>
      <c r="CC1176" s="17"/>
      <c r="CD1176" s="17"/>
      <c r="CE1176" s="17"/>
      <c r="CF1176" s="17"/>
      <c r="CG1176" s="17"/>
      <c r="CH1176" s="17"/>
      <c r="CI1176" s="17"/>
      <c r="CJ1176" s="17"/>
      <c r="CK1176" s="17"/>
      <c r="CL1176" s="17"/>
      <c r="CM1176" s="17"/>
      <c r="CN1176" s="17"/>
      <c r="CO1176" s="17"/>
      <c r="CP1176" s="17"/>
      <c r="CQ1176" s="17"/>
    </row>
    <row r="1177">
      <c r="BJ1177" s="17"/>
      <c r="BK1177" s="17"/>
      <c r="BL1177" s="17"/>
      <c r="BM1177" s="17"/>
      <c r="BN1177" s="17"/>
      <c r="BO1177" s="17"/>
      <c r="BP1177" s="17"/>
      <c r="BQ1177" s="17"/>
      <c r="BR1177" s="17"/>
      <c r="BS1177" s="17"/>
      <c r="BT1177" s="17"/>
      <c r="BU1177" s="17"/>
      <c r="BV1177" s="17"/>
      <c r="BW1177" s="17"/>
      <c r="BX1177" s="17"/>
      <c r="BY1177" s="17"/>
      <c r="BZ1177" s="17"/>
      <c r="CA1177" s="17"/>
      <c r="CB1177" s="17"/>
      <c r="CC1177" s="17"/>
      <c r="CD1177" s="17"/>
      <c r="CE1177" s="17"/>
      <c r="CF1177" s="17"/>
      <c r="CG1177" s="17"/>
      <c r="CH1177" s="17"/>
      <c r="CI1177" s="17"/>
      <c r="CJ1177" s="17"/>
      <c r="CK1177" s="17"/>
      <c r="CL1177" s="17"/>
      <c r="CM1177" s="17"/>
      <c r="CN1177" s="17"/>
      <c r="CO1177" s="17"/>
      <c r="CP1177" s="17"/>
      <c r="CQ1177" s="17"/>
    </row>
    <row r="1178">
      <c r="BJ1178" s="17"/>
      <c r="BK1178" s="17"/>
      <c r="BL1178" s="17"/>
      <c r="BM1178" s="17"/>
      <c r="BN1178" s="17"/>
      <c r="BO1178" s="17"/>
      <c r="BP1178" s="17"/>
      <c r="BQ1178" s="17"/>
      <c r="BR1178" s="17"/>
      <c r="BS1178" s="17"/>
      <c r="BT1178" s="17"/>
      <c r="BU1178" s="17"/>
      <c r="BV1178" s="17"/>
      <c r="BW1178" s="17"/>
      <c r="BX1178" s="17"/>
      <c r="BY1178" s="17"/>
      <c r="BZ1178" s="17"/>
      <c r="CA1178" s="17"/>
      <c r="CB1178" s="17"/>
      <c r="CC1178" s="17"/>
      <c r="CD1178" s="17"/>
      <c r="CE1178" s="17"/>
      <c r="CF1178" s="17"/>
      <c r="CG1178" s="17"/>
      <c r="CH1178" s="17"/>
      <c r="CI1178" s="17"/>
      <c r="CJ1178" s="17"/>
      <c r="CK1178" s="17"/>
      <c r="CL1178" s="17"/>
      <c r="CM1178" s="17"/>
      <c r="CN1178" s="17"/>
      <c r="CO1178" s="17"/>
      <c r="CP1178" s="17"/>
      <c r="CQ1178" s="17"/>
    </row>
    <row r="1179">
      <c r="BJ1179" s="17"/>
      <c r="BK1179" s="17"/>
      <c r="BL1179" s="17"/>
      <c r="BM1179" s="17"/>
      <c r="BN1179" s="17"/>
      <c r="BO1179" s="17"/>
      <c r="BP1179" s="17"/>
      <c r="BQ1179" s="17"/>
      <c r="BR1179" s="17"/>
      <c r="BS1179" s="17"/>
      <c r="BT1179" s="17"/>
      <c r="BU1179" s="17"/>
      <c r="BV1179" s="17"/>
      <c r="BW1179" s="17"/>
      <c r="BX1179" s="17"/>
      <c r="BY1179" s="17"/>
      <c r="BZ1179" s="17"/>
      <c r="CA1179" s="17"/>
      <c r="CB1179" s="17"/>
      <c r="CC1179" s="17"/>
      <c r="CD1179" s="17"/>
      <c r="CE1179" s="17"/>
      <c r="CF1179" s="17"/>
      <c r="CG1179" s="17"/>
      <c r="CH1179" s="17"/>
      <c r="CI1179" s="17"/>
      <c r="CJ1179" s="17"/>
      <c r="CK1179" s="17"/>
      <c r="CL1179" s="17"/>
      <c r="CM1179" s="17"/>
      <c r="CN1179" s="17"/>
      <c r="CO1179" s="17"/>
      <c r="CP1179" s="17"/>
      <c r="CQ1179" s="17"/>
    </row>
    <row r="1180">
      <c r="BJ1180" s="17"/>
      <c r="BK1180" s="17"/>
      <c r="BL1180" s="17"/>
      <c r="BM1180" s="17"/>
      <c r="BN1180" s="17"/>
      <c r="BO1180" s="17"/>
      <c r="BP1180" s="17"/>
      <c r="BQ1180" s="17"/>
      <c r="BR1180" s="17"/>
      <c r="BS1180" s="17"/>
      <c r="BT1180" s="17"/>
      <c r="BU1180" s="17"/>
      <c r="BV1180" s="17"/>
      <c r="BW1180" s="17"/>
      <c r="BX1180" s="17"/>
      <c r="BY1180" s="17"/>
      <c r="BZ1180" s="17"/>
      <c r="CA1180" s="17"/>
      <c r="CB1180" s="17"/>
      <c r="CC1180" s="17"/>
      <c r="CD1180" s="17"/>
      <c r="CE1180" s="17"/>
      <c r="CF1180" s="17"/>
      <c r="CG1180" s="17"/>
      <c r="CH1180" s="17"/>
      <c r="CI1180" s="17"/>
      <c r="CJ1180" s="17"/>
      <c r="CK1180" s="17"/>
      <c r="CL1180" s="17"/>
      <c r="CM1180" s="17"/>
      <c r="CN1180" s="17"/>
      <c r="CO1180" s="17"/>
      <c r="CP1180" s="17"/>
      <c r="CQ1180" s="17"/>
    </row>
    <row r="1181">
      <c r="BJ1181" s="17"/>
      <c r="BK1181" s="17"/>
      <c r="BL1181" s="17"/>
      <c r="BM1181" s="17"/>
      <c r="BN1181" s="17"/>
      <c r="BO1181" s="17"/>
      <c r="BP1181" s="17"/>
      <c r="BQ1181" s="17"/>
      <c r="BR1181" s="17"/>
      <c r="BS1181" s="17"/>
      <c r="BT1181" s="17"/>
      <c r="BU1181" s="17"/>
      <c r="BV1181" s="17"/>
      <c r="BW1181" s="17"/>
      <c r="BX1181" s="17"/>
      <c r="BY1181" s="17"/>
      <c r="BZ1181" s="17"/>
      <c r="CA1181" s="17"/>
      <c r="CB1181" s="17"/>
      <c r="CC1181" s="17"/>
      <c r="CD1181" s="17"/>
      <c r="CE1181" s="17"/>
      <c r="CF1181" s="17"/>
      <c r="CG1181" s="17"/>
      <c r="CH1181" s="17"/>
      <c r="CI1181" s="17"/>
      <c r="CJ1181" s="17"/>
      <c r="CK1181" s="17"/>
      <c r="CL1181" s="17"/>
      <c r="CM1181" s="17"/>
      <c r="CN1181" s="17"/>
      <c r="CO1181" s="17"/>
      <c r="CP1181" s="17"/>
      <c r="CQ1181" s="17"/>
    </row>
    <row r="1182">
      <c r="BJ1182" s="17"/>
      <c r="BK1182" s="17"/>
      <c r="BL1182" s="17"/>
      <c r="BM1182" s="17"/>
      <c r="BN1182" s="17"/>
      <c r="BO1182" s="17"/>
      <c r="BP1182" s="17"/>
      <c r="BQ1182" s="17"/>
      <c r="BR1182" s="17"/>
      <c r="BS1182" s="17"/>
      <c r="BT1182" s="17"/>
      <c r="BU1182" s="17"/>
      <c r="BV1182" s="17"/>
      <c r="BW1182" s="17"/>
      <c r="BX1182" s="17"/>
      <c r="BY1182" s="17"/>
      <c r="BZ1182" s="17"/>
      <c r="CA1182" s="17"/>
      <c r="CB1182" s="17"/>
      <c r="CC1182" s="17"/>
      <c r="CD1182" s="17"/>
      <c r="CE1182" s="17"/>
      <c r="CF1182" s="17"/>
      <c r="CG1182" s="17"/>
      <c r="CH1182" s="17"/>
      <c r="CI1182" s="17"/>
      <c r="CJ1182" s="17"/>
      <c r="CK1182" s="17"/>
      <c r="CL1182" s="17"/>
      <c r="CM1182" s="17"/>
      <c r="CN1182" s="17"/>
      <c r="CO1182" s="17"/>
      <c r="CP1182" s="17"/>
      <c r="CQ1182" s="17"/>
    </row>
    <row r="1183">
      <c r="BJ1183" s="17"/>
      <c r="BK1183" s="17"/>
      <c r="BL1183" s="17"/>
      <c r="BM1183" s="17"/>
      <c r="BN1183" s="17"/>
      <c r="BO1183" s="17"/>
      <c r="BP1183" s="17"/>
      <c r="BQ1183" s="17"/>
      <c r="BR1183" s="17"/>
      <c r="BS1183" s="17"/>
      <c r="BT1183" s="17"/>
      <c r="BU1183" s="17"/>
      <c r="BV1183" s="17"/>
      <c r="BW1183" s="17"/>
      <c r="BX1183" s="17"/>
      <c r="BY1183" s="17"/>
      <c r="BZ1183" s="17"/>
      <c r="CA1183" s="17"/>
      <c r="CB1183" s="17"/>
      <c r="CC1183" s="17"/>
      <c r="CD1183" s="17"/>
      <c r="CE1183" s="17"/>
      <c r="CF1183" s="17"/>
      <c r="CG1183" s="17"/>
      <c r="CH1183" s="17"/>
      <c r="CI1183" s="17"/>
      <c r="CJ1183" s="17"/>
      <c r="CK1183" s="17"/>
      <c r="CL1183" s="17"/>
      <c r="CM1183" s="17"/>
      <c r="CN1183" s="17"/>
      <c r="CO1183" s="17"/>
      <c r="CP1183" s="17"/>
      <c r="CQ1183" s="17"/>
    </row>
    <row r="1184">
      <c r="BJ1184" s="17"/>
      <c r="BK1184" s="17"/>
      <c r="BL1184" s="17"/>
      <c r="BM1184" s="17"/>
      <c r="BN1184" s="17"/>
      <c r="BO1184" s="17"/>
      <c r="BP1184" s="17"/>
      <c r="BQ1184" s="17"/>
      <c r="BR1184" s="17"/>
      <c r="BS1184" s="17"/>
      <c r="BT1184" s="17"/>
      <c r="BU1184" s="17"/>
      <c r="BV1184" s="17"/>
      <c r="BW1184" s="17"/>
      <c r="BX1184" s="17"/>
      <c r="BY1184" s="17"/>
      <c r="BZ1184" s="17"/>
      <c r="CA1184" s="17"/>
      <c r="CB1184" s="17"/>
      <c r="CC1184" s="17"/>
      <c r="CD1184" s="17"/>
      <c r="CE1184" s="17"/>
      <c r="CF1184" s="17"/>
      <c r="CG1184" s="17"/>
      <c r="CH1184" s="17"/>
      <c r="CI1184" s="17"/>
      <c r="CJ1184" s="17"/>
      <c r="CK1184" s="17"/>
      <c r="CL1184" s="17"/>
      <c r="CM1184" s="17"/>
      <c r="CN1184" s="17"/>
      <c r="CO1184" s="17"/>
      <c r="CP1184" s="17"/>
      <c r="CQ1184" s="17"/>
    </row>
    <row r="1185">
      <c r="BJ1185" s="17"/>
      <c r="BK1185" s="17"/>
      <c r="BL1185" s="17"/>
      <c r="BM1185" s="17"/>
      <c r="BN1185" s="17"/>
      <c r="BO1185" s="17"/>
      <c r="BP1185" s="17"/>
      <c r="BQ1185" s="17"/>
      <c r="BR1185" s="17"/>
      <c r="BS1185" s="17"/>
      <c r="BT1185" s="17"/>
      <c r="BU1185" s="17"/>
      <c r="BV1185" s="17"/>
      <c r="BW1185" s="17"/>
      <c r="BX1185" s="17"/>
      <c r="BY1185" s="17"/>
      <c r="BZ1185" s="17"/>
      <c r="CA1185" s="17"/>
      <c r="CB1185" s="17"/>
      <c r="CC1185" s="17"/>
      <c r="CD1185" s="17"/>
      <c r="CE1185" s="17"/>
      <c r="CF1185" s="17"/>
      <c r="CG1185" s="17"/>
      <c r="CH1185" s="17"/>
      <c r="CI1185" s="17"/>
      <c r="CJ1185" s="17"/>
      <c r="CK1185" s="17"/>
      <c r="CL1185" s="17"/>
      <c r="CM1185" s="17"/>
      <c r="CN1185" s="17"/>
      <c r="CO1185" s="17"/>
      <c r="CP1185" s="17"/>
      <c r="CQ1185" s="17"/>
    </row>
    <row r="1186">
      <c r="BJ1186" s="17"/>
      <c r="BK1186" s="17"/>
      <c r="BL1186" s="17"/>
      <c r="BM1186" s="17"/>
      <c r="BN1186" s="17"/>
      <c r="BO1186" s="17"/>
      <c r="BP1186" s="17"/>
      <c r="BQ1186" s="17"/>
      <c r="BR1186" s="17"/>
      <c r="BS1186" s="17"/>
      <c r="BT1186" s="17"/>
      <c r="BU1186" s="17"/>
      <c r="BV1186" s="17"/>
      <c r="BW1186" s="17"/>
      <c r="BX1186" s="17"/>
      <c r="BY1186" s="17"/>
      <c r="BZ1186" s="17"/>
      <c r="CA1186" s="17"/>
      <c r="CB1186" s="17"/>
      <c r="CC1186" s="17"/>
      <c r="CD1186" s="17"/>
      <c r="CE1186" s="17"/>
      <c r="CF1186" s="17"/>
      <c r="CG1186" s="17"/>
      <c r="CH1186" s="17"/>
      <c r="CI1186" s="17"/>
      <c r="CJ1186" s="17"/>
      <c r="CK1186" s="17"/>
      <c r="CL1186" s="17"/>
      <c r="CM1186" s="17"/>
      <c r="CN1186" s="17"/>
      <c r="CO1186" s="17"/>
      <c r="CP1186" s="17"/>
      <c r="CQ1186" s="17"/>
    </row>
    <row r="1187">
      <c r="BJ1187" s="17"/>
      <c r="BK1187" s="17"/>
      <c r="BL1187" s="17"/>
      <c r="BM1187" s="17"/>
      <c r="BN1187" s="17"/>
      <c r="BO1187" s="17"/>
      <c r="BP1187" s="17"/>
      <c r="BQ1187" s="17"/>
      <c r="BR1187" s="17"/>
      <c r="BS1187" s="17"/>
      <c r="BT1187" s="17"/>
      <c r="BU1187" s="17"/>
      <c r="BV1187" s="17"/>
      <c r="BW1187" s="17"/>
      <c r="BX1187" s="17"/>
      <c r="BY1187" s="17"/>
      <c r="BZ1187" s="17"/>
      <c r="CA1187" s="17"/>
      <c r="CB1187" s="17"/>
      <c r="CC1187" s="17"/>
      <c r="CD1187" s="17"/>
      <c r="CE1187" s="17"/>
      <c r="CF1187" s="17"/>
      <c r="CG1187" s="17"/>
      <c r="CH1187" s="17"/>
      <c r="CI1187" s="17"/>
      <c r="CJ1187" s="17"/>
      <c r="CK1187" s="17"/>
      <c r="CL1187" s="17"/>
      <c r="CM1187" s="17"/>
      <c r="CN1187" s="17"/>
      <c r="CO1187" s="17"/>
      <c r="CP1187" s="17"/>
      <c r="CQ1187" s="17"/>
    </row>
    <row r="1188">
      <c r="BJ1188" s="17"/>
      <c r="BK1188" s="17"/>
      <c r="BL1188" s="17"/>
      <c r="BM1188" s="17"/>
      <c r="BN1188" s="17"/>
      <c r="BO1188" s="17"/>
      <c r="BP1188" s="17"/>
      <c r="BQ1188" s="17"/>
      <c r="BR1188" s="17"/>
      <c r="BS1188" s="17"/>
      <c r="BT1188" s="17"/>
      <c r="BU1188" s="17"/>
      <c r="BV1188" s="17"/>
      <c r="BW1188" s="17"/>
      <c r="BX1188" s="17"/>
      <c r="BY1188" s="17"/>
      <c r="BZ1188" s="17"/>
      <c r="CA1188" s="17"/>
      <c r="CB1188" s="17"/>
      <c r="CC1188" s="17"/>
      <c r="CD1188" s="17"/>
      <c r="CE1188" s="17"/>
      <c r="CF1188" s="17"/>
      <c r="CG1188" s="17"/>
      <c r="CH1188" s="17"/>
      <c r="CI1188" s="17"/>
      <c r="CJ1188" s="17"/>
      <c r="CK1188" s="17"/>
      <c r="CL1188" s="17"/>
      <c r="CM1188" s="17"/>
      <c r="CN1188" s="17"/>
      <c r="CO1188" s="17"/>
      <c r="CP1188" s="17"/>
      <c r="CQ1188" s="17"/>
    </row>
    <row r="1189">
      <c r="BJ1189" s="17"/>
      <c r="BK1189" s="17"/>
      <c r="BL1189" s="17"/>
      <c r="BM1189" s="17"/>
      <c r="BN1189" s="17"/>
      <c r="BO1189" s="17"/>
      <c r="BP1189" s="17"/>
      <c r="BQ1189" s="17"/>
      <c r="BR1189" s="17"/>
      <c r="BS1189" s="17"/>
      <c r="BT1189" s="17"/>
      <c r="BU1189" s="17"/>
      <c r="BV1189" s="17"/>
      <c r="BW1189" s="17"/>
      <c r="BX1189" s="17"/>
      <c r="BY1189" s="17"/>
      <c r="BZ1189" s="17"/>
      <c r="CA1189" s="17"/>
      <c r="CB1189" s="17"/>
      <c r="CC1189" s="17"/>
      <c r="CD1189" s="17"/>
      <c r="CE1189" s="17"/>
      <c r="CF1189" s="17"/>
      <c r="CG1189" s="17"/>
      <c r="CH1189" s="17"/>
      <c r="CI1189" s="17"/>
      <c r="CJ1189" s="17"/>
      <c r="CK1189" s="17"/>
      <c r="CL1189" s="17"/>
      <c r="CM1189" s="17"/>
      <c r="CN1189" s="17"/>
      <c r="CO1189" s="17"/>
      <c r="CP1189" s="17"/>
      <c r="CQ1189" s="17"/>
    </row>
    <row r="1190">
      <c r="BJ1190" s="17"/>
      <c r="BK1190" s="17"/>
      <c r="BL1190" s="17"/>
      <c r="BM1190" s="17"/>
      <c r="BN1190" s="17"/>
      <c r="BO1190" s="17"/>
      <c r="BP1190" s="17"/>
      <c r="BQ1190" s="17"/>
      <c r="BR1190" s="17"/>
      <c r="BS1190" s="17"/>
      <c r="BT1190" s="17"/>
      <c r="BU1190" s="17"/>
      <c r="BV1190" s="17"/>
      <c r="BW1190" s="17"/>
      <c r="BX1190" s="17"/>
      <c r="BY1190" s="17"/>
      <c r="BZ1190" s="17"/>
      <c r="CA1190" s="17"/>
      <c r="CB1190" s="17"/>
      <c r="CC1190" s="17"/>
      <c r="CD1190" s="17"/>
      <c r="CE1190" s="17"/>
      <c r="CF1190" s="17"/>
      <c r="CG1190" s="17"/>
      <c r="CH1190" s="17"/>
      <c r="CI1190" s="17"/>
      <c r="CJ1190" s="17"/>
      <c r="CK1190" s="17"/>
      <c r="CL1190" s="17"/>
      <c r="CM1190" s="17"/>
      <c r="CN1190" s="17"/>
      <c r="CO1190" s="17"/>
      <c r="CP1190" s="17"/>
      <c r="CQ1190" s="17"/>
    </row>
    <row r="1191">
      <c r="BJ1191" s="17"/>
      <c r="BK1191" s="17"/>
      <c r="BL1191" s="17"/>
      <c r="BM1191" s="17"/>
      <c r="BN1191" s="17"/>
      <c r="BO1191" s="17"/>
      <c r="BP1191" s="17"/>
      <c r="BQ1191" s="17"/>
      <c r="BR1191" s="17"/>
      <c r="BS1191" s="17"/>
      <c r="BT1191" s="17"/>
      <c r="BU1191" s="17"/>
      <c r="BV1191" s="17"/>
      <c r="BW1191" s="17"/>
      <c r="BX1191" s="17"/>
      <c r="BY1191" s="17"/>
      <c r="BZ1191" s="17"/>
      <c r="CA1191" s="17"/>
      <c r="CB1191" s="17"/>
      <c r="CC1191" s="17"/>
      <c r="CD1191" s="17"/>
      <c r="CE1191" s="17"/>
      <c r="CF1191" s="17"/>
      <c r="CG1191" s="17"/>
      <c r="CH1191" s="17"/>
      <c r="CI1191" s="17"/>
      <c r="CJ1191" s="17"/>
      <c r="CK1191" s="17"/>
      <c r="CL1191" s="17"/>
      <c r="CM1191" s="17"/>
      <c r="CN1191" s="17"/>
      <c r="CO1191" s="17"/>
      <c r="CP1191" s="17"/>
      <c r="CQ1191" s="17"/>
    </row>
    <row r="1192">
      <c r="BJ1192" s="17"/>
      <c r="BK1192" s="17"/>
      <c r="BL1192" s="17"/>
      <c r="BM1192" s="17"/>
      <c r="BN1192" s="17"/>
      <c r="BO1192" s="17"/>
      <c r="BP1192" s="17"/>
      <c r="BQ1192" s="17"/>
      <c r="BR1192" s="17"/>
      <c r="BS1192" s="17"/>
      <c r="BT1192" s="17"/>
      <c r="BU1192" s="17"/>
      <c r="BV1192" s="17"/>
      <c r="BW1192" s="17"/>
      <c r="BX1192" s="17"/>
      <c r="BY1192" s="17"/>
      <c r="BZ1192" s="17"/>
      <c r="CA1192" s="17"/>
      <c r="CB1192" s="17"/>
      <c r="CC1192" s="17"/>
      <c r="CD1192" s="17"/>
      <c r="CE1192" s="17"/>
      <c r="CF1192" s="17"/>
      <c r="CG1192" s="17"/>
      <c r="CH1192" s="17"/>
      <c r="CI1192" s="17"/>
      <c r="CJ1192" s="17"/>
      <c r="CK1192" s="17"/>
      <c r="CL1192" s="17"/>
      <c r="CM1192" s="17"/>
      <c r="CN1192" s="17"/>
      <c r="CO1192" s="17"/>
      <c r="CP1192" s="17"/>
      <c r="CQ1192" s="17"/>
    </row>
    <row r="1193">
      <c r="BJ1193" s="17"/>
      <c r="BK1193" s="17"/>
      <c r="BL1193" s="17"/>
      <c r="BM1193" s="17"/>
      <c r="BN1193" s="17"/>
      <c r="BO1193" s="17"/>
      <c r="BP1193" s="17"/>
      <c r="BQ1193" s="17"/>
      <c r="BR1193" s="17"/>
      <c r="BS1193" s="17"/>
      <c r="BT1193" s="17"/>
      <c r="BU1193" s="17"/>
      <c r="BV1193" s="17"/>
      <c r="BW1193" s="17"/>
      <c r="BX1193" s="17"/>
      <c r="BY1193" s="17"/>
      <c r="BZ1193" s="17"/>
      <c r="CA1193" s="17"/>
      <c r="CB1193" s="17"/>
      <c r="CC1193" s="17"/>
      <c r="CD1193" s="17"/>
      <c r="CE1193" s="17"/>
      <c r="CF1193" s="17"/>
      <c r="CG1193" s="17"/>
      <c r="CH1193" s="17"/>
      <c r="CI1193" s="17"/>
      <c r="CJ1193" s="17"/>
      <c r="CK1193" s="17"/>
      <c r="CL1193" s="17"/>
      <c r="CM1193" s="17"/>
      <c r="CN1193" s="17"/>
      <c r="CO1193" s="17"/>
      <c r="CP1193" s="17"/>
      <c r="CQ1193" s="17"/>
    </row>
    <row r="1194">
      <c r="BJ1194" s="17"/>
      <c r="BK1194" s="17"/>
      <c r="BL1194" s="17"/>
      <c r="BM1194" s="17"/>
      <c r="BN1194" s="17"/>
      <c r="BO1194" s="17"/>
      <c r="BP1194" s="17"/>
      <c r="BQ1194" s="17"/>
      <c r="BR1194" s="17"/>
      <c r="BS1194" s="17"/>
      <c r="BT1194" s="17"/>
      <c r="BU1194" s="17"/>
      <c r="BV1194" s="17"/>
      <c r="BW1194" s="17"/>
      <c r="BX1194" s="17"/>
      <c r="BY1194" s="17"/>
      <c r="BZ1194" s="17"/>
      <c r="CA1194" s="17"/>
      <c r="CB1194" s="17"/>
      <c r="CC1194" s="17"/>
      <c r="CD1194" s="17"/>
      <c r="CE1194" s="17"/>
      <c r="CF1194" s="17"/>
      <c r="CG1194" s="17"/>
      <c r="CH1194" s="17"/>
      <c r="CI1194" s="17"/>
      <c r="CJ1194" s="17"/>
      <c r="CK1194" s="17"/>
      <c r="CL1194" s="17"/>
      <c r="CM1194" s="17"/>
      <c r="CN1194" s="17"/>
      <c r="CO1194" s="17"/>
      <c r="CP1194" s="17"/>
      <c r="CQ1194" s="17"/>
    </row>
    <row r="1195">
      <c r="BJ1195" s="17"/>
      <c r="BK1195" s="17"/>
      <c r="BL1195" s="17"/>
      <c r="BM1195" s="17"/>
      <c r="BN1195" s="17"/>
      <c r="BO1195" s="17"/>
      <c r="BP1195" s="17"/>
      <c r="BQ1195" s="17"/>
      <c r="BR1195" s="17"/>
      <c r="BS1195" s="17"/>
      <c r="BT1195" s="17"/>
      <c r="BU1195" s="17"/>
      <c r="BV1195" s="17"/>
      <c r="BW1195" s="17"/>
      <c r="BX1195" s="17"/>
      <c r="BY1195" s="17"/>
      <c r="BZ1195" s="17"/>
      <c r="CA1195" s="17"/>
      <c r="CB1195" s="17"/>
      <c r="CC1195" s="17"/>
      <c r="CD1195" s="17"/>
      <c r="CE1195" s="17"/>
      <c r="CF1195" s="17"/>
      <c r="CG1195" s="17"/>
      <c r="CH1195" s="17"/>
      <c r="CI1195" s="17"/>
      <c r="CJ1195" s="17"/>
      <c r="CK1195" s="17"/>
      <c r="CL1195" s="17"/>
      <c r="CM1195" s="17"/>
      <c r="CN1195" s="17"/>
      <c r="CO1195" s="17"/>
      <c r="CP1195" s="17"/>
      <c r="CQ1195" s="17"/>
    </row>
    <row r="1196">
      <c r="BJ1196" s="17"/>
      <c r="BK1196" s="17"/>
      <c r="BL1196" s="17"/>
      <c r="BM1196" s="17"/>
      <c r="BN1196" s="17"/>
      <c r="BO1196" s="17"/>
      <c r="BP1196" s="17"/>
      <c r="BQ1196" s="17"/>
      <c r="BR1196" s="17"/>
      <c r="BS1196" s="17"/>
      <c r="BT1196" s="17"/>
      <c r="BU1196" s="17"/>
      <c r="BV1196" s="17"/>
      <c r="BW1196" s="17"/>
      <c r="BX1196" s="17"/>
      <c r="BY1196" s="17"/>
      <c r="BZ1196" s="17"/>
      <c r="CA1196" s="17"/>
      <c r="CB1196" s="17"/>
      <c r="CC1196" s="17"/>
      <c r="CD1196" s="17"/>
      <c r="CE1196" s="17"/>
      <c r="CF1196" s="17"/>
      <c r="CG1196" s="17"/>
      <c r="CH1196" s="17"/>
      <c r="CI1196" s="17"/>
      <c r="CJ1196" s="17"/>
      <c r="CK1196" s="17"/>
      <c r="CL1196" s="17"/>
      <c r="CM1196" s="17"/>
      <c r="CN1196" s="17"/>
      <c r="CO1196" s="17"/>
      <c r="CP1196" s="17"/>
      <c r="CQ1196" s="17"/>
    </row>
    <row r="1197">
      <c r="BJ1197" s="17"/>
      <c r="BK1197" s="17"/>
      <c r="BL1197" s="17"/>
      <c r="BM1197" s="17"/>
      <c r="BN1197" s="17"/>
      <c r="BO1197" s="17"/>
      <c r="BP1197" s="17"/>
      <c r="BQ1197" s="17"/>
      <c r="BR1197" s="17"/>
      <c r="BS1197" s="17"/>
      <c r="BT1197" s="17"/>
      <c r="BU1197" s="17"/>
      <c r="BV1197" s="17"/>
      <c r="BW1197" s="17"/>
      <c r="BX1197" s="17"/>
      <c r="BY1197" s="17"/>
      <c r="BZ1197" s="17"/>
      <c r="CA1197" s="17"/>
      <c r="CB1197" s="17"/>
      <c r="CC1197" s="17"/>
      <c r="CD1197" s="17"/>
      <c r="CE1197" s="17"/>
      <c r="CF1197" s="17"/>
      <c r="CG1197" s="17"/>
      <c r="CH1197" s="17"/>
      <c r="CI1197" s="17"/>
      <c r="CJ1197" s="17"/>
      <c r="CK1197" s="17"/>
      <c r="CL1197" s="17"/>
      <c r="CM1197" s="17"/>
      <c r="CN1197" s="17"/>
      <c r="CO1197" s="17"/>
      <c r="CP1197" s="17"/>
      <c r="CQ1197" s="17"/>
    </row>
    <row r="1198">
      <c r="BJ1198" s="17"/>
      <c r="BK1198" s="17"/>
      <c r="BL1198" s="17"/>
      <c r="BM1198" s="17"/>
      <c r="BN1198" s="17"/>
      <c r="BO1198" s="17"/>
      <c r="BP1198" s="17"/>
      <c r="BQ1198" s="17"/>
      <c r="BR1198" s="17"/>
      <c r="BS1198" s="17"/>
      <c r="BT1198" s="17"/>
      <c r="BU1198" s="17"/>
      <c r="BV1198" s="17"/>
      <c r="BW1198" s="17"/>
      <c r="BX1198" s="17"/>
      <c r="BY1198" s="17"/>
      <c r="BZ1198" s="17"/>
      <c r="CA1198" s="17"/>
      <c r="CB1198" s="17"/>
      <c r="CC1198" s="17"/>
      <c r="CD1198" s="17"/>
      <c r="CE1198" s="17"/>
      <c r="CF1198" s="17"/>
      <c r="CG1198" s="17"/>
      <c r="CH1198" s="17"/>
      <c r="CI1198" s="17"/>
      <c r="CJ1198" s="17"/>
      <c r="CK1198" s="17"/>
      <c r="CL1198" s="17"/>
      <c r="CM1198" s="17"/>
      <c r="CN1198" s="17"/>
      <c r="CO1198" s="17"/>
      <c r="CP1198" s="17"/>
      <c r="CQ1198" s="17"/>
    </row>
    <row r="1199">
      <c r="BJ1199" s="17"/>
      <c r="BK1199" s="17"/>
      <c r="BL1199" s="17"/>
      <c r="BM1199" s="17"/>
      <c r="BN1199" s="17"/>
      <c r="BO1199" s="17"/>
      <c r="BP1199" s="17"/>
      <c r="BQ1199" s="17"/>
      <c r="BR1199" s="17"/>
      <c r="BS1199" s="17"/>
      <c r="BT1199" s="17"/>
      <c r="BU1199" s="17"/>
      <c r="BV1199" s="17"/>
      <c r="BW1199" s="17"/>
      <c r="BX1199" s="17"/>
      <c r="BY1199" s="17"/>
      <c r="BZ1199" s="17"/>
      <c r="CA1199" s="17"/>
      <c r="CB1199" s="17"/>
      <c r="CC1199" s="17"/>
      <c r="CD1199" s="17"/>
      <c r="CE1199" s="17"/>
      <c r="CF1199" s="17"/>
      <c r="CG1199" s="17"/>
      <c r="CH1199" s="17"/>
      <c r="CI1199" s="17"/>
      <c r="CJ1199" s="17"/>
      <c r="CK1199" s="17"/>
      <c r="CL1199" s="17"/>
      <c r="CM1199" s="17"/>
      <c r="CN1199" s="17"/>
      <c r="CO1199" s="17"/>
      <c r="CP1199" s="17"/>
      <c r="CQ1199" s="17"/>
    </row>
    <row r="1200">
      <c r="BJ1200" s="17"/>
      <c r="BK1200" s="17"/>
      <c r="BL1200" s="17"/>
      <c r="BM1200" s="17"/>
      <c r="BN1200" s="17"/>
      <c r="BO1200" s="17"/>
      <c r="BP1200" s="17"/>
      <c r="BQ1200" s="17"/>
      <c r="BR1200" s="17"/>
      <c r="BS1200" s="17"/>
      <c r="BT1200" s="17"/>
      <c r="BU1200" s="17"/>
      <c r="BV1200" s="17"/>
      <c r="BW1200" s="17"/>
      <c r="BX1200" s="17"/>
      <c r="BY1200" s="17"/>
      <c r="BZ1200" s="17"/>
      <c r="CA1200" s="17"/>
      <c r="CB1200" s="17"/>
      <c r="CC1200" s="17"/>
      <c r="CD1200" s="17"/>
      <c r="CE1200" s="17"/>
      <c r="CF1200" s="17"/>
      <c r="CG1200" s="17"/>
      <c r="CH1200" s="17"/>
      <c r="CI1200" s="17"/>
      <c r="CJ1200" s="17"/>
      <c r="CK1200" s="17"/>
      <c r="CL1200" s="17"/>
      <c r="CM1200" s="17"/>
      <c r="CN1200" s="17"/>
      <c r="CO1200" s="17"/>
      <c r="CP1200" s="17"/>
      <c r="CQ1200" s="17"/>
    </row>
    <row r="1201">
      <c r="BJ1201" s="17"/>
      <c r="BK1201" s="17"/>
      <c r="BL1201" s="17"/>
      <c r="BM1201" s="17"/>
      <c r="BN1201" s="17"/>
      <c r="BO1201" s="17"/>
      <c r="BP1201" s="17"/>
      <c r="BQ1201" s="17"/>
      <c r="BR1201" s="17"/>
      <c r="BS1201" s="17"/>
      <c r="BT1201" s="17"/>
      <c r="BU1201" s="17"/>
      <c r="BV1201" s="17"/>
      <c r="BW1201" s="17"/>
      <c r="BX1201" s="17"/>
      <c r="BY1201" s="17"/>
      <c r="BZ1201" s="17"/>
      <c r="CA1201" s="17"/>
      <c r="CB1201" s="17"/>
      <c r="CC1201" s="17"/>
      <c r="CD1201" s="17"/>
      <c r="CE1201" s="17"/>
      <c r="CF1201" s="17"/>
      <c r="CG1201" s="17"/>
      <c r="CH1201" s="17"/>
      <c r="CI1201" s="17"/>
      <c r="CJ1201" s="17"/>
      <c r="CK1201" s="17"/>
      <c r="CL1201" s="17"/>
      <c r="CM1201" s="17"/>
      <c r="CN1201" s="17"/>
      <c r="CO1201" s="17"/>
      <c r="CP1201" s="17"/>
      <c r="CQ1201" s="17"/>
    </row>
    <row r="1202">
      <c r="BJ1202" s="17"/>
      <c r="BK1202" s="17"/>
      <c r="BL1202" s="17"/>
      <c r="BM1202" s="17"/>
      <c r="BN1202" s="17"/>
      <c r="BO1202" s="17"/>
      <c r="BP1202" s="17"/>
      <c r="BQ1202" s="17"/>
      <c r="BR1202" s="17"/>
      <c r="BS1202" s="17"/>
      <c r="BT1202" s="17"/>
      <c r="BU1202" s="17"/>
      <c r="BV1202" s="17"/>
      <c r="BW1202" s="17"/>
      <c r="BX1202" s="17"/>
      <c r="BY1202" s="17"/>
      <c r="BZ1202" s="17"/>
      <c r="CA1202" s="17"/>
      <c r="CB1202" s="17"/>
      <c r="CC1202" s="17"/>
      <c r="CD1202" s="17"/>
      <c r="CE1202" s="17"/>
      <c r="CF1202" s="17"/>
      <c r="CG1202" s="17"/>
      <c r="CH1202" s="17"/>
      <c r="CI1202" s="17"/>
      <c r="CJ1202" s="17"/>
      <c r="CK1202" s="17"/>
      <c r="CL1202" s="17"/>
      <c r="CM1202" s="17"/>
      <c r="CN1202" s="17"/>
      <c r="CO1202" s="17"/>
      <c r="CP1202" s="17"/>
      <c r="CQ1202" s="17"/>
    </row>
    <row r="1203">
      <c r="BJ1203" s="17"/>
      <c r="BK1203" s="17"/>
      <c r="BL1203" s="17"/>
      <c r="BM1203" s="17"/>
      <c r="BN1203" s="17"/>
      <c r="BO1203" s="17"/>
      <c r="BP1203" s="17"/>
      <c r="BQ1203" s="17"/>
      <c r="BR1203" s="17"/>
      <c r="BS1203" s="17"/>
      <c r="BT1203" s="17"/>
      <c r="BU1203" s="17"/>
      <c r="BV1203" s="17"/>
      <c r="BW1203" s="17"/>
      <c r="BX1203" s="17"/>
      <c r="BY1203" s="17"/>
      <c r="BZ1203" s="17"/>
      <c r="CA1203" s="17"/>
      <c r="CB1203" s="17"/>
      <c r="CC1203" s="17"/>
      <c r="CD1203" s="17"/>
      <c r="CE1203" s="17"/>
      <c r="CF1203" s="17"/>
      <c r="CG1203" s="17"/>
      <c r="CH1203" s="17"/>
      <c r="CI1203" s="17"/>
      <c r="CJ1203" s="17"/>
      <c r="CK1203" s="17"/>
      <c r="CL1203" s="17"/>
      <c r="CM1203" s="17"/>
      <c r="CN1203" s="17"/>
      <c r="CO1203" s="17"/>
      <c r="CP1203" s="17"/>
      <c r="CQ1203" s="17"/>
    </row>
    <row r="1204">
      <c r="BJ1204" s="17"/>
      <c r="BK1204" s="17"/>
      <c r="BL1204" s="17"/>
      <c r="BM1204" s="17"/>
      <c r="BN1204" s="17"/>
      <c r="BO1204" s="17"/>
      <c r="BP1204" s="17"/>
      <c r="BQ1204" s="17"/>
      <c r="BR1204" s="17"/>
      <c r="BS1204" s="17"/>
      <c r="BT1204" s="17"/>
      <c r="BU1204" s="17"/>
      <c r="BV1204" s="17"/>
      <c r="BW1204" s="17"/>
      <c r="BX1204" s="17"/>
      <c r="BY1204" s="17"/>
      <c r="BZ1204" s="17"/>
      <c r="CA1204" s="17"/>
      <c r="CB1204" s="17"/>
      <c r="CC1204" s="17"/>
      <c r="CD1204" s="17"/>
      <c r="CE1204" s="17"/>
      <c r="CF1204" s="17"/>
      <c r="CG1204" s="17"/>
      <c r="CH1204" s="17"/>
      <c r="CI1204" s="17"/>
      <c r="CJ1204" s="17"/>
      <c r="CK1204" s="17"/>
      <c r="CL1204" s="17"/>
      <c r="CM1204" s="17"/>
      <c r="CN1204" s="17"/>
      <c r="CO1204" s="17"/>
      <c r="CP1204" s="17"/>
      <c r="CQ1204" s="17"/>
    </row>
    <row r="1205">
      <c r="BJ1205" s="17"/>
      <c r="BK1205" s="17"/>
      <c r="BL1205" s="17"/>
      <c r="BM1205" s="17"/>
      <c r="BN1205" s="17"/>
      <c r="BO1205" s="17"/>
      <c r="BP1205" s="17"/>
      <c r="BQ1205" s="17"/>
      <c r="BR1205" s="17"/>
      <c r="BS1205" s="17"/>
      <c r="BT1205" s="17"/>
      <c r="BU1205" s="17"/>
      <c r="BV1205" s="17"/>
      <c r="BW1205" s="17"/>
      <c r="BX1205" s="17"/>
      <c r="BY1205" s="17"/>
      <c r="BZ1205" s="17"/>
      <c r="CA1205" s="17"/>
      <c r="CB1205" s="17"/>
      <c r="CC1205" s="17"/>
      <c r="CD1205" s="17"/>
      <c r="CE1205" s="17"/>
      <c r="CF1205" s="17"/>
      <c r="CG1205" s="17"/>
      <c r="CH1205" s="17"/>
      <c r="CI1205" s="17"/>
      <c r="CJ1205" s="17"/>
      <c r="CK1205" s="17"/>
      <c r="CL1205" s="17"/>
      <c r="CM1205" s="17"/>
      <c r="CN1205" s="17"/>
      <c r="CO1205" s="17"/>
      <c r="CP1205" s="17"/>
      <c r="CQ1205" s="17"/>
    </row>
    <row r="1206">
      <c r="BJ1206" s="17"/>
      <c r="BK1206" s="17"/>
      <c r="BL1206" s="17"/>
      <c r="BM1206" s="17"/>
      <c r="BN1206" s="17"/>
      <c r="BO1206" s="17"/>
      <c r="BP1206" s="17"/>
      <c r="BQ1206" s="17"/>
      <c r="BR1206" s="17"/>
      <c r="BS1206" s="17"/>
      <c r="BT1206" s="17"/>
      <c r="BU1206" s="17"/>
      <c r="BV1206" s="17"/>
      <c r="BW1206" s="17"/>
      <c r="BX1206" s="17"/>
      <c r="BY1206" s="17"/>
      <c r="BZ1206" s="17"/>
      <c r="CA1206" s="17"/>
      <c r="CB1206" s="17"/>
      <c r="CC1206" s="17"/>
      <c r="CD1206" s="17"/>
      <c r="CE1206" s="17"/>
      <c r="CF1206" s="17"/>
      <c r="CG1206" s="17"/>
      <c r="CH1206" s="17"/>
      <c r="CI1206" s="17"/>
      <c r="CJ1206" s="17"/>
      <c r="CK1206" s="17"/>
      <c r="CL1206" s="17"/>
      <c r="CM1206" s="17"/>
      <c r="CN1206" s="17"/>
      <c r="CO1206" s="17"/>
      <c r="CP1206" s="17"/>
      <c r="CQ1206" s="17"/>
    </row>
    <row r="1207">
      <c r="BJ1207" s="17"/>
      <c r="BK1207" s="17"/>
      <c r="BL1207" s="17"/>
      <c r="BM1207" s="17"/>
      <c r="BN1207" s="17"/>
      <c r="BO1207" s="17"/>
      <c r="BP1207" s="17"/>
      <c r="BQ1207" s="17"/>
      <c r="BR1207" s="17"/>
      <c r="BS1207" s="17"/>
      <c r="BT1207" s="17"/>
      <c r="BU1207" s="17"/>
      <c r="BV1207" s="17"/>
      <c r="BW1207" s="17"/>
      <c r="BX1207" s="17"/>
      <c r="BY1207" s="17"/>
      <c r="BZ1207" s="17"/>
      <c r="CA1207" s="17"/>
      <c r="CB1207" s="17"/>
      <c r="CC1207" s="17"/>
      <c r="CD1207" s="17"/>
      <c r="CE1207" s="17"/>
      <c r="CF1207" s="17"/>
      <c r="CG1207" s="17"/>
      <c r="CH1207" s="17"/>
      <c r="CI1207" s="17"/>
      <c r="CJ1207" s="17"/>
      <c r="CK1207" s="17"/>
      <c r="CL1207" s="17"/>
      <c r="CM1207" s="17"/>
      <c r="CN1207" s="17"/>
      <c r="CO1207" s="17"/>
      <c r="CP1207" s="17"/>
      <c r="CQ1207" s="17"/>
    </row>
    <row r="1208">
      <c r="BJ1208" s="17"/>
      <c r="BK1208" s="17"/>
      <c r="BL1208" s="17"/>
      <c r="BM1208" s="17"/>
      <c r="BN1208" s="17"/>
      <c r="BO1208" s="17"/>
      <c r="BP1208" s="17"/>
      <c r="BQ1208" s="17"/>
      <c r="BR1208" s="17"/>
      <c r="BS1208" s="17"/>
      <c r="BT1208" s="17"/>
      <c r="BU1208" s="17"/>
      <c r="BV1208" s="17"/>
      <c r="BW1208" s="17"/>
      <c r="BX1208" s="17"/>
      <c r="BY1208" s="17"/>
      <c r="BZ1208" s="17"/>
      <c r="CA1208" s="17"/>
      <c r="CB1208" s="17"/>
      <c r="CC1208" s="17"/>
      <c r="CD1208" s="17"/>
      <c r="CE1208" s="17"/>
      <c r="CF1208" s="17"/>
      <c r="CG1208" s="17"/>
      <c r="CH1208" s="17"/>
      <c r="CI1208" s="17"/>
      <c r="CJ1208" s="17"/>
      <c r="CK1208" s="17"/>
      <c r="CL1208" s="17"/>
      <c r="CM1208" s="17"/>
      <c r="CN1208" s="17"/>
      <c r="CO1208" s="17"/>
      <c r="CP1208" s="17"/>
      <c r="CQ1208" s="17"/>
    </row>
    <row r="1209">
      <c r="BJ1209" s="17"/>
      <c r="BK1209" s="17"/>
      <c r="BL1209" s="17"/>
      <c r="BM1209" s="17"/>
      <c r="BN1209" s="17"/>
      <c r="BO1209" s="17"/>
      <c r="BP1209" s="17"/>
      <c r="BQ1209" s="17"/>
      <c r="BR1209" s="17"/>
      <c r="BS1209" s="17"/>
      <c r="BT1209" s="17"/>
      <c r="BU1209" s="17"/>
      <c r="BV1209" s="17"/>
      <c r="BW1209" s="17"/>
      <c r="BX1209" s="17"/>
      <c r="BY1209" s="17"/>
      <c r="BZ1209" s="17"/>
      <c r="CA1209" s="17"/>
      <c r="CB1209" s="17"/>
      <c r="CC1209" s="17"/>
      <c r="CD1209" s="17"/>
      <c r="CE1209" s="17"/>
      <c r="CF1209" s="17"/>
      <c r="CG1209" s="17"/>
      <c r="CH1209" s="17"/>
      <c r="CI1209" s="17"/>
      <c r="CJ1209" s="17"/>
      <c r="CK1209" s="17"/>
      <c r="CL1209" s="17"/>
      <c r="CM1209" s="17"/>
      <c r="CN1209" s="17"/>
      <c r="CO1209" s="17"/>
      <c r="CP1209" s="17"/>
      <c r="CQ1209" s="17"/>
    </row>
    <row r="1210">
      <c r="BJ1210" s="17"/>
      <c r="BK1210" s="17"/>
      <c r="BL1210" s="17"/>
      <c r="BM1210" s="17"/>
      <c r="BN1210" s="17"/>
      <c r="BO1210" s="17"/>
      <c r="BP1210" s="17"/>
      <c r="BQ1210" s="17"/>
      <c r="BR1210" s="17"/>
      <c r="BS1210" s="17"/>
      <c r="BT1210" s="17"/>
      <c r="BU1210" s="17"/>
      <c r="BV1210" s="17"/>
      <c r="BW1210" s="17"/>
      <c r="BX1210" s="17"/>
      <c r="BY1210" s="17"/>
      <c r="BZ1210" s="17"/>
      <c r="CA1210" s="17"/>
      <c r="CB1210" s="17"/>
      <c r="CC1210" s="17"/>
      <c r="CD1210" s="17"/>
      <c r="CE1210" s="17"/>
      <c r="CF1210" s="17"/>
      <c r="CG1210" s="17"/>
      <c r="CH1210" s="17"/>
      <c r="CI1210" s="17"/>
      <c r="CJ1210" s="17"/>
      <c r="CK1210" s="17"/>
      <c r="CL1210" s="17"/>
      <c r="CM1210" s="17"/>
      <c r="CN1210" s="17"/>
      <c r="CO1210" s="17"/>
      <c r="CP1210" s="17"/>
      <c r="CQ1210" s="17"/>
    </row>
    <row r="1211">
      <c r="BJ1211" s="17"/>
      <c r="BK1211" s="17"/>
      <c r="BL1211" s="17"/>
      <c r="BM1211" s="17"/>
      <c r="BN1211" s="17"/>
      <c r="BO1211" s="17"/>
      <c r="BP1211" s="17"/>
      <c r="BQ1211" s="17"/>
      <c r="BR1211" s="17"/>
      <c r="BS1211" s="17"/>
      <c r="BT1211" s="17"/>
      <c r="BU1211" s="17"/>
      <c r="BV1211" s="17"/>
      <c r="BW1211" s="17"/>
      <c r="BX1211" s="17"/>
      <c r="BY1211" s="17"/>
      <c r="BZ1211" s="17"/>
      <c r="CA1211" s="17"/>
      <c r="CB1211" s="17"/>
      <c r="CC1211" s="17"/>
      <c r="CD1211" s="17"/>
      <c r="CE1211" s="17"/>
      <c r="CF1211" s="17"/>
      <c r="CG1211" s="17"/>
      <c r="CH1211" s="17"/>
      <c r="CI1211" s="17"/>
      <c r="CJ1211" s="17"/>
      <c r="CK1211" s="17"/>
      <c r="CL1211" s="17"/>
      <c r="CM1211" s="17"/>
      <c r="CN1211" s="17"/>
      <c r="CO1211" s="17"/>
      <c r="CP1211" s="17"/>
      <c r="CQ1211" s="17"/>
    </row>
    <row r="1212">
      <c r="BJ1212" s="17"/>
      <c r="BK1212" s="17"/>
      <c r="BL1212" s="17"/>
      <c r="BM1212" s="17"/>
      <c r="BN1212" s="17"/>
      <c r="BO1212" s="17"/>
      <c r="BP1212" s="17"/>
      <c r="BQ1212" s="17"/>
      <c r="BR1212" s="17"/>
      <c r="BS1212" s="17"/>
      <c r="BT1212" s="17"/>
      <c r="BU1212" s="17"/>
      <c r="BV1212" s="17"/>
      <c r="BW1212" s="17"/>
      <c r="BX1212" s="17"/>
      <c r="BY1212" s="17"/>
      <c r="BZ1212" s="17"/>
      <c r="CA1212" s="17"/>
      <c r="CB1212" s="17"/>
      <c r="CC1212" s="17"/>
      <c r="CD1212" s="17"/>
      <c r="CE1212" s="17"/>
      <c r="CF1212" s="17"/>
      <c r="CG1212" s="17"/>
      <c r="CH1212" s="17"/>
      <c r="CI1212" s="17"/>
      <c r="CJ1212" s="17"/>
      <c r="CK1212" s="17"/>
      <c r="CL1212" s="17"/>
      <c r="CM1212" s="17"/>
      <c r="CN1212" s="17"/>
      <c r="CO1212" s="17"/>
      <c r="CP1212" s="17"/>
      <c r="CQ1212" s="17"/>
    </row>
    <row r="1213">
      <c r="BJ1213" s="17"/>
      <c r="BK1213" s="17"/>
      <c r="BL1213" s="17"/>
      <c r="BM1213" s="17"/>
      <c r="BN1213" s="17"/>
      <c r="BO1213" s="17"/>
      <c r="BP1213" s="17"/>
      <c r="BQ1213" s="17"/>
      <c r="BR1213" s="17"/>
      <c r="BS1213" s="17"/>
      <c r="BT1213" s="17"/>
      <c r="BU1213" s="17"/>
      <c r="BV1213" s="17"/>
      <c r="BW1213" s="17"/>
      <c r="BX1213" s="17"/>
      <c r="BY1213" s="17"/>
      <c r="BZ1213" s="17"/>
      <c r="CA1213" s="17"/>
      <c r="CB1213" s="17"/>
      <c r="CC1213" s="17"/>
      <c r="CD1213" s="17"/>
      <c r="CE1213" s="17"/>
      <c r="CF1213" s="17"/>
      <c r="CG1213" s="17"/>
      <c r="CH1213" s="17"/>
      <c r="CI1213" s="17"/>
      <c r="CJ1213" s="17"/>
      <c r="CK1213" s="17"/>
      <c r="CL1213" s="17"/>
      <c r="CM1213" s="17"/>
      <c r="CN1213" s="17"/>
      <c r="CO1213" s="17"/>
      <c r="CP1213" s="17"/>
      <c r="CQ1213" s="17"/>
    </row>
    <row r="1214">
      <c r="BJ1214" s="17"/>
      <c r="BK1214" s="17"/>
      <c r="BL1214" s="17"/>
      <c r="BM1214" s="17"/>
      <c r="BN1214" s="17"/>
      <c r="BO1214" s="17"/>
      <c r="BP1214" s="17"/>
      <c r="BQ1214" s="17"/>
      <c r="BR1214" s="17"/>
      <c r="BS1214" s="17"/>
      <c r="BT1214" s="17"/>
      <c r="BU1214" s="17"/>
      <c r="BV1214" s="17"/>
      <c r="BW1214" s="17"/>
      <c r="BX1214" s="17"/>
      <c r="BY1214" s="17"/>
      <c r="BZ1214" s="17"/>
      <c r="CA1214" s="17"/>
      <c r="CB1214" s="17"/>
      <c r="CC1214" s="17"/>
      <c r="CD1214" s="17"/>
      <c r="CE1214" s="17"/>
      <c r="CF1214" s="17"/>
      <c r="CG1214" s="17"/>
      <c r="CH1214" s="17"/>
      <c r="CI1214" s="17"/>
      <c r="CJ1214" s="17"/>
      <c r="CK1214" s="17"/>
      <c r="CL1214" s="17"/>
      <c r="CM1214" s="17"/>
      <c r="CN1214" s="17"/>
      <c r="CO1214" s="17"/>
      <c r="CP1214" s="17"/>
      <c r="CQ1214" s="17"/>
    </row>
    <row r="1215">
      <c r="BJ1215" s="17"/>
      <c r="BK1215" s="17"/>
      <c r="BL1215" s="17"/>
      <c r="BM1215" s="17"/>
      <c r="BN1215" s="17"/>
      <c r="BO1215" s="17"/>
      <c r="BP1215" s="17"/>
      <c r="BQ1215" s="17"/>
      <c r="BR1215" s="17"/>
      <c r="BS1215" s="17"/>
      <c r="BT1215" s="17"/>
      <c r="BU1215" s="17"/>
      <c r="BV1215" s="17"/>
      <c r="BW1215" s="17"/>
      <c r="BX1215" s="17"/>
      <c r="BY1215" s="17"/>
      <c r="BZ1215" s="17"/>
      <c r="CA1215" s="17"/>
      <c r="CB1215" s="17"/>
      <c r="CC1215" s="17"/>
      <c r="CD1215" s="17"/>
      <c r="CE1215" s="17"/>
      <c r="CF1215" s="17"/>
      <c r="CG1215" s="17"/>
      <c r="CH1215" s="17"/>
      <c r="CI1215" s="17"/>
      <c r="CJ1215" s="17"/>
      <c r="CK1215" s="17"/>
      <c r="CL1215" s="17"/>
      <c r="CM1215" s="17"/>
      <c r="CN1215" s="17"/>
      <c r="CO1215" s="17"/>
      <c r="CP1215" s="17"/>
      <c r="CQ1215" s="17"/>
    </row>
    <row r="1216">
      <c r="BJ1216" s="17"/>
      <c r="BK1216" s="17"/>
      <c r="BL1216" s="17"/>
      <c r="BM1216" s="17"/>
      <c r="BN1216" s="17"/>
      <c r="BO1216" s="17"/>
      <c r="BP1216" s="17"/>
      <c r="BQ1216" s="17"/>
      <c r="BR1216" s="17"/>
      <c r="BS1216" s="17"/>
      <c r="BT1216" s="17"/>
      <c r="BU1216" s="17"/>
      <c r="BV1216" s="17"/>
      <c r="BW1216" s="17"/>
      <c r="BX1216" s="17"/>
      <c r="BY1216" s="17"/>
      <c r="BZ1216" s="17"/>
      <c r="CA1216" s="17"/>
      <c r="CB1216" s="17"/>
      <c r="CC1216" s="17"/>
      <c r="CD1216" s="17"/>
      <c r="CE1216" s="17"/>
      <c r="CF1216" s="17"/>
      <c r="CG1216" s="17"/>
      <c r="CH1216" s="17"/>
      <c r="CI1216" s="17"/>
      <c r="CJ1216" s="17"/>
      <c r="CK1216" s="17"/>
      <c r="CL1216" s="17"/>
      <c r="CM1216" s="17"/>
      <c r="CN1216" s="17"/>
      <c r="CO1216" s="17"/>
      <c r="CP1216" s="17"/>
      <c r="CQ1216" s="17"/>
    </row>
    <row r="1217">
      <c r="BJ1217" s="17"/>
      <c r="BK1217" s="17"/>
      <c r="BL1217" s="17"/>
      <c r="BM1217" s="17"/>
      <c r="BN1217" s="17"/>
      <c r="BO1217" s="17"/>
      <c r="BP1217" s="17"/>
      <c r="BQ1217" s="17"/>
      <c r="BR1217" s="17"/>
      <c r="BS1217" s="17"/>
      <c r="BT1217" s="17"/>
      <c r="BU1217" s="17"/>
      <c r="BV1217" s="17"/>
      <c r="BW1217" s="17"/>
      <c r="BX1217" s="17"/>
      <c r="BY1217" s="17"/>
      <c r="BZ1217" s="17"/>
      <c r="CA1217" s="17"/>
      <c r="CB1217" s="17"/>
      <c r="CC1217" s="17"/>
      <c r="CD1217" s="17"/>
      <c r="CE1217" s="17"/>
      <c r="CF1217" s="17"/>
      <c r="CG1217" s="17"/>
      <c r="CH1217" s="17"/>
      <c r="CI1217" s="17"/>
      <c r="CJ1217" s="17"/>
      <c r="CK1217" s="17"/>
      <c r="CL1217" s="17"/>
      <c r="CM1217" s="17"/>
      <c r="CN1217" s="17"/>
      <c r="CO1217" s="17"/>
      <c r="CP1217" s="17"/>
      <c r="CQ1217" s="17"/>
    </row>
    <row r="1218">
      <c r="BJ1218" s="17"/>
      <c r="BK1218" s="17"/>
      <c r="BL1218" s="17"/>
      <c r="BM1218" s="17"/>
      <c r="BN1218" s="17"/>
      <c r="BO1218" s="17"/>
      <c r="BP1218" s="17"/>
      <c r="BQ1218" s="17"/>
      <c r="BR1218" s="17"/>
      <c r="BS1218" s="17"/>
      <c r="BT1218" s="17"/>
      <c r="BU1218" s="17"/>
      <c r="BV1218" s="17"/>
      <c r="BW1218" s="17"/>
      <c r="BX1218" s="17"/>
      <c r="BY1218" s="17"/>
      <c r="BZ1218" s="17"/>
      <c r="CA1218" s="17"/>
      <c r="CB1218" s="17"/>
      <c r="CC1218" s="17"/>
      <c r="CD1218" s="17"/>
      <c r="CE1218" s="17"/>
      <c r="CF1218" s="17"/>
      <c r="CG1218" s="17"/>
      <c r="CH1218" s="17"/>
      <c r="CI1218" s="17"/>
      <c r="CJ1218" s="17"/>
      <c r="CK1218" s="17"/>
      <c r="CL1218" s="17"/>
      <c r="CM1218" s="17"/>
      <c r="CN1218" s="17"/>
      <c r="CO1218" s="17"/>
      <c r="CP1218" s="17"/>
      <c r="CQ1218" s="17"/>
    </row>
    <row r="1219">
      <c r="BJ1219" s="17"/>
      <c r="BK1219" s="17"/>
      <c r="BL1219" s="17"/>
      <c r="BM1219" s="17"/>
      <c r="BN1219" s="17"/>
      <c r="BO1219" s="17"/>
      <c r="BP1219" s="17"/>
      <c r="BQ1219" s="17"/>
      <c r="BR1219" s="17"/>
      <c r="BS1219" s="17"/>
      <c r="BT1219" s="17"/>
      <c r="BU1219" s="17"/>
      <c r="BV1219" s="17"/>
      <c r="BW1219" s="17"/>
      <c r="BX1219" s="17"/>
      <c r="BY1219" s="17"/>
      <c r="BZ1219" s="17"/>
      <c r="CA1219" s="17"/>
      <c r="CB1219" s="17"/>
      <c r="CC1219" s="17"/>
      <c r="CD1219" s="17"/>
      <c r="CE1219" s="17"/>
      <c r="CF1219" s="17"/>
      <c r="CG1219" s="17"/>
      <c r="CH1219" s="17"/>
      <c r="CI1219" s="17"/>
      <c r="CJ1219" s="17"/>
      <c r="CK1219" s="17"/>
      <c r="CL1219" s="17"/>
      <c r="CM1219" s="17"/>
      <c r="CN1219" s="17"/>
      <c r="CO1219" s="17"/>
      <c r="CP1219" s="17"/>
      <c r="CQ1219" s="17"/>
    </row>
    <row r="1220">
      <c r="BJ1220" s="17"/>
      <c r="BK1220" s="17"/>
      <c r="BL1220" s="17"/>
      <c r="BM1220" s="17"/>
      <c r="BN1220" s="17"/>
      <c r="BO1220" s="17"/>
      <c r="BP1220" s="17"/>
      <c r="BQ1220" s="17"/>
      <c r="BR1220" s="17"/>
      <c r="BS1220" s="17"/>
      <c r="BT1220" s="17"/>
      <c r="BU1220" s="17"/>
      <c r="BV1220" s="17"/>
      <c r="BW1220" s="17"/>
      <c r="BX1220" s="17"/>
      <c r="BY1220" s="17"/>
      <c r="BZ1220" s="17"/>
      <c r="CA1220" s="17"/>
      <c r="CB1220" s="17"/>
      <c r="CC1220" s="17"/>
      <c r="CD1220" s="17"/>
      <c r="CE1220" s="17"/>
      <c r="CF1220" s="17"/>
      <c r="CG1220" s="17"/>
      <c r="CH1220" s="17"/>
      <c r="CI1220" s="17"/>
      <c r="CJ1220" s="17"/>
      <c r="CK1220" s="17"/>
      <c r="CL1220" s="17"/>
      <c r="CM1220" s="17"/>
      <c r="CN1220" s="17"/>
      <c r="CO1220" s="17"/>
      <c r="CP1220" s="17"/>
      <c r="CQ1220" s="17"/>
    </row>
    <row r="1221">
      <c r="BJ1221" s="17"/>
      <c r="BK1221" s="17"/>
      <c r="BL1221" s="17"/>
      <c r="BM1221" s="17"/>
      <c r="BN1221" s="17"/>
      <c r="BO1221" s="17"/>
      <c r="BP1221" s="17"/>
      <c r="BQ1221" s="17"/>
      <c r="BR1221" s="17"/>
      <c r="BS1221" s="17"/>
      <c r="BT1221" s="17"/>
      <c r="BU1221" s="17"/>
      <c r="BV1221" s="17"/>
      <c r="BW1221" s="17"/>
      <c r="BX1221" s="17"/>
      <c r="BY1221" s="17"/>
      <c r="BZ1221" s="17"/>
      <c r="CA1221" s="17"/>
      <c r="CB1221" s="17"/>
      <c r="CC1221" s="17"/>
      <c r="CD1221" s="17"/>
      <c r="CE1221" s="17"/>
      <c r="CF1221" s="17"/>
      <c r="CG1221" s="17"/>
      <c r="CH1221" s="17"/>
      <c r="CI1221" s="17"/>
      <c r="CJ1221" s="17"/>
      <c r="CK1221" s="17"/>
      <c r="CL1221" s="17"/>
      <c r="CM1221" s="17"/>
      <c r="CN1221" s="17"/>
      <c r="CO1221" s="17"/>
      <c r="CP1221" s="17"/>
      <c r="CQ1221" s="17"/>
    </row>
    <row r="1222">
      <c r="BJ1222" s="17"/>
      <c r="BK1222" s="17"/>
      <c r="BL1222" s="17"/>
      <c r="BM1222" s="17"/>
      <c r="BN1222" s="17"/>
      <c r="BO1222" s="17"/>
      <c r="BP1222" s="17"/>
      <c r="BQ1222" s="17"/>
      <c r="BR1222" s="17"/>
      <c r="BS1222" s="17"/>
      <c r="BT1222" s="17"/>
      <c r="BU1222" s="17"/>
      <c r="BV1222" s="17"/>
      <c r="BW1222" s="17"/>
      <c r="BX1222" s="17"/>
      <c r="BY1222" s="17"/>
      <c r="BZ1222" s="17"/>
      <c r="CA1222" s="17"/>
      <c r="CB1222" s="17"/>
      <c r="CC1222" s="17"/>
      <c r="CD1222" s="17"/>
      <c r="CE1222" s="17"/>
      <c r="CF1222" s="17"/>
      <c r="CG1222" s="17"/>
      <c r="CH1222" s="17"/>
      <c r="CI1222" s="17"/>
      <c r="CJ1222" s="17"/>
      <c r="CK1222" s="17"/>
      <c r="CL1222" s="17"/>
      <c r="CM1222" s="17"/>
      <c r="CN1222" s="17"/>
      <c r="CO1222" s="17"/>
      <c r="CP1222" s="17"/>
      <c r="CQ1222" s="17"/>
    </row>
    <row r="1223">
      <c r="BJ1223" s="17"/>
      <c r="BK1223" s="17"/>
      <c r="BL1223" s="17"/>
      <c r="BM1223" s="17"/>
      <c r="BN1223" s="17"/>
      <c r="BO1223" s="17"/>
      <c r="BP1223" s="17"/>
      <c r="BQ1223" s="17"/>
      <c r="BR1223" s="17"/>
      <c r="BS1223" s="17"/>
      <c r="BT1223" s="17"/>
      <c r="BU1223" s="17"/>
      <c r="BV1223" s="17"/>
      <c r="BW1223" s="17"/>
      <c r="BX1223" s="17"/>
      <c r="BY1223" s="17"/>
      <c r="BZ1223" s="17"/>
      <c r="CA1223" s="17"/>
      <c r="CB1223" s="17"/>
      <c r="CC1223" s="17"/>
      <c r="CD1223" s="17"/>
      <c r="CE1223" s="17"/>
      <c r="CF1223" s="17"/>
      <c r="CG1223" s="17"/>
      <c r="CH1223" s="17"/>
      <c r="CI1223" s="17"/>
      <c r="CJ1223" s="17"/>
      <c r="CK1223" s="17"/>
      <c r="CL1223" s="17"/>
      <c r="CM1223" s="17"/>
      <c r="CN1223" s="17"/>
      <c r="CO1223" s="17"/>
      <c r="CP1223" s="17"/>
      <c r="CQ1223" s="17"/>
    </row>
    <row r="1224">
      <c r="BJ1224" s="17"/>
      <c r="BK1224" s="17"/>
      <c r="BL1224" s="17"/>
      <c r="BM1224" s="17"/>
      <c r="BN1224" s="17"/>
      <c r="BO1224" s="17"/>
      <c r="BP1224" s="17"/>
      <c r="BQ1224" s="17"/>
      <c r="BR1224" s="17"/>
      <c r="BS1224" s="17"/>
      <c r="BT1224" s="17"/>
      <c r="BU1224" s="17"/>
      <c r="BV1224" s="17"/>
      <c r="BW1224" s="17"/>
      <c r="BX1224" s="17"/>
      <c r="BY1224" s="17"/>
      <c r="BZ1224" s="17"/>
      <c r="CA1224" s="17"/>
      <c r="CB1224" s="17"/>
      <c r="CC1224" s="17"/>
      <c r="CD1224" s="17"/>
      <c r="CE1224" s="17"/>
      <c r="CF1224" s="17"/>
      <c r="CG1224" s="17"/>
      <c r="CH1224" s="17"/>
      <c r="CI1224" s="17"/>
      <c r="CJ1224" s="17"/>
      <c r="CK1224" s="17"/>
      <c r="CL1224" s="17"/>
      <c r="CM1224" s="17"/>
      <c r="CN1224" s="17"/>
      <c r="CO1224" s="17"/>
      <c r="CP1224" s="17"/>
      <c r="CQ1224" s="17"/>
    </row>
    <row r="1225">
      <c r="BJ1225" s="17"/>
      <c r="BK1225" s="17"/>
      <c r="BL1225" s="17"/>
      <c r="BM1225" s="17"/>
      <c r="BN1225" s="17"/>
      <c r="BO1225" s="17"/>
      <c r="BP1225" s="17"/>
      <c r="BQ1225" s="17"/>
      <c r="BR1225" s="17"/>
      <c r="BS1225" s="17"/>
      <c r="BT1225" s="17"/>
      <c r="BU1225" s="17"/>
      <c r="BV1225" s="17"/>
      <c r="BW1225" s="17"/>
      <c r="BX1225" s="17"/>
      <c r="BY1225" s="17"/>
      <c r="BZ1225" s="17"/>
      <c r="CA1225" s="17"/>
      <c r="CB1225" s="17"/>
      <c r="CC1225" s="17"/>
      <c r="CD1225" s="17"/>
      <c r="CE1225" s="17"/>
      <c r="CF1225" s="17"/>
      <c r="CG1225" s="17"/>
      <c r="CH1225" s="17"/>
      <c r="CI1225" s="17"/>
      <c r="CJ1225" s="17"/>
      <c r="CK1225" s="17"/>
      <c r="CL1225" s="17"/>
      <c r="CM1225" s="17"/>
      <c r="CN1225" s="17"/>
      <c r="CO1225" s="17"/>
      <c r="CP1225" s="17"/>
      <c r="CQ1225" s="17"/>
    </row>
    <row r="1226">
      <c r="BJ1226" s="17"/>
      <c r="BK1226" s="17"/>
      <c r="BL1226" s="17"/>
      <c r="BM1226" s="17"/>
      <c r="BN1226" s="17"/>
      <c r="BO1226" s="17"/>
      <c r="BP1226" s="17"/>
      <c r="BQ1226" s="17"/>
      <c r="BR1226" s="17"/>
      <c r="BS1226" s="17"/>
      <c r="BT1226" s="17"/>
      <c r="BU1226" s="17"/>
      <c r="BV1226" s="17"/>
      <c r="BW1226" s="17"/>
      <c r="BX1226" s="17"/>
      <c r="BY1226" s="17"/>
      <c r="BZ1226" s="17"/>
      <c r="CA1226" s="17"/>
      <c r="CB1226" s="17"/>
      <c r="CC1226" s="17"/>
      <c r="CD1226" s="17"/>
      <c r="CE1226" s="17"/>
      <c r="CF1226" s="17"/>
      <c r="CG1226" s="17"/>
      <c r="CH1226" s="17"/>
      <c r="CI1226" s="17"/>
      <c r="CJ1226" s="17"/>
      <c r="CK1226" s="17"/>
      <c r="CL1226" s="17"/>
      <c r="CM1226" s="17"/>
      <c r="CN1226" s="17"/>
      <c r="CO1226" s="17"/>
      <c r="CP1226" s="17"/>
      <c r="CQ1226" s="17"/>
    </row>
    <row r="1227">
      <c r="BJ1227" s="17"/>
      <c r="BK1227" s="17"/>
      <c r="BL1227" s="17"/>
      <c r="BM1227" s="17"/>
      <c r="BN1227" s="17"/>
      <c r="BO1227" s="17"/>
      <c r="BP1227" s="17"/>
      <c r="BQ1227" s="17"/>
      <c r="BR1227" s="17"/>
      <c r="BS1227" s="17"/>
      <c r="BT1227" s="17"/>
      <c r="BU1227" s="17"/>
      <c r="BV1227" s="17"/>
      <c r="BW1227" s="17"/>
      <c r="BX1227" s="17"/>
      <c r="BY1227" s="17"/>
      <c r="BZ1227" s="17"/>
      <c r="CA1227" s="17"/>
      <c r="CB1227" s="17"/>
      <c r="CC1227" s="17"/>
      <c r="CD1227" s="17"/>
      <c r="CE1227" s="17"/>
      <c r="CF1227" s="17"/>
      <c r="CG1227" s="17"/>
      <c r="CH1227" s="17"/>
      <c r="CI1227" s="17"/>
      <c r="CJ1227" s="17"/>
      <c r="CK1227" s="17"/>
      <c r="CL1227" s="17"/>
      <c r="CM1227" s="17"/>
      <c r="CN1227" s="17"/>
      <c r="CO1227" s="17"/>
      <c r="CP1227" s="17"/>
      <c r="CQ1227" s="17"/>
    </row>
    <row r="1228">
      <c r="BJ1228" s="17"/>
      <c r="BK1228" s="17"/>
      <c r="BL1228" s="17"/>
      <c r="BM1228" s="17"/>
      <c r="BN1228" s="17"/>
      <c r="BO1228" s="17"/>
      <c r="BP1228" s="17"/>
      <c r="BQ1228" s="17"/>
      <c r="BR1228" s="17"/>
      <c r="BS1228" s="17"/>
      <c r="BT1228" s="17"/>
      <c r="BU1228" s="17"/>
      <c r="BV1228" s="17"/>
      <c r="BW1228" s="17"/>
      <c r="BX1228" s="17"/>
      <c r="BY1228" s="17"/>
      <c r="BZ1228" s="17"/>
      <c r="CA1228" s="17"/>
      <c r="CB1228" s="17"/>
      <c r="CC1228" s="17"/>
      <c r="CD1228" s="17"/>
      <c r="CE1228" s="17"/>
      <c r="CF1228" s="17"/>
      <c r="CG1228" s="17"/>
      <c r="CH1228" s="17"/>
      <c r="CI1228" s="17"/>
      <c r="CJ1228" s="17"/>
      <c r="CK1228" s="17"/>
      <c r="CL1228" s="17"/>
      <c r="CM1228" s="17"/>
      <c r="CN1228" s="17"/>
      <c r="CO1228" s="17"/>
      <c r="CP1228" s="17"/>
      <c r="CQ1228" s="17"/>
    </row>
    <row r="1229">
      <c r="BJ1229" s="17"/>
      <c r="BK1229" s="17"/>
      <c r="BL1229" s="17"/>
      <c r="BM1229" s="17"/>
      <c r="BN1229" s="17"/>
      <c r="BO1229" s="17"/>
      <c r="BP1229" s="17"/>
      <c r="BQ1229" s="17"/>
      <c r="BR1229" s="17"/>
      <c r="BS1229" s="17"/>
      <c r="BT1229" s="17"/>
      <c r="BU1229" s="17"/>
      <c r="BV1229" s="17"/>
      <c r="BW1229" s="17"/>
      <c r="BX1229" s="17"/>
      <c r="BY1229" s="17"/>
      <c r="BZ1229" s="17"/>
      <c r="CA1229" s="17"/>
      <c r="CB1229" s="17"/>
      <c r="CC1229" s="17"/>
      <c r="CD1229" s="17"/>
      <c r="CE1229" s="17"/>
      <c r="CF1229" s="17"/>
      <c r="CG1229" s="17"/>
      <c r="CH1229" s="17"/>
      <c r="CI1229" s="17"/>
      <c r="CJ1229" s="17"/>
      <c r="CK1229" s="17"/>
      <c r="CL1229" s="17"/>
      <c r="CM1229" s="17"/>
      <c r="CN1229" s="17"/>
      <c r="CO1229" s="17"/>
      <c r="CP1229" s="17"/>
      <c r="CQ1229" s="17"/>
    </row>
    <row r="1230">
      <c r="BJ1230" s="17"/>
      <c r="BK1230" s="17"/>
      <c r="BL1230" s="17"/>
      <c r="BM1230" s="17"/>
      <c r="BN1230" s="17"/>
      <c r="BO1230" s="17"/>
      <c r="BP1230" s="17"/>
      <c r="BQ1230" s="17"/>
      <c r="BR1230" s="17"/>
      <c r="BS1230" s="17"/>
      <c r="BT1230" s="17"/>
      <c r="BU1230" s="17"/>
      <c r="BV1230" s="17"/>
      <c r="BW1230" s="17"/>
      <c r="BX1230" s="17"/>
      <c r="BY1230" s="17"/>
      <c r="BZ1230" s="17"/>
      <c r="CA1230" s="17"/>
      <c r="CB1230" s="17"/>
      <c r="CC1230" s="17"/>
      <c r="CD1230" s="17"/>
      <c r="CE1230" s="17"/>
      <c r="CF1230" s="17"/>
      <c r="CG1230" s="17"/>
      <c r="CH1230" s="17"/>
      <c r="CI1230" s="17"/>
      <c r="CJ1230" s="17"/>
      <c r="CK1230" s="17"/>
      <c r="CL1230" s="17"/>
      <c r="CM1230" s="17"/>
      <c r="CN1230" s="17"/>
      <c r="CO1230" s="17"/>
      <c r="CP1230" s="17"/>
      <c r="CQ1230" s="17"/>
    </row>
    <row r="1231">
      <c r="BJ1231" s="17"/>
      <c r="BK1231" s="17"/>
      <c r="BL1231" s="17"/>
      <c r="BM1231" s="17"/>
      <c r="BN1231" s="17"/>
      <c r="BO1231" s="17"/>
      <c r="BP1231" s="17"/>
      <c r="BQ1231" s="17"/>
      <c r="BR1231" s="17"/>
      <c r="BS1231" s="17"/>
      <c r="BT1231" s="17"/>
      <c r="BU1231" s="17"/>
      <c r="BV1231" s="17"/>
      <c r="BW1231" s="17"/>
      <c r="BX1231" s="17"/>
      <c r="BY1231" s="17"/>
      <c r="BZ1231" s="17"/>
      <c r="CA1231" s="17"/>
      <c r="CB1231" s="17"/>
      <c r="CC1231" s="17"/>
      <c r="CD1231" s="17"/>
      <c r="CE1231" s="17"/>
      <c r="CF1231" s="17"/>
      <c r="CG1231" s="17"/>
      <c r="CH1231" s="17"/>
      <c r="CI1231" s="17"/>
      <c r="CJ1231" s="17"/>
      <c r="CK1231" s="17"/>
      <c r="CL1231" s="17"/>
      <c r="CM1231" s="17"/>
      <c r="CN1231" s="17"/>
      <c r="CO1231" s="17"/>
      <c r="CP1231" s="17"/>
      <c r="CQ1231" s="17"/>
    </row>
    <row r="1232">
      <c r="BJ1232" s="17"/>
      <c r="BK1232" s="17"/>
      <c r="BL1232" s="17"/>
      <c r="BM1232" s="17"/>
      <c r="BN1232" s="17"/>
      <c r="BO1232" s="17"/>
      <c r="BP1232" s="17"/>
      <c r="BQ1232" s="17"/>
      <c r="BR1232" s="17"/>
      <c r="BS1232" s="17"/>
      <c r="BT1232" s="17"/>
      <c r="BU1232" s="17"/>
      <c r="BV1232" s="17"/>
      <c r="BW1232" s="17"/>
      <c r="BX1232" s="17"/>
      <c r="BY1232" s="17"/>
      <c r="BZ1232" s="17"/>
      <c r="CA1232" s="17"/>
      <c r="CB1232" s="17"/>
      <c r="CC1232" s="17"/>
      <c r="CD1232" s="17"/>
      <c r="CE1232" s="17"/>
      <c r="CF1232" s="17"/>
      <c r="CG1232" s="17"/>
      <c r="CH1232" s="17"/>
      <c r="CI1232" s="17"/>
      <c r="CJ1232" s="17"/>
      <c r="CK1232" s="17"/>
      <c r="CL1232" s="17"/>
      <c r="CM1232" s="17"/>
      <c r="CN1232" s="17"/>
      <c r="CO1232" s="17"/>
      <c r="CP1232" s="17"/>
      <c r="CQ1232" s="17"/>
    </row>
    <row r="1233">
      <c r="BJ1233" s="17"/>
      <c r="BK1233" s="17"/>
      <c r="BL1233" s="17"/>
      <c r="BM1233" s="17"/>
      <c r="BN1233" s="17"/>
      <c r="BO1233" s="17"/>
      <c r="BP1233" s="17"/>
      <c r="BQ1233" s="17"/>
      <c r="BR1233" s="17"/>
      <c r="BS1233" s="17"/>
      <c r="BT1233" s="17"/>
      <c r="BU1233" s="17"/>
      <c r="BV1233" s="17"/>
      <c r="BW1233" s="17"/>
      <c r="BX1233" s="17"/>
      <c r="BY1233" s="17"/>
      <c r="BZ1233" s="17"/>
      <c r="CA1233" s="17"/>
      <c r="CB1233" s="17"/>
      <c r="CC1233" s="17"/>
      <c r="CD1233" s="17"/>
      <c r="CE1233" s="17"/>
      <c r="CF1233" s="17"/>
      <c r="CG1233" s="17"/>
      <c r="CH1233" s="17"/>
      <c r="CI1233" s="17"/>
      <c r="CJ1233" s="17"/>
      <c r="CK1233" s="17"/>
      <c r="CL1233" s="17"/>
      <c r="CM1233" s="17"/>
      <c r="CN1233" s="17"/>
      <c r="CO1233" s="17"/>
      <c r="CP1233" s="17"/>
      <c r="CQ1233" s="17"/>
    </row>
    <row r="1234">
      <c r="BJ1234" s="17"/>
      <c r="BK1234" s="17"/>
      <c r="BL1234" s="17"/>
      <c r="BM1234" s="17"/>
      <c r="BN1234" s="17"/>
      <c r="BO1234" s="17"/>
      <c r="BP1234" s="17"/>
      <c r="BQ1234" s="17"/>
      <c r="BR1234" s="17"/>
      <c r="BS1234" s="17"/>
      <c r="BT1234" s="17"/>
      <c r="BU1234" s="17"/>
      <c r="BV1234" s="17"/>
      <c r="BW1234" s="17"/>
      <c r="BX1234" s="17"/>
      <c r="BY1234" s="17"/>
      <c r="BZ1234" s="17"/>
      <c r="CA1234" s="17"/>
      <c r="CB1234" s="17"/>
      <c r="CC1234" s="17"/>
      <c r="CD1234" s="17"/>
      <c r="CE1234" s="17"/>
      <c r="CF1234" s="17"/>
      <c r="CG1234" s="17"/>
      <c r="CH1234" s="17"/>
      <c r="CI1234" s="17"/>
      <c r="CJ1234" s="17"/>
      <c r="CK1234" s="17"/>
      <c r="CL1234" s="17"/>
      <c r="CM1234" s="17"/>
      <c r="CN1234" s="17"/>
      <c r="CO1234" s="17"/>
      <c r="CP1234" s="17"/>
      <c r="CQ1234" s="17"/>
    </row>
    <row r="1235">
      <c r="BJ1235" s="17"/>
      <c r="BK1235" s="17"/>
      <c r="BL1235" s="17"/>
      <c r="BM1235" s="17"/>
      <c r="BN1235" s="17"/>
      <c r="BO1235" s="17"/>
      <c r="BP1235" s="17"/>
      <c r="BQ1235" s="17"/>
      <c r="BR1235" s="17"/>
      <c r="BS1235" s="17"/>
      <c r="BT1235" s="17"/>
      <c r="BU1235" s="17"/>
      <c r="BV1235" s="17"/>
      <c r="BW1235" s="17"/>
      <c r="BX1235" s="17"/>
      <c r="BY1235" s="17"/>
      <c r="BZ1235" s="17"/>
      <c r="CA1235" s="17"/>
      <c r="CB1235" s="17"/>
      <c r="CC1235" s="17"/>
      <c r="CD1235" s="17"/>
      <c r="CE1235" s="17"/>
      <c r="CF1235" s="17"/>
      <c r="CG1235" s="17"/>
      <c r="CH1235" s="17"/>
      <c r="CI1235" s="17"/>
      <c r="CJ1235" s="17"/>
      <c r="CK1235" s="17"/>
      <c r="CL1235" s="17"/>
      <c r="CM1235" s="17"/>
      <c r="CN1235" s="17"/>
      <c r="CO1235" s="17"/>
      <c r="CP1235" s="17"/>
      <c r="CQ1235" s="17"/>
    </row>
    <row r="1236">
      <c r="BJ1236" s="17"/>
      <c r="BK1236" s="17"/>
      <c r="BL1236" s="17"/>
      <c r="BM1236" s="17"/>
      <c r="BN1236" s="17"/>
      <c r="BO1236" s="17"/>
      <c r="BP1236" s="17"/>
      <c r="BQ1236" s="17"/>
      <c r="BR1236" s="17"/>
      <c r="BS1236" s="17"/>
      <c r="BT1236" s="17"/>
      <c r="BU1236" s="17"/>
      <c r="BV1236" s="17"/>
      <c r="BW1236" s="17"/>
      <c r="BX1236" s="17"/>
      <c r="BY1236" s="17"/>
      <c r="BZ1236" s="17"/>
      <c r="CA1236" s="17"/>
      <c r="CB1236" s="17"/>
      <c r="CC1236" s="17"/>
      <c r="CD1236" s="17"/>
      <c r="CE1236" s="17"/>
      <c r="CF1236" s="17"/>
      <c r="CG1236" s="17"/>
      <c r="CH1236" s="17"/>
      <c r="CI1236" s="17"/>
      <c r="CJ1236" s="17"/>
      <c r="CK1236" s="17"/>
      <c r="CL1236" s="17"/>
      <c r="CM1236" s="17"/>
      <c r="CN1236" s="17"/>
      <c r="CO1236" s="17"/>
      <c r="CP1236" s="17"/>
      <c r="CQ1236" s="17"/>
    </row>
    <row r="1237">
      <c r="BJ1237" s="17"/>
      <c r="BK1237" s="17"/>
      <c r="BL1237" s="17"/>
      <c r="BM1237" s="17"/>
      <c r="BN1237" s="17"/>
      <c r="BO1237" s="17"/>
      <c r="BP1237" s="17"/>
      <c r="BQ1237" s="17"/>
      <c r="BR1237" s="17"/>
      <c r="BS1237" s="17"/>
      <c r="BT1237" s="17"/>
      <c r="BU1237" s="17"/>
      <c r="BV1237" s="17"/>
      <c r="BW1237" s="17"/>
      <c r="BX1237" s="17"/>
      <c r="BY1237" s="17"/>
      <c r="BZ1237" s="17"/>
      <c r="CA1237" s="17"/>
      <c r="CB1237" s="17"/>
      <c r="CC1237" s="17"/>
      <c r="CD1237" s="17"/>
      <c r="CE1237" s="17"/>
      <c r="CF1237" s="17"/>
      <c r="CG1237" s="17"/>
      <c r="CH1237" s="17"/>
      <c r="CI1237" s="17"/>
      <c r="CJ1237" s="17"/>
      <c r="CK1237" s="17"/>
      <c r="CL1237" s="17"/>
      <c r="CM1237" s="17"/>
      <c r="CN1237" s="17"/>
      <c r="CO1237" s="17"/>
      <c r="CP1237" s="17"/>
      <c r="CQ1237" s="17"/>
    </row>
    <row r="1238">
      <c r="BJ1238" s="17"/>
      <c r="BK1238" s="17"/>
      <c r="BL1238" s="17"/>
      <c r="BM1238" s="17"/>
      <c r="BN1238" s="17"/>
      <c r="BO1238" s="17"/>
      <c r="BP1238" s="17"/>
      <c r="BQ1238" s="17"/>
      <c r="BR1238" s="17"/>
      <c r="BS1238" s="17"/>
      <c r="BT1238" s="17"/>
      <c r="BU1238" s="17"/>
      <c r="BV1238" s="17"/>
      <c r="BW1238" s="17"/>
      <c r="BX1238" s="17"/>
      <c r="BY1238" s="17"/>
      <c r="BZ1238" s="17"/>
      <c r="CA1238" s="17"/>
      <c r="CB1238" s="17"/>
      <c r="CC1238" s="17"/>
      <c r="CD1238" s="17"/>
      <c r="CE1238" s="17"/>
      <c r="CF1238" s="17"/>
      <c r="CG1238" s="17"/>
      <c r="CH1238" s="17"/>
      <c r="CI1238" s="17"/>
      <c r="CJ1238" s="17"/>
      <c r="CK1238" s="17"/>
      <c r="CL1238" s="17"/>
      <c r="CM1238" s="17"/>
      <c r="CN1238" s="17"/>
      <c r="CO1238" s="17"/>
      <c r="CP1238" s="17"/>
      <c r="CQ1238" s="17"/>
    </row>
    <row r="1239">
      <c r="BJ1239" s="17"/>
      <c r="BK1239" s="17"/>
      <c r="BL1239" s="17"/>
      <c r="BM1239" s="17"/>
      <c r="BN1239" s="17"/>
      <c r="BO1239" s="17"/>
      <c r="BP1239" s="17"/>
      <c r="BQ1239" s="17"/>
      <c r="BR1239" s="17"/>
      <c r="BS1239" s="17"/>
      <c r="BT1239" s="17"/>
      <c r="BU1239" s="17"/>
      <c r="BV1239" s="17"/>
      <c r="BW1239" s="17"/>
      <c r="BX1239" s="17"/>
      <c r="BY1239" s="17"/>
      <c r="BZ1239" s="17"/>
      <c r="CA1239" s="17"/>
      <c r="CB1239" s="17"/>
      <c r="CC1239" s="17"/>
      <c r="CD1239" s="17"/>
      <c r="CE1239" s="17"/>
      <c r="CF1239" s="17"/>
      <c r="CG1239" s="17"/>
      <c r="CH1239" s="17"/>
      <c r="CI1239" s="17"/>
      <c r="CJ1239" s="17"/>
      <c r="CK1239" s="17"/>
      <c r="CL1239" s="17"/>
      <c r="CM1239" s="17"/>
      <c r="CN1239" s="17"/>
      <c r="CO1239" s="17"/>
      <c r="CP1239" s="17"/>
      <c r="CQ1239" s="17"/>
    </row>
    <row r="1240">
      <c r="BJ1240" s="17"/>
      <c r="BK1240" s="17"/>
      <c r="BL1240" s="17"/>
      <c r="BM1240" s="17"/>
      <c r="BN1240" s="17"/>
      <c r="BO1240" s="17"/>
      <c r="BP1240" s="17"/>
      <c r="BQ1240" s="17"/>
      <c r="BR1240" s="17"/>
      <c r="BS1240" s="17"/>
      <c r="BT1240" s="17"/>
      <c r="BU1240" s="17"/>
      <c r="BV1240" s="17"/>
      <c r="BW1240" s="17"/>
      <c r="BX1240" s="17"/>
      <c r="BY1240" s="17"/>
      <c r="BZ1240" s="17"/>
      <c r="CA1240" s="17"/>
      <c r="CB1240" s="17"/>
      <c r="CC1240" s="17"/>
      <c r="CD1240" s="17"/>
      <c r="CE1240" s="17"/>
      <c r="CF1240" s="17"/>
      <c r="CG1240" s="17"/>
      <c r="CH1240" s="17"/>
      <c r="CI1240" s="17"/>
      <c r="CJ1240" s="17"/>
      <c r="CK1240" s="17"/>
      <c r="CL1240" s="17"/>
      <c r="CM1240" s="17"/>
      <c r="CN1240" s="17"/>
      <c r="CO1240" s="17"/>
      <c r="CP1240" s="17"/>
      <c r="CQ1240" s="17"/>
    </row>
    <row r="1241">
      <c r="BJ1241" s="17"/>
      <c r="BK1241" s="17"/>
      <c r="BL1241" s="17"/>
      <c r="BM1241" s="17"/>
      <c r="BN1241" s="17"/>
      <c r="BO1241" s="17"/>
      <c r="BP1241" s="17"/>
      <c r="BQ1241" s="17"/>
      <c r="BR1241" s="17"/>
      <c r="BS1241" s="17"/>
      <c r="BT1241" s="17"/>
      <c r="BU1241" s="17"/>
      <c r="BV1241" s="17"/>
      <c r="BW1241" s="17"/>
      <c r="BX1241" s="17"/>
      <c r="BY1241" s="17"/>
      <c r="BZ1241" s="17"/>
      <c r="CA1241" s="17"/>
      <c r="CB1241" s="17"/>
      <c r="CC1241" s="17"/>
      <c r="CD1241" s="17"/>
      <c r="CE1241" s="17"/>
      <c r="CF1241" s="17"/>
      <c r="CG1241" s="17"/>
      <c r="CH1241" s="17"/>
      <c r="CI1241" s="17"/>
      <c r="CJ1241" s="17"/>
      <c r="CK1241" s="17"/>
      <c r="CL1241" s="17"/>
      <c r="CM1241" s="17"/>
      <c r="CN1241" s="17"/>
      <c r="CO1241" s="17"/>
      <c r="CP1241" s="17"/>
      <c r="CQ1241" s="17"/>
    </row>
    <row r="1242">
      <c r="BJ1242" s="17"/>
      <c r="BK1242" s="17"/>
      <c r="BL1242" s="17"/>
      <c r="BM1242" s="17"/>
      <c r="BN1242" s="17"/>
      <c r="BO1242" s="17"/>
      <c r="BP1242" s="17"/>
      <c r="BQ1242" s="17"/>
      <c r="BR1242" s="17"/>
      <c r="BS1242" s="17"/>
      <c r="BT1242" s="17"/>
      <c r="BU1242" s="17"/>
      <c r="BV1242" s="17"/>
      <c r="BW1242" s="17"/>
      <c r="BX1242" s="17"/>
      <c r="BY1242" s="17"/>
      <c r="BZ1242" s="17"/>
      <c r="CA1242" s="17"/>
      <c r="CB1242" s="17"/>
      <c r="CC1242" s="17"/>
      <c r="CD1242" s="17"/>
      <c r="CE1242" s="17"/>
      <c r="CF1242" s="17"/>
      <c r="CG1242" s="17"/>
      <c r="CH1242" s="17"/>
      <c r="CI1242" s="17"/>
      <c r="CJ1242" s="17"/>
      <c r="CK1242" s="17"/>
      <c r="CL1242" s="17"/>
      <c r="CM1242" s="17"/>
      <c r="CN1242" s="17"/>
      <c r="CO1242" s="17"/>
      <c r="CP1242" s="17"/>
      <c r="CQ1242" s="17"/>
    </row>
    <row r="1243">
      <c r="BJ1243" s="17"/>
      <c r="BK1243" s="17"/>
      <c r="BL1243" s="17"/>
      <c r="BM1243" s="17"/>
      <c r="BN1243" s="17"/>
      <c r="BO1243" s="17"/>
      <c r="BP1243" s="17"/>
      <c r="BQ1243" s="17"/>
      <c r="BR1243" s="17"/>
      <c r="BS1243" s="17"/>
      <c r="BT1243" s="17"/>
      <c r="BU1243" s="17"/>
      <c r="BV1243" s="17"/>
      <c r="BW1243" s="17"/>
      <c r="BX1243" s="17"/>
      <c r="BY1243" s="17"/>
      <c r="BZ1243" s="17"/>
      <c r="CA1243" s="17"/>
      <c r="CB1243" s="17"/>
      <c r="CC1243" s="17"/>
      <c r="CD1243" s="17"/>
      <c r="CE1243" s="17"/>
      <c r="CF1243" s="17"/>
      <c r="CG1243" s="17"/>
      <c r="CH1243" s="17"/>
      <c r="CI1243" s="17"/>
      <c r="CJ1243" s="17"/>
      <c r="CK1243" s="17"/>
      <c r="CL1243" s="17"/>
      <c r="CM1243" s="17"/>
      <c r="CN1243" s="17"/>
      <c r="CO1243" s="17"/>
      <c r="CP1243" s="17"/>
      <c r="CQ1243" s="17"/>
    </row>
    <row r="1244">
      <c r="BJ1244" s="17"/>
      <c r="BK1244" s="17"/>
      <c r="BL1244" s="17"/>
      <c r="BM1244" s="17"/>
      <c r="BN1244" s="17"/>
      <c r="BO1244" s="17"/>
      <c r="BP1244" s="17"/>
      <c r="BQ1244" s="17"/>
      <c r="BR1244" s="17"/>
      <c r="BS1244" s="17"/>
      <c r="BT1244" s="17"/>
      <c r="BU1244" s="17"/>
      <c r="BV1244" s="17"/>
      <c r="BW1244" s="17"/>
      <c r="BX1244" s="17"/>
      <c r="BY1244" s="17"/>
      <c r="BZ1244" s="17"/>
      <c r="CA1244" s="17"/>
      <c r="CB1244" s="17"/>
      <c r="CC1244" s="17"/>
      <c r="CD1244" s="17"/>
      <c r="CE1244" s="17"/>
      <c r="CF1244" s="17"/>
      <c r="CG1244" s="17"/>
      <c r="CH1244" s="17"/>
      <c r="CI1244" s="17"/>
      <c r="CJ1244" s="17"/>
      <c r="CK1244" s="17"/>
      <c r="CL1244" s="17"/>
      <c r="CM1244" s="17"/>
      <c r="CN1244" s="17"/>
      <c r="CO1244" s="17"/>
      <c r="CP1244" s="17"/>
      <c r="CQ1244" s="17"/>
    </row>
    <row r="1245">
      <c r="BJ1245" s="17"/>
      <c r="BK1245" s="17"/>
      <c r="BL1245" s="17"/>
      <c r="BM1245" s="17"/>
      <c r="BN1245" s="17"/>
      <c r="BO1245" s="17"/>
      <c r="BP1245" s="17"/>
      <c r="BQ1245" s="17"/>
      <c r="BR1245" s="17"/>
      <c r="BS1245" s="17"/>
      <c r="BT1245" s="17"/>
      <c r="BU1245" s="17"/>
      <c r="BV1245" s="17"/>
      <c r="BW1245" s="17"/>
      <c r="BX1245" s="17"/>
      <c r="BY1245" s="17"/>
      <c r="BZ1245" s="17"/>
      <c r="CA1245" s="17"/>
      <c r="CB1245" s="17"/>
      <c r="CC1245" s="17"/>
      <c r="CD1245" s="17"/>
      <c r="CE1245" s="17"/>
      <c r="CF1245" s="17"/>
      <c r="CG1245" s="17"/>
      <c r="CH1245" s="17"/>
      <c r="CI1245" s="17"/>
      <c r="CJ1245" s="17"/>
      <c r="CK1245" s="17"/>
      <c r="CL1245" s="17"/>
      <c r="CM1245" s="17"/>
      <c r="CN1245" s="17"/>
      <c r="CO1245" s="17"/>
      <c r="CP1245" s="17"/>
      <c r="CQ1245" s="17"/>
    </row>
    <row r="1246">
      <c r="BJ1246" s="17"/>
      <c r="BK1246" s="17"/>
      <c r="BL1246" s="17"/>
      <c r="BM1246" s="17"/>
      <c r="BN1246" s="17"/>
      <c r="BO1246" s="17"/>
      <c r="BP1246" s="17"/>
      <c r="BQ1246" s="17"/>
      <c r="BR1246" s="17"/>
      <c r="BS1246" s="17"/>
      <c r="BT1246" s="17"/>
      <c r="BU1246" s="17"/>
      <c r="BV1246" s="17"/>
      <c r="BW1246" s="17"/>
      <c r="BX1246" s="17"/>
      <c r="BY1246" s="17"/>
      <c r="BZ1246" s="17"/>
      <c r="CA1246" s="17"/>
      <c r="CB1246" s="17"/>
      <c r="CC1246" s="17"/>
      <c r="CD1246" s="17"/>
      <c r="CE1246" s="17"/>
      <c r="CF1246" s="17"/>
      <c r="CG1246" s="17"/>
      <c r="CH1246" s="17"/>
      <c r="CI1246" s="17"/>
      <c r="CJ1246" s="17"/>
      <c r="CK1246" s="17"/>
      <c r="CL1246" s="17"/>
      <c r="CM1246" s="17"/>
      <c r="CN1246" s="17"/>
      <c r="CO1246" s="17"/>
      <c r="CP1246" s="17"/>
      <c r="CQ1246" s="17"/>
    </row>
    <row r="1247">
      <c r="BJ1247" s="17"/>
      <c r="BK1247" s="17"/>
      <c r="BL1247" s="17"/>
      <c r="BM1247" s="17"/>
      <c r="BN1247" s="17"/>
      <c r="BO1247" s="17"/>
      <c r="BP1247" s="17"/>
      <c r="BQ1247" s="17"/>
      <c r="BR1247" s="17"/>
      <c r="BS1247" s="17"/>
      <c r="BT1247" s="17"/>
      <c r="BU1247" s="17"/>
      <c r="BV1247" s="17"/>
      <c r="BW1247" s="17"/>
      <c r="BX1247" s="17"/>
      <c r="BY1247" s="17"/>
      <c r="BZ1247" s="17"/>
      <c r="CA1247" s="17"/>
      <c r="CB1247" s="17"/>
      <c r="CC1247" s="17"/>
      <c r="CD1247" s="17"/>
      <c r="CE1247" s="17"/>
      <c r="CF1247" s="17"/>
      <c r="CG1247" s="17"/>
      <c r="CH1247" s="17"/>
      <c r="CI1247" s="17"/>
      <c r="CJ1247" s="17"/>
      <c r="CK1247" s="17"/>
      <c r="CL1247" s="17"/>
      <c r="CM1247" s="17"/>
      <c r="CN1247" s="17"/>
      <c r="CO1247" s="17"/>
      <c r="CP1247" s="17"/>
      <c r="CQ1247" s="17"/>
    </row>
    <row r="1248">
      <c r="BJ1248" s="17"/>
      <c r="BK1248" s="17"/>
      <c r="BL1248" s="17"/>
      <c r="BM1248" s="17"/>
      <c r="BN1248" s="17"/>
      <c r="BO1248" s="17"/>
      <c r="BP1248" s="17"/>
      <c r="BQ1248" s="17"/>
      <c r="BR1248" s="17"/>
      <c r="BS1248" s="17"/>
      <c r="BT1248" s="17"/>
      <c r="BU1248" s="17"/>
      <c r="BV1248" s="17"/>
      <c r="BW1248" s="17"/>
      <c r="BX1248" s="17"/>
      <c r="BY1248" s="17"/>
      <c r="BZ1248" s="17"/>
      <c r="CA1248" s="17"/>
      <c r="CB1248" s="17"/>
      <c r="CC1248" s="17"/>
      <c r="CD1248" s="17"/>
      <c r="CE1248" s="17"/>
      <c r="CF1248" s="17"/>
      <c r="CG1248" s="17"/>
      <c r="CH1248" s="17"/>
      <c r="CI1248" s="17"/>
      <c r="CJ1248" s="17"/>
      <c r="CK1248" s="17"/>
      <c r="CL1248" s="17"/>
      <c r="CM1248" s="17"/>
      <c r="CN1248" s="17"/>
      <c r="CO1248" s="17"/>
      <c r="CP1248" s="17"/>
      <c r="CQ1248" s="17"/>
    </row>
    <row r="1249">
      <c r="BJ1249" s="17"/>
      <c r="BK1249" s="17"/>
      <c r="BL1249" s="17"/>
      <c r="BM1249" s="17"/>
      <c r="BN1249" s="17"/>
      <c r="BO1249" s="17"/>
      <c r="BP1249" s="17"/>
      <c r="BQ1249" s="17"/>
      <c r="BR1249" s="17"/>
      <c r="BS1249" s="17"/>
      <c r="BT1249" s="17"/>
      <c r="BU1249" s="17"/>
      <c r="BV1249" s="17"/>
      <c r="BW1249" s="17"/>
      <c r="BX1249" s="17"/>
      <c r="BY1249" s="17"/>
      <c r="BZ1249" s="17"/>
      <c r="CA1249" s="17"/>
      <c r="CB1249" s="17"/>
      <c r="CC1249" s="17"/>
      <c r="CD1249" s="17"/>
      <c r="CE1249" s="17"/>
      <c r="CF1249" s="17"/>
      <c r="CG1249" s="17"/>
      <c r="CH1249" s="17"/>
      <c r="CI1249" s="17"/>
      <c r="CJ1249" s="17"/>
      <c r="CK1249" s="17"/>
      <c r="CL1249" s="17"/>
      <c r="CM1249" s="17"/>
      <c r="CN1249" s="17"/>
      <c r="CO1249" s="17"/>
      <c r="CP1249" s="17"/>
      <c r="CQ1249" s="17"/>
    </row>
    <row r="1250">
      <c r="BJ1250" s="17"/>
      <c r="BK1250" s="17"/>
      <c r="BL1250" s="17"/>
      <c r="BM1250" s="17"/>
      <c r="BN1250" s="17"/>
      <c r="BO1250" s="17"/>
      <c r="BP1250" s="17"/>
      <c r="BQ1250" s="17"/>
      <c r="BR1250" s="17"/>
      <c r="BS1250" s="17"/>
      <c r="BT1250" s="17"/>
      <c r="BU1250" s="17"/>
      <c r="BV1250" s="17"/>
      <c r="BW1250" s="17"/>
      <c r="BX1250" s="17"/>
      <c r="BY1250" s="17"/>
      <c r="BZ1250" s="17"/>
      <c r="CA1250" s="17"/>
      <c r="CB1250" s="17"/>
      <c r="CC1250" s="17"/>
      <c r="CD1250" s="17"/>
      <c r="CE1250" s="17"/>
      <c r="CF1250" s="17"/>
      <c r="CG1250" s="17"/>
      <c r="CH1250" s="17"/>
      <c r="CI1250" s="17"/>
      <c r="CJ1250" s="17"/>
      <c r="CK1250" s="17"/>
      <c r="CL1250" s="17"/>
      <c r="CM1250" s="17"/>
      <c r="CN1250" s="17"/>
      <c r="CO1250" s="17"/>
      <c r="CP1250" s="17"/>
      <c r="CQ1250" s="17"/>
    </row>
    <row r="1251">
      <c r="BJ1251" s="17"/>
      <c r="BK1251" s="17"/>
      <c r="BL1251" s="17"/>
      <c r="BM1251" s="17"/>
      <c r="BN1251" s="17"/>
      <c r="BO1251" s="17"/>
      <c r="BP1251" s="17"/>
      <c r="BQ1251" s="17"/>
      <c r="BR1251" s="17"/>
      <c r="BS1251" s="17"/>
      <c r="BT1251" s="17"/>
      <c r="BU1251" s="17"/>
      <c r="BV1251" s="17"/>
      <c r="BW1251" s="17"/>
      <c r="BX1251" s="17"/>
      <c r="BY1251" s="17"/>
      <c r="BZ1251" s="17"/>
      <c r="CA1251" s="17"/>
      <c r="CB1251" s="17"/>
      <c r="CC1251" s="17"/>
      <c r="CD1251" s="17"/>
      <c r="CE1251" s="17"/>
      <c r="CF1251" s="17"/>
      <c r="CG1251" s="17"/>
      <c r="CH1251" s="17"/>
      <c r="CI1251" s="17"/>
      <c r="CJ1251" s="17"/>
      <c r="CK1251" s="17"/>
      <c r="CL1251" s="17"/>
      <c r="CM1251" s="17"/>
      <c r="CN1251" s="17"/>
      <c r="CO1251" s="17"/>
      <c r="CP1251" s="17"/>
      <c r="CQ1251" s="17"/>
    </row>
    <row r="1252">
      <c r="BJ1252" s="17"/>
      <c r="BK1252" s="17"/>
      <c r="BL1252" s="17"/>
      <c r="BM1252" s="17"/>
      <c r="BN1252" s="17"/>
      <c r="BO1252" s="17"/>
      <c r="BP1252" s="17"/>
      <c r="BQ1252" s="17"/>
      <c r="BR1252" s="17"/>
      <c r="BS1252" s="17"/>
      <c r="BT1252" s="17"/>
      <c r="BU1252" s="17"/>
      <c r="BV1252" s="17"/>
      <c r="BW1252" s="17"/>
      <c r="BX1252" s="17"/>
      <c r="BY1252" s="17"/>
      <c r="BZ1252" s="17"/>
      <c r="CA1252" s="17"/>
      <c r="CB1252" s="17"/>
      <c r="CC1252" s="17"/>
      <c r="CD1252" s="17"/>
      <c r="CE1252" s="17"/>
      <c r="CF1252" s="17"/>
      <c r="CG1252" s="17"/>
      <c r="CH1252" s="17"/>
      <c r="CI1252" s="17"/>
      <c r="CJ1252" s="17"/>
      <c r="CK1252" s="17"/>
      <c r="CL1252" s="17"/>
      <c r="CM1252" s="17"/>
      <c r="CN1252" s="17"/>
      <c r="CO1252" s="17"/>
      <c r="CP1252" s="17"/>
      <c r="CQ1252" s="17"/>
    </row>
    <row r="1253">
      <c r="BJ1253" s="17"/>
      <c r="BK1253" s="17"/>
      <c r="BL1253" s="17"/>
      <c r="BM1253" s="17"/>
      <c r="BN1253" s="17"/>
      <c r="BO1253" s="17"/>
      <c r="BP1253" s="17"/>
      <c r="BQ1253" s="17"/>
      <c r="BR1253" s="17"/>
      <c r="BS1253" s="17"/>
      <c r="BT1253" s="17"/>
      <c r="BU1253" s="17"/>
      <c r="BV1253" s="17"/>
      <c r="BW1253" s="17"/>
      <c r="BX1253" s="17"/>
      <c r="BY1253" s="17"/>
      <c r="BZ1253" s="17"/>
      <c r="CA1253" s="17"/>
      <c r="CB1253" s="17"/>
      <c r="CC1253" s="17"/>
      <c r="CD1253" s="17"/>
      <c r="CE1253" s="17"/>
      <c r="CF1253" s="17"/>
      <c r="CG1253" s="17"/>
      <c r="CH1253" s="17"/>
      <c r="CI1253" s="17"/>
      <c r="CJ1253" s="17"/>
      <c r="CK1253" s="17"/>
      <c r="CL1253" s="17"/>
      <c r="CM1253" s="17"/>
      <c r="CN1253" s="17"/>
      <c r="CO1253" s="17"/>
      <c r="CP1253" s="17"/>
      <c r="CQ1253" s="17"/>
    </row>
    <row r="1254">
      <c r="BJ1254" s="17"/>
      <c r="BK1254" s="17"/>
      <c r="BL1254" s="17"/>
      <c r="BM1254" s="17"/>
      <c r="BN1254" s="17"/>
      <c r="BO1254" s="17"/>
      <c r="BP1254" s="17"/>
      <c r="BQ1254" s="17"/>
      <c r="BR1254" s="17"/>
      <c r="BS1254" s="17"/>
      <c r="BT1254" s="17"/>
      <c r="BU1254" s="17"/>
      <c r="BV1254" s="17"/>
      <c r="BW1254" s="17"/>
      <c r="BX1254" s="17"/>
      <c r="BY1254" s="17"/>
      <c r="BZ1254" s="17"/>
      <c r="CA1254" s="17"/>
      <c r="CB1254" s="17"/>
      <c r="CC1254" s="17"/>
      <c r="CD1254" s="17"/>
      <c r="CE1254" s="17"/>
      <c r="CF1254" s="17"/>
      <c r="CG1254" s="17"/>
      <c r="CH1254" s="17"/>
      <c r="CI1254" s="17"/>
      <c r="CJ1254" s="17"/>
      <c r="CK1254" s="17"/>
      <c r="CL1254" s="17"/>
      <c r="CM1254" s="17"/>
      <c r="CN1254" s="17"/>
      <c r="CO1254" s="17"/>
      <c r="CP1254" s="17"/>
      <c r="CQ1254" s="17"/>
    </row>
    <row r="1255">
      <c r="BJ1255" s="17"/>
      <c r="BK1255" s="17"/>
      <c r="BL1255" s="17"/>
      <c r="BM1255" s="17"/>
      <c r="BN1255" s="17"/>
      <c r="BO1255" s="17"/>
      <c r="BP1255" s="17"/>
      <c r="BQ1255" s="17"/>
      <c r="BR1255" s="17"/>
      <c r="BS1255" s="17"/>
      <c r="BT1255" s="17"/>
      <c r="BU1255" s="17"/>
      <c r="BV1255" s="17"/>
      <c r="BW1255" s="17"/>
      <c r="BX1255" s="17"/>
      <c r="BY1255" s="17"/>
      <c r="BZ1255" s="17"/>
      <c r="CA1255" s="17"/>
      <c r="CB1255" s="17"/>
      <c r="CC1255" s="17"/>
      <c r="CD1255" s="17"/>
      <c r="CE1255" s="17"/>
      <c r="CF1255" s="17"/>
      <c r="CG1255" s="17"/>
      <c r="CH1255" s="17"/>
      <c r="CI1255" s="17"/>
      <c r="CJ1255" s="17"/>
      <c r="CK1255" s="17"/>
      <c r="CL1255" s="17"/>
      <c r="CM1255" s="17"/>
      <c r="CN1255" s="17"/>
      <c r="CO1255" s="17"/>
      <c r="CP1255" s="17"/>
      <c r="CQ1255" s="17"/>
    </row>
    <row r="1256">
      <c r="BJ1256" s="17"/>
      <c r="BK1256" s="17"/>
      <c r="BL1256" s="17"/>
      <c r="BM1256" s="17"/>
      <c r="BN1256" s="17"/>
      <c r="BO1256" s="17"/>
      <c r="BP1256" s="17"/>
      <c r="BQ1256" s="17"/>
      <c r="BR1256" s="17"/>
      <c r="BS1256" s="17"/>
      <c r="BT1256" s="17"/>
      <c r="BU1256" s="17"/>
      <c r="BV1256" s="17"/>
      <c r="BW1256" s="17"/>
      <c r="BX1256" s="17"/>
      <c r="BY1256" s="17"/>
      <c r="BZ1256" s="17"/>
      <c r="CA1256" s="17"/>
      <c r="CB1256" s="17"/>
      <c r="CC1256" s="17"/>
      <c r="CD1256" s="17"/>
      <c r="CE1256" s="17"/>
      <c r="CF1256" s="17"/>
      <c r="CG1256" s="17"/>
      <c r="CH1256" s="17"/>
      <c r="CI1256" s="17"/>
      <c r="CJ1256" s="17"/>
      <c r="CK1256" s="17"/>
      <c r="CL1256" s="17"/>
      <c r="CM1256" s="17"/>
      <c r="CN1256" s="17"/>
      <c r="CO1256" s="17"/>
      <c r="CP1256" s="17"/>
      <c r="CQ1256" s="17"/>
    </row>
    <row r="1257">
      <c r="BJ1257" s="17"/>
      <c r="BK1257" s="17"/>
      <c r="BL1257" s="17"/>
      <c r="BM1257" s="17"/>
      <c r="BN1257" s="17"/>
      <c r="BO1257" s="17"/>
      <c r="BP1257" s="17"/>
      <c r="BQ1257" s="17"/>
      <c r="BR1257" s="17"/>
      <c r="BS1257" s="17"/>
      <c r="BT1257" s="17"/>
      <c r="BU1257" s="17"/>
      <c r="BV1257" s="17"/>
      <c r="BW1257" s="17"/>
      <c r="BX1257" s="17"/>
      <c r="BY1257" s="17"/>
      <c r="BZ1257" s="17"/>
      <c r="CA1257" s="17"/>
      <c r="CB1257" s="17"/>
      <c r="CC1257" s="17"/>
      <c r="CD1257" s="17"/>
      <c r="CE1257" s="17"/>
      <c r="CF1257" s="17"/>
      <c r="CG1257" s="17"/>
      <c r="CH1257" s="17"/>
      <c r="CI1257" s="17"/>
      <c r="CJ1257" s="17"/>
      <c r="CK1257" s="17"/>
      <c r="CL1257" s="17"/>
      <c r="CM1257" s="17"/>
      <c r="CN1257" s="17"/>
      <c r="CO1257" s="17"/>
      <c r="CP1257" s="17"/>
      <c r="CQ1257" s="17"/>
    </row>
    <row r="1258">
      <c r="BJ1258" s="17"/>
      <c r="BK1258" s="17"/>
      <c r="BL1258" s="17"/>
      <c r="BM1258" s="17"/>
      <c r="BN1258" s="17"/>
      <c r="BO1258" s="17"/>
      <c r="BP1258" s="17"/>
      <c r="BQ1258" s="17"/>
      <c r="BR1258" s="17"/>
      <c r="BS1258" s="17"/>
      <c r="BT1258" s="17"/>
      <c r="BU1258" s="17"/>
      <c r="BV1258" s="17"/>
      <c r="BW1258" s="17"/>
      <c r="BX1258" s="17"/>
      <c r="BY1258" s="17"/>
      <c r="BZ1258" s="17"/>
      <c r="CA1258" s="17"/>
      <c r="CB1258" s="17"/>
      <c r="CC1258" s="17"/>
      <c r="CD1258" s="17"/>
      <c r="CE1258" s="17"/>
      <c r="CF1258" s="17"/>
      <c r="CG1258" s="17"/>
      <c r="CH1258" s="17"/>
      <c r="CI1258" s="17"/>
      <c r="CJ1258" s="17"/>
      <c r="CK1258" s="17"/>
      <c r="CL1258" s="17"/>
      <c r="CM1258" s="17"/>
      <c r="CN1258" s="17"/>
      <c r="CO1258" s="17"/>
      <c r="CP1258" s="17"/>
      <c r="CQ1258" s="17"/>
    </row>
    <row r="1259">
      <c r="BJ1259" s="17"/>
      <c r="BK1259" s="17"/>
      <c r="BL1259" s="17"/>
      <c r="BM1259" s="17"/>
      <c r="BN1259" s="17"/>
      <c r="BO1259" s="17"/>
      <c r="BP1259" s="17"/>
      <c r="BQ1259" s="17"/>
      <c r="BR1259" s="17"/>
      <c r="BS1259" s="17"/>
      <c r="BT1259" s="17"/>
      <c r="BU1259" s="17"/>
      <c r="BV1259" s="17"/>
      <c r="BW1259" s="17"/>
      <c r="BX1259" s="17"/>
      <c r="BY1259" s="17"/>
      <c r="BZ1259" s="17"/>
      <c r="CA1259" s="17"/>
      <c r="CB1259" s="17"/>
      <c r="CC1259" s="17"/>
      <c r="CD1259" s="17"/>
      <c r="CE1259" s="17"/>
      <c r="CF1259" s="17"/>
      <c r="CG1259" s="17"/>
      <c r="CH1259" s="17"/>
      <c r="CI1259" s="17"/>
      <c r="CJ1259" s="17"/>
      <c r="CK1259" s="17"/>
      <c r="CL1259" s="17"/>
      <c r="CM1259" s="17"/>
      <c r="CN1259" s="17"/>
      <c r="CO1259" s="17"/>
      <c r="CP1259" s="17"/>
      <c r="CQ1259" s="17"/>
    </row>
    <row r="1260">
      <c r="BJ1260" s="17"/>
      <c r="BK1260" s="17"/>
      <c r="BL1260" s="17"/>
      <c r="BM1260" s="17"/>
      <c r="BN1260" s="17"/>
      <c r="BO1260" s="17"/>
      <c r="BP1260" s="17"/>
      <c r="BQ1260" s="17"/>
      <c r="BR1260" s="17"/>
      <c r="BS1260" s="17"/>
      <c r="BT1260" s="17"/>
      <c r="BU1260" s="17"/>
      <c r="BV1260" s="17"/>
      <c r="BW1260" s="17"/>
      <c r="BX1260" s="17"/>
      <c r="BY1260" s="17"/>
      <c r="BZ1260" s="17"/>
      <c r="CA1260" s="17"/>
      <c r="CB1260" s="17"/>
      <c r="CC1260" s="17"/>
      <c r="CD1260" s="17"/>
      <c r="CE1260" s="17"/>
      <c r="CF1260" s="17"/>
      <c r="CG1260" s="17"/>
      <c r="CH1260" s="17"/>
      <c r="CI1260" s="17"/>
      <c r="CJ1260" s="17"/>
      <c r="CK1260" s="17"/>
      <c r="CL1260" s="17"/>
      <c r="CM1260" s="17"/>
      <c r="CN1260" s="17"/>
      <c r="CO1260" s="17"/>
      <c r="CP1260" s="17"/>
      <c r="CQ1260" s="17"/>
    </row>
    <row r="1261">
      <c r="BJ1261" s="17"/>
      <c r="BK1261" s="17"/>
      <c r="BL1261" s="17"/>
      <c r="BM1261" s="17"/>
      <c r="BN1261" s="17"/>
      <c r="BO1261" s="17"/>
      <c r="BP1261" s="17"/>
      <c r="BQ1261" s="17"/>
      <c r="BR1261" s="17"/>
      <c r="BS1261" s="17"/>
      <c r="BT1261" s="17"/>
      <c r="BU1261" s="17"/>
      <c r="BV1261" s="17"/>
      <c r="BW1261" s="17"/>
      <c r="BX1261" s="17"/>
      <c r="BY1261" s="17"/>
      <c r="BZ1261" s="17"/>
      <c r="CA1261" s="17"/>
      <c r="CB1261" s="17"/>
      <c r="CC1261" s="17"/>
      <c r="CD1261" s="17"/>
      <c r="CE1261" s="17"/>
      <c r="CF1261" s="17"/>
      <c r="CG1261" s="17"/>
      <c r="CH1261" s="17"/>
      <c r="CI1261" s="17"/>
      <c r="CJ1261" s="17"/>
      <c r="CK1261" s="17"/>
      <c r="CL1261" s="17"/>
      <c r="CM1261" s="17"/>
      <c r="CN1261" s="17"/>
      <c r="CO1261" s="17"/>
      <c r="CP1261" s="17"/>
      <c r="CQ1261" s="17"/>
    </row>
    <row r="1262">
      <c r="BJ1262" s="17"/>
      <c r="BK1262" s="17"/>
      <c r="BL1262" s="17"/>
      <c r="BM1262" s="17"/>
      <c r="BN1262" s="17"/>
      <c r="BO1262" s="17"/>
      <c r="BP1262" s="17"/>
      <c r="BQ1262" s="17"/>
      <c r="BR1262" s="17"/>
      <c r="BS1262" s="17"/>
      <c r="BT1262" s="17"/>
      <c r="BU1262" s="17"/>
      <c r="BV1262" s="17"/>
      <c r="BW1262" s="17"/>
      <c r="BX1262" s="17"/>
      <c r="BY1262" s="17"/>
      <c r="BZ1262" s="17"/>
      <c r="CA1262" s="17"/>
      <c r="CB1262" s="17"/>
      <c r="CC1262" s="17"/>
      <c r="CD1262" s="17"/>
      <c r="CE1262" s="17"/>
      <c r="CF1262" s="17"/>
      <c r="CG1262" s="17"/>
      <c r="CH1262" s="17"/>
      <c r="CI1262" s="17"/>
      <c r="CJ1262" s="17"/>
      <c r="CK1262" s="17"/>
      <c r="CL1262" s="17"/>
      <c r="CM1262" s="17"/>
      <c r="CN1262" s="17"/>
      <c r="CO1262" s="17"/>
      <c r="CP1262" s="17"/>
      <c r="CQ1262" s="17"/>
    </row>
    <row r="1263">
      <c r="BJ1263" s="17"/>
      <c r="BK1263" s="17"/>
      <c r="BL1263" s="17"/>
      <c r="BM1263" s="17"/>
      <c r="BN1263" s="17"/>
      <c r="BO1263" s="17"/>
      <c r="BP1263" s="17"/>
      <c r="BQ1263" s="17"/>
      <c r="BR1263" s="17"/>
      <c r="BS1263" s="17"/>
      <c r="BT1263" s="17"/>
      <c r="BU1263" s="17"/>
      <c r="BV1263" s="17"/>
      <c r="BW1263" s="17"/>
      <c r="BX1263" s="17"/>
      <c r="BY1263" s="17"/>
      <c r="BZ1263" s="17"/>
      <c r="CA1263" s="17"/>
      <c r="CB1263" s="17"/>
      <c r="CC1263" s="17"/>
      <c r="CD1263" s="17"/>
      <c r="CE1263" s="17"/>
      <c r="CF1263" s="17"/>
      <c r="CG1263" s="17"/>
      <c r="CH1263" s="17"/>
      <c r="CI1263" s="17"/>
      <c r="CJ1263" s="17"/>
      <c r="CK1263" s="17"/>
      <c r="CL1263" s="17"/>
      <c r="CM1263" s="17"/>
      <c r="CN1263" s="17"/>
      <c r="CO1263" s="17"/>
      <c r="CP1263" s="17"/>
      <c r="CQ1263" s="17"/>
    </row>
    <row r="1264">
      <c r="BJ1264" s="17"/>
      <c r="BK1264" s="17"/>
      <c r="BL1264" s="17"/>
      <c r="BM1264" s="17"/>
      <c r="BN1264" s="17"/>
      <c r="BO1264" s="17"/>
      <c r="BP1264" s="17"/>
      <c r="BQ1264" s="17"/>
      <c r="BR1264" s="17"/>
      <c r="BS1264" s="17"/>
      <c r="BT1264" s="17"/>
      <c r="BU1264" s="17"/>
      <c r="BV1264" s="17"/>
      <c r="BW1264" s="17"/>
      <c r="BX1264" s="17"/>
      <c r="BY1264" s="17"/>
      <c r="BZ1264" s="17"/>
      <c r="CA1264" s="17"/>
      <c r="CB1264" s="17"/>
      <c r="CC1264" s="17"/>
      <c r="CD1264" s="17"/>
      <c r="CE1264" s="17"/>
      <c r="CF1264" s="17"/>
      <c r="CG1264" s="17"/>
      <c r="CH1264" s="17"/>
      <c r="CI1264" s="17"/>
      <c r="CJ1264" s="17"/>
      <c r="CK1264" s="17"/>
      <c r="CL1264" s="17"/>
      <c r="CM1264" s="17"/>
      <c r="CN1264" s="17"/>
      <c r="CO1264" s="17"/>
      <c r="CP1264" s="17"/>
      <c r="CQ1264" s="17"/>
    </row>
    <row r="1265">
      <c r="BJ1265" s="17"/>
      <c r="BK1265" s="17"/>
      <c r="BL1265" s="17"/>
      <c r="BM1265" s="17"/>
      <c r="BN1265" s="17"/>
      <c r="BO1265" s="17"/>
      <c r="BP1265" s="17"/>
      <c r="BQ1265" s="17"/>
      <c r="BR1265" s="17"/>
      <c r="BS1265" s="17"/>
      <c r="BT1265" s="17"/>
      <c r="BU1265" s="17"/>
      <c r="BV1265" s="17"/>
      <c r="BW1265" s="17"/>
      <c r="BX1265" s="17"/>
      <c r="BY1265" s="17"/>
      <c r="BZ1265" s="17"/>
      <c r="CA1265" s="17"/>
      <c r="CB1265" s="17"/>
      <c r="CC1265" s="17"/>
      <c r="CD1265" s="17"/>
      <c r="CE1265" s="17"/>
      <c r="CF1265" s="17"/>
      <c r="CG1265" s="17"/>
      <c r="CH1265" s="17"/>
      <c r="CI1265" s="17"/>
      <c r="CJ1265" s="17"/>
      <c r="CK1265" s="17"/>
      <c r="CL1265" s="17"/>
      <c r="CM1265" s="17"/>
      <c r="CN1265" s="17"/>
      <c r="CO1265" s="17"/>
      <c r="CP1265" s="17"/>
      <c r="CQ1265" s="17"/>
    </row>
    <row r="1266">
      <c r="BJ1266" s="17"/>
      <c r="BK1266" s="17"/>
      <c r="BL1266" s="17"/>
      <c r="BM1266" s="17"/>
      <c r="BN1266" s="17"/>
      <c r="BO1266" s="17"/>
      <c r="BP1266" s="17"/>
      <c r="BQ1266" s="17"/>
      <c r="BR1266" s="17"/>
      <c r="BS1266" s="17"/>
      <c r="BT1266" s="17"/>
      <c r="BU1266" s="17"/>
      <c r="BV1266" s="17"/>
      <c r="BW1266" s="17"/>
      <c r="BX1266" s="17"/>
      <c r="BY1266" s="17"/>
      <c r="BZ1266" s="17"/>
      <c r="CA1266" s="17"/>
      <c r="CB1266" s="17"/>
      <c r="CC1266" s="17"/>
      <c r="CD1266" s="17"/>
      <c r="CE1266" s="17"/>
      <c r="CF1266" s="17"/>
      <c r="CG1266" s="17"/>
      <c r="CH1266" s="17"/>
      <c r="CI1266" s="17"/>
      <c r="CJ1266" s="17"/>
      <c r="CK1266" s="17"/>
      <c r="CL1266" s="17"/>
      <c r="CM1266" s="17"/>
      <c r="CN1266" s="17"/>
      <c r="CO1266" s="17"/>
      <c r="CP1266" s="17"/>
      <c r="CQ1266" s="17"/>
    </row>
    <row r="1267">
      <c r="BJ1267" s="17"/>
      <c r="BK1267" s="17"/>
      <c r="BL1267" s="17"/>
      <c r="BM1267" s="17"/>
      <c r="BN1267" s="17"/>
      <c r="BO1267" s="17"/>
      <c r="BP1267" s="17"/>
      <c r="BQ1267" s="17"/>
      <c r="BR1267" s="17"/>
      <c r="BS1267" s="17"/>
      <c r="BT1267" s="17"/>
      <c r="BU1267" s="17"/>
      <c r="BV1267" s="17"/>
      <c r="BW1267" s="17"/>
      <c r="BX1267" s="17"/>
      <c r="BY1267" s="17"/>
      <c r="BZ1267" s="17"/>
      <c r="CA1267" s="17"/>
      <c r="CB1267" s="17"/>
      <c r="CC1267" s="17"/>
      <c r="CD1267" s="17"/>
      <c r="CE1267" s="17"/>
      <c r="CF1267" s="17"/>
      <c r="CG1267" s="17"/>
      <c r="CH1267" s="17"/>
      <c r="CI1267" s="17"/>
      <c r="CJ1267" s="17"/>
      <c r="CK1267" s="17"/>
      <c r="CL1267" s="17"/>
      <c r="CM1267" s="17"/>
      <c r="CN1267" s="17"/>
      <c r="CO1267" s="17"/>
      <c r="CP1267" s="17"/>
      <c r="CQ1267" s="17"/>
    </row>
    <row r="1268">
      <c r="BJ1268" s="17"/>
      <c r="BK1268" s="17"/>
      <c r="BL1268" s="17"/>
      <c r="BM1268" s="17"/>
      <c r="BN1268" s="17"/>
      <c r="BO1268" s="17"/>
      <c r="BP1268" s="17"/>
      <c r="BQ1268" s="17"/>
      <c r="BR1268" s="17"/>
      <c r="BS1268" s="17"/>
      <c r="BT1268" s="17"/>
      <c r="BU1268" s="17"/>
      <c r="BV1268" s="17"/>
      <c r="BW1268" s="17"/>
      <c r="BX1268" s="17"/>
      <c r="BY1268" s="17"/>
      <c r="BZ1268" s="17"/>
      <c r="CA1268" s="17"/>
      <c r="CB1268" s="17"/>
      <c r="CC1268" s="17"/>
      <c r="CD1268" s="17"/>
      <c r="CE1268" s="17"/>
      <c r="CF1268" s="17"/>
      <c r="CG1268" s="17"/>
      <c r="CH1268" s="17"/>
      <c r="CI1268" s="17"/>
      <c r="CJ1268" s="17"/>
      <c r="CK1268" s="17"/>
      <c r="CL1268" s="17"/>
      <c r="CM1268" s="17"/>
      <c r="CN1268" s="17"/>
      <c r="CO1268" s="17"/>
      <c r="CP1268" s="17"/>
      <c r="CQ1268" s="17"/>
    </row>
    <row r="1269">
      <c r="BJ1269" s="17"/>
      <c r="BK1269" s="17"/>
      <c r="BL1269" s="17"/>
      <c r="BM1269" s="17"/>
      <c r="BN1269" s="17"/>
      <c r="BO1269" s="17"/>
      <c r="BP1269" s="17"/>
      <c r="BQ1269" s="17"/>
      <c r="BR1269" s="17"/>
      <c r="BS1269" s="17"/>
      <c r="BT1269" s="17"/>
      <c r="BU1269" s="17"/>
      <c r="BV1269" s="17"/>
      <c r="BW1269" s="17"/>
      <c r="BX1269" s="17"/>
      <c r="BY1269" s="17"/>
      <c r="BZ1269" s="17"/>
      <c r="CA1269" s="17"/>
      <c r="CB1269" s="17"/>
      <c r="CC1269" s="17"/>
      <c r="CD1269" s="17"/>
      <c r="CE1269" s="17"/>
      <c r="CF1269" s="17"/>
      <c r="CG1269" s="17"/>
      <c r="CH1269" s="17"/>
      <c r="CI1269" s="17"/>
      <c r="CJ1269" s="17"/>
      <c r="CK1269" s="17"/>
      <c r="CL1269" s="17"/>
      <c r="CM1269" s="17"/>
      <c r="CN1269" s="17"/>
      <c r="CO1269" s="17"/>
      <c r="CP1269" s="17"/>
      <c r="CQ1269" s="17"/>
    </row>
    <row r="1270">
      <c r="BJ1270" s="17"/>
      <c r="BK1270" s="17"/>
      <c r="BL1270" s="17"/>
      <c r="BM1270" s="17"/>
      <c r="BN1270" s="17"/>
      <c r="BO1270" s="17"/>
      <c r="BP1270" s="17"/>
      <c r="BQ1270" s="17"/>
      <c r="BR1270" s="17"/>
      <c r="BS1270" s="17"/>
      <c r="BT1270" s="17"/>
      <c r="BU1270" s="17"/>
      <c r="BV1270" s="17"/>
      <c r="BW1270" s="17"/>
      <c r="BX1270" s="17"/>
      <c r="BY1270" s="17"/>
      <c r="BZ1270" s="17"/>
      <c r="CA1270" s="17"/>
      <c r="CB1270" s="17"/>
      <c r="CC1270" s="17"/>
      <c r="CD1270" s="17"/>
      <c r="CE1270" s="17"/>
      <c r="CF1270" s="17"/>
      <c r="CG1270" s="17"/>
      <c r="CH1270" s="17"/>
      <c r="CI1270" s="17"/>
      <c r="CJ1270" s="17"/>
      <c r="CK1270" s="17"/>
      <c r="CL1270" s="17"/>
      <c r="CM1270" s="17"/>
      <c r="CN1270" s="17"/>
      <c r="CO1270" s="17"/>
      <c r="CP1270" s="17"/>
      <c r="CQ1270" s="17"/>
    </row>
    <row r="1271">
      <c r="BJ1271" s="17"/>
      <c r="BK1271" s="17"/>
      <c r="BL1271" s="17"/>
      <c r="BM1271" s="17"/>
      <c r="BN1271" s="17"/>
      <c r="BO1271" s="17"/>
      <c r="BP1271" s="17"/>
      <c r="BQ1271" s="17"/>
      <c r="BR1271" s="17"/>
      <c r="BS1271" s="17"/>
      <c r="BT1271" s="17"/>
      <c r="BU1271" s="17"/>
      <c r="BV1271" s="17"/>
      <c r="BW1271" s="17"/>
      <c r="BX1271" s="17"/>
      <c r="BY1271" s="17"/>
      <c r="BZ1271" s="17"/>
      <c r="CA1271" s="17"/>
      <c r="CB1271" s="17"/>
      <c r="CC1271" s="17"/>
      <c r="CD1271" s="17"/>
      <c r="CE1271" s="17"/>
      <c r="CF1271" s="17"/>
      <c r="CG1271" s="17"/>
      <c r="CH1271" s="17"/>
      <c r="CI1271" s="17"/>
      <c r="CJ1271" s="17"/>
      <c r="CK1271" s="17"/>
      <c r="CL1271" s="17"/>
      <c r="CM1271" s="17"/>
      <c r="CN1271" s="17"/>
      <c r="CO1271" s="17"/>
      <c r="CP1271" s="17"/>
      <c r="CQ1271" s="17"/>
    </row>
    <row r="1272">
      <c r="BJ1272" s="17"/>
      <c r="BK1272" s="17"/>
      <c r="BL1272" s="17"/>
      <c r="BM1272" s="17"/>
      <c r="BN1272" s="17"/>
      <c r="BO1272" s="17"/>
      <c r="BP1272" s="17"/>
      <c r="BQ1272" s="17"/>
      <c r="BR1272" s="17"/>
      <c r="BS1272" s="17"/>
      <c r="BT1272" s="17"/>
      <c r="BU1272" s="17"/>
      <c r="BV1272" s="17"/>
      <c r="BW1272" s="17"/>
      <c r="BX1272" s="17"/>
      <c r="BY1272" s="17"/>
      <c r="BZ1272" s="17"/>
      <c r="CA1272" s="17"/>
      <c r="CB1272" s="17"/>
      <c r="CC1272" s="17"/>
      <c r="CD1272" s="17"/>
      <c r="CE1272" s="17"/>
      <c r="CF1272" s="17"/>
      <c r="CG1272" s="17"/>
      <c r="CH1272" s="17"/>
      <c r="CI1272" s="17"/>
      <c r="CJ1272" s="17"/>
      <c r="CK1272" s="17"/>
      <c r="CL1272" s="17"/>
      <c r="CM1272" s="17"/>
      <c r="CN1272" s="17"/>
      <c r="CO1272" s="17"/>
      <c r="CP1272" s="17"/>
      <c r="CQ1272" s="17"/>
    </row>
    <row r="1273">
      <c r="BJ1273" s="17"/>
      <c r="BK1273" s="17"/>
      <c r="BL1273" s="17"/>
      <c r="BM1273" s="17"/>
      <c r="BN1273" s="17"/>
      <c r="BO1273" s="17"/>
      <c r="BP1273" s="17"/>
      <c r="BQ1273" s="17"/>
      <c r="BR1273" s="17"/>
      <c r="BS1273" s="17"/>
      <c r="BT1273" s="17"/>
      <c r="BU1273" s="17"/>
      <c r="BV1273" s="17"/>
      <c r="BW1273" s="17"/>
      <c r="BX1273" s="17"/>
      <c r="BY1273" s="17"/>
      <c r="BZ1273" s="17"/>
      <c r="CA1273" s="17"/>
      <c r="CB1273" s="17"/>
      <c r="CC1273" s="17"/>
      <c r="CD1273" s="17"/>
      <c r="CE1273" s="17"/>
      <c r="CF1273" s="17"/>
      <c r="CG1273" s="17"/>
      <c r="CH1273" s="17"/>
      <c r="CI1273" s="17"/>
      <c r="CJ1273" s="17"/>
      <c r="CK1273" s="17"/>
      <c r="CL1273" s="17"/>
      <c r="CM1273" s="17"/>
      <c r="CN1273" s="17"/>
      <c r="CO1273" s="17"/>
      <c r="CP1273" s="17"/>
      <c r="CQ1273" s="17"/>
    </row>
    <row r="1274">
      <c r="BJ1274" s="17"/>
      <c r="BK1274" s="17"/>
      <c r="BL1274" s="17"/>
      <c r="BM1274" s="17"/>
      <c r="BN1274" s="17"/>
      <c r="BO1274" s="17"/>
      <c r="BP1274" s="17"/>
      <c r="BQ1274" s="17"/>
      <c r="BR1274" s="17"/>
      <c r="BS1274" s="17"/>
      <c r="BT1274" s="17"/>
      <c r="BU1274" s="17"/>
      <c r="BV1274" s="17"/>
      <c r="BW1274" s="17"/>
      <c r="BX1274" s="17"/>
      <c r="BY1274" s="17"/>
      <c r="BZ1274" s="17"/>
      <c r="CA1274" s="17"/>
      <c r="CB1274" s="17"/>
      <c r="CC1274" s="17"/>
      <c r="CD1274" s="17"/>
      <c r="CE1274" s="17"/>
      <c r="CF1274" s="17"/>
      <c r="CG1274" s="17"/>
      <c r="CH1274" s="17"/>
      <c r="CI1274" s="17"/>
      <c r="CJ1274" s="17"/>
      <c r="CK1274" s="17"/>
      <c r="CL1274" s="17"/>
      <c r="CM1274" s="17"/>
      <c r="CN1274" s="17"/>
      <c r="CO1274" s="17"/>
      <c r="CP1274" s="17"/>
      <c r="CQ1274" s="17"/>
    </row>
    <row r="1275">
      <c r="BJ1275" s="17"/>
      <c r="BK1275" s="17"/>
      <c r="BL1275" s="17"/>
      <c r="BM1275" s="17"/>
      <c r="BN1275" s="17"/>
      <c r="BO1275" s="17"/>
      <c r="BP1275" s="17"/>
      <c r="BQ1275" s="17"/>
      <c r="BR1275" s="17"/>
      <c r="BS1275" s="17"/>
      <c r="BT1275" s="17"/>
      <c r="BU1275" s="17"/>
      <c r="BV1275" s="17"/>
      <c r="BW1275" s="17"/>
      <c r="BX1275" s="17"/>
      <c r="BY1275" s="17"/>
      <c r="BZ1275" s="17"/>
      <c r="CA1275" s="17"/>
      <c r="CB1275" s="17"/>
      <c r="CC1275" s="17"/>
      <c r="CD1275" s="17"/>
      <c r="CE1275" s="17"/>
      <c r="CF1275" s="17"/>
      <c r="CG1275" s="17"/>
      <c r="CH1275" s="17"/>
      <c r="CI1275" s="17"/>
      <c r="CJ1275" s="17"/>
      <c r="CK1275" s="17"/>
      <c r="CL1275" s="17"/>
      <c r="CM1275" s="17"/>
      <c r="CN1275" s="17"/>
      <c r="CO1275" s="17"/>
      <c r="CP1275" s="17"/>
      <c r="CQ1275" s="17"/>
    </row>
    <row r="1276">
      <c r="BJ1276" s="17"/>
      <c r="BK1276" s="17"/>
      <c r="BL1276" s="17"/>
      <c r="BM1276" s="17"/>
      <c r="BN1276" s="17"/>
      <c r="BO1276" s="17"/>
      <c r="BP1276" s="17"/>
      <c r="BQ1276" s="17"/>
      <c r="BR1276" s="17"/>
      <c r="BS1276" s="17"/>
      <c r="BT1276" s="17"/>
      <c r="BU1276" s="17"/>
      <c r="BV1276" s="17"/>
      <c r="BW1276" s="17"/>
      <c r="BX1276" s="17"/>
      <c r="BY1276" s="17"/>
      <c r="BZ1276" s="17"/>
      <c r="CA1276" s="17"/>
      <c r="CB1276" s="17"/>
      <c r="CC1276" s="17"/>
      <c r="CD1276" s="17"/>
      <c r="CE1276" s="17"/>
      <c r="CF1276" s="17"/>
      <c r="CG1276" s="17"/>
      <c r="CH1276" s="17"/>
      <c r="CI1276" s="17"/>
      <c r="CJ1276" s="17"/>
      <c r="CK1276" s="17"/>
      <c r="CL1276" s="17"/>
      <c r="CM1276" s="17"/>
      <c r="CN1276" s="17"/>
      <c r="CO1276" s="17"/>
      <c r="CP1276" s="17"/>
      <c r="CQ1276" s="17"/>
    </row>
    <row r="1277">
      <c r="BJ1277" s="17"/>
      <c r="BK1277" s="17"/>
      <c r="BL1277" s="17"/>
      <c r="BM1277" s="17"/>
      <c r="BN1277" s="17"/>
      <c r="BO1277" s="17"/>
      <c r="BP1277" s="17"/>
      <c r="BQ1277" s="17"/>
      <c r="BR1277" s="17"/>
      <c r="BS1277" s="17"/>
      <c r="BT1277" s="17"/>
      <c r="BU1277" s="17"/>
      <c r="BV1277" s="17"/>
      <c r="BW1277" s="17"/>
      <c r="BX1277" s="17"/>
      <c r="BY1277" s="17"/>
      <c r="BZ1277" s="17"/>
      <c r="CA1277" s="17"/>
      <c r="CB1277" s="17"/>
      <c r="CC1277" s="17"/>
      <c r="CD1277" s="17"/>
      <c r="CE1277" s="17"/>
      <c r="CF1277" s="17"/>
      <c r="CG1277" s="17"/>
      <c r="CH1277" s="17"/>
      <c r="CI1277" s="17"/>
      <c r="CJ1277" s="17"/>
      <c r="CK1277" s="17"/>
      <c r="CL1277" s="17"/>
      <c r="CM1277" s="17"/>
      <c r="CN1277" s="17"/>
      <c r="CO1277" s="17"/>
      <c r="CP1277" s="17"/>
      <c r="CQ1277" s="17"/>
    </row>
    <row r="1278">
      <c r="BJ1278" s="17"/>
      <c r="BK1278" s="17"/>
      <c r="BL1278" s="17"/>
      <c r="BM1278" s="17"/>
      <c r="BN1278" s="17"/>
      <c r="BO1278" s="17"/>
      <c r="BP1278" s="17"/>
      <c r="BQ1278" s="17"/>
      <c r="BR1278" s="17"/>
      <c r="BS1278" s="17"/>
      <c r="BT1278" s="17"/>
      <c r="BU1278" s="17"/>
      <c r="BV1278" s="17"/>
      <c r="BW1278" s="17"/>
      <c r="BX1278" s="17"/>
      <c r="BY1278" s="17"/>
      <c r="BZ1278" s="17"/>
      <c r="CA1278" s="17"/>
      <c r="CB1278" s="17"/>
      <c r="CC1278" s="17"/>
      <c r="CD1278" s="17"/>
      <c r="CE1278" s="17"/>
      <c r="CF1278" s="17"/>
      <c r="CG1278" s="17"/>
      <c r="CH1278" s="17"/>
      <c r="CI1278" s="17"/>
      <c r="CJ1278" s="17"/>
      <c r="CK1278" s="17"/>
      <c r="CL1278" s="17"/>
      <c r="CM1278" s="17"/>
      <c r="CN1278" s="17"/>
      <c r="CO1278" s="17"/>
      <c r="CP1278" s="17"/>
      <c r="CQ1278" s="17"/>
    </row>
    <row r="1279">
      <c r="BJ1279" s="17"/>
      <c r="BK1279" s="17"/>
      <c r="BL1279" s="17"/>
      <c r="BM1279" s="17"/>
      <c r="BN1279" s="17"/>
      <c r="BO1279" s="17"/>
      <c r="BP1279" s="17"/>
      <c r="BQ1279" s="17"/>
      <c r="BR1279" s="17"/>
      <c r="BS1279" s="17"/>
      <c r="BT1279" s="17"/>
      <c r="BU1279" s="17"/>
      <c r="BV1279" s="17"/>
      <c r="BW1279" s="17"/>
      <c r="BX1279" s="17"/>
      <c r="BY1279" s="17"/>
      <c r="BZ1279" s="17"/>
      <c r="CA1279" s="17"/>
      <c r="CB1279" s="17"/>
      <c r="CC1279" s="17"/>
      <c r="CD1279" s="17"/>
      <c r="CE1279" s="17"/>
      <c r="CF1279" s="17"/>
      <c r="CG1279" s="17"/>
      <c r="CH1279" s="17"/>
      <c r="CI1279" s="17"/>
      <c r="CJ1279" s="17"/>
      <c r="CK1279" s="17"/>
      <c r="CL1279" s="17"/>
      <c r="CM1279" s="17"/>
      <c r="CN1279" s="17"/>
      <c r="CO1279" s="17"/>
      <c r="CP1279" s="17"/>
      <c r="CQ1279" s="17"/>
    </row>
    <row r="1280">
      <c r="BJ1280" s="17"/>
      <c r="BK1280" s="17"/>
      <c r="BL1280" s="17"/>
      <c r="BM1280" s="17"/>
      <c r="BN1280" s="17"/>
      <c r="BO1280" s="17"/>
      <c r="BP1280" s="17"/>
      <c r="BQ1280" s="17"/>
      <c r="BR1280" s="17"/>
      <c r="BS1280" s="17"/>
      <c r="BT1280" s="17"/>
      <c r="BU1280" s="17"/>
      <c r="BV1280" s="17"/>
      <c r="BW1280" s="17"/>
      <c r="BX1280" s="17"/>
      <c r="BY1280" s="17"/>
      <c r="BZ1280" s="17"/>
      <c r="CA1280" s="17"/>
      <c r="CB1280" s="17"/>
      <c r="CC1280" s="17"/>
      <c r="CD1280" s="17"/>
      <c r="CE1280" s="17"/>
      <c r="CF1280" s="17"/>
      <c r="CG1280" s="17"/>
      <c r="CH1280" s="17"/>
      <c r="CI1280" s="17"/>
      <c r="CJ1280" s="17"/>
      <c r="CK1280" s="17"/>
      <c r="CL1280" s="17"/>
      <c r="CM1280" s="17"/>
      <c r="CN1280" s="17"/>
      <c r="CO1280" s="17"/>
      <c r="CP1280" s="17"/>
      <c r="CQ1280" s="17"/>
    </row>
    <row r="1281">
      <c r="BJ1281" s="17"/>
      <c r="BK1281" s="17"/>
      <c r="BL1281" s="17"/>
      <c r="BM1281" s="17"/>
      <c r="BN1281" s="17"/>
      <c r="BO1281" s="17"/>
      <c r="BP1281" s="17"/>
      <c r="BQ1281" s="17"/>
      <c r="BR1281" s="17"/>
      <c r="BS1281" s="17"/>
      <c r="BT1281" s="17"/>
      <c r="BU1281" s="17"/>
      <c r="BV1281" s="17"/>
      <c r="BW1281" s="17"/>
      <c r="BX1281" s="17"/>
      <c r="BY1281" s="17"/>
      <c r="BZ1281" s="17"/>
      <c r="CA1281" s="17"/>
      <c r="CB1281" s="17"/>
      <c r="CC1281" s="17"/>
      <c r="CD1281" s="17"/>
      <c r="CE1281" s="17"/>
      <c r="CF1281" s="17"/>
      <c r="CG1281" s="17"/>
      <c r="CH1281" s="17"/>
      <c r="CI1281" s="17"/>
      <c r="CJ1281" s="17"/>
      <c r="CK1281" s="17"/>
      <c r="CL1281" s="17"/>
      <c r="CM1281" s="17"/>
      <c r="CN1281" s="17"/>
      <c r="CO1281" s="17"/>
      <c r="CP1281" s="17"/>
      <c r="CQ1281" s="17"/>
    </row>
    <row r="1282">
      <c r="BJ1282" s="17"/>
      <c r="BK1282" s="17"/>
      <c r="BL1282" s="17"/>
      <c r="BM1282" s="17"/>
      <c r="BN1282" s="17"/>
      <c r="BO1282" s="17"/>
      <c r="BP1282" s="17"/>
      <c r="BQ1282" s="17"/>
      <c r="BR1282" s="17"/>
      <c r="BS1282" s="17"/>
      <c r="BT1282" s="17"/>
      <c r="BU1282" s="17"/>
      <c r="BV1282" s="17"/>
      <c r="BW1282" s="17"/>
      <c r="BX1282" s="17"/>
      <c r="BY1282" s="17"/>
      <c r="BZ1282" s="17"/>
      <c r="CA1282" s="17"/>
      <c r="CB1282" s="17"/>
      <c r="CC1282" s="17"/>
      <c r="CD1282" s="17"/>
      <c r="CE1282" s="17"/>
      <c r="CF1282" s="17"/>
      <c r="CG1282" s="17"/>
      <c r="CH1282" s="17"/>
      <c r="CI1282" s="17"/>
      <c r="CJ1282" s="17"/>
      <c r="CK1282" s="17"/>
      <c r="CL1282" s="17"/>
      <c r="CM1282" s="17"/>
      <c r="CN1282" s="17"/>
      <c r="CO1282" s="17"/>
      <c r="CP1282" s="17"/>
      <c r="CQ1282" s="17"/>
    </row>
    <row r="1283">
      <c r="BJ1283" s="17"/>
      <c r="BK1283" s="17"/>
      <c r="BL1283" s="17"/>
      <c r="BM1283" s="17"/>
      <c r="BN1283" s="17"/>
      <c r="BO1283" s="17"/>
      <c r="BP1283" s="17"/>
      <c r="BQ1283" s="17"/>
      <c r="BR1283" s="17"/>
      <c r="BS1283" s="17"/>
      <c r="BT1283" s="17"/>
      <c r="BU1283" s="17"/>
      <c r="BV1283" s="17"/>
      <c r="BW1283" s="17"/>
      <c r="BX1283" s="17"/>
      <c r="BY1283" s="17"/>
      <c r="BZ1283" s="17"/>
      <c r="CA1283" s="17"/>
      <c r="CB1283" s="17"/>
      <c r="CC1283" s="17"/>
      <c r="CD1283" s="17"/>
      <c r="CE1283" s="17"/>
      <c r="CF1283" s="17"/>
      <c r="CG1283" s="17"/>
      <c r="CH1283" s="17"/>
      <c r="CI1283" s="17"/>
      <c r="CJ1283" s="17"/>
      <c r="CK1283" s="17"/>
      <c r="CL1283" s="17"/>
      <c r="CM1283" s="17"/>
      <c r="CN1283" s="17"/>
      <c r="CO1283" s="17"/>
      <c r="CP1283" s="17"/>
      <c r="CQ1283" s="17"/>
    </row>
    <row r="1284">
      <c r="BJ1284" s="17"/>
      <c r="BK1284" s="17"/>
      <c r="BL1284" s="17"/>
      <c r="BM1284" s="17"/>
      <c r="BN1284" s="17"/>
      <c r="BO1284" s="17"/>
      <c r="BP1284" s="17"/>
      <c r="BQ1284" s="17"/>
      <c r="BR1284" s="17"/>
      <c r="BS1284" s="17"/>
      <c r="BT1284" s="17"/>
      <c r="BU1284" s="17"/>
      <c r="BV1284" s="17"/>
      <c r="BW1284" s="17"/>
      <c r="BX1284" s="17"/>
      <c r="BY1284" s="17"/>
      <c r="BZ1284" s="17"/>
      <c r="CA1284" s="17"/>
      <c r="CB1284" s="17"/>
      <c r="CC1284" s="17"/>
      <c r="CD1284" s="17"/>
      <c r="CE1284" s="17"/>
      <c r="CF1284" s="17"/>
      <c r="CG1284" s="17"/>
      <c r="CH1284" s="17"/>
      <c r="CI1284" s="17"/>
      <c r="CJ1284" s="17"/>
      <c r="CK1284" s="17"/>
      <c r="CL1284" s="17"/>
      <c r="CM1284" s="17"/>
      <c r="CN1284" s="17"/>
      <c r="CO1284" s="17"/>
      <c r="CP1284" s="17"/>
      <c r="CQ1284" s="17"/>
    </row>
    <row r="1285">
      <c r="BJ1285" s="17"/>
      <c r="BK1285" s="17"/>
      <c r="BL1285" s="17"/>
      <c r="BM1285" s="17"/>
      <c r="BN1285" s="17"/>
      <c r="BO1285" s="17"/>
      <c r="BP1285" s="17"/>
      <c r="BQ1285" s="17"/>
      <c r="BR1285" s="17"/>
      <c r="BS1285" s="17"/>
      <c r="BT1285" s="17"/>
      <c r="BU1285" s="17"/>
      <c r="BV1285" s="17"/>
      <c r="BW1285" s="17"/>
      <c r="BX1285" s="17"/>
      <c r="BY1285" s="17"/>
      <c r="BZ1285" s="17"/>
      <c r="CA1285" s="17"/>
      <c r="CB1285" s="17"/>
      <c r="CC1285" s="17"/>
      <c r="CD1285" s="17"/>
      <c r="CE1285" s="17"/>
      <c r="CF1285" s="17"/>
      <c r="CG1285" s="17"/>
      <c r="CH1285" s="17"/>
      <c r="CI1285" s="17"/>
      <c r="CJ1285" s="17"/>
      <c r="CK1285" s="17"/>
      <c r="CL1285" s="17"/>
      <c r="CM1285" s="17"/>
      <c r="CN1285" s="17"/>
      <c r="CO1285" s="17"/>
      <c r="CP1285" s="17"/>
      <c r="CQ1285" s="17"/>
    </row>
    <row r="1286">
      <c r="BJ1286" s="17"/>
      <c r="BK1286" s="17"/>
      <c r="BL1286" s="17"/>
      <c r="BM1286" s="17"/>
      <c r="BN1286" s="17"/>
      <c r="BO1286" s="17"/>
      <c r="BP1286" s="17"/>
      <c r="BQ1286" s="17"/>
      <c r="BR1286" s="17"/>
      <c r="BS1286" s="17"/>
      <c r="BT1286" s="17"/>
      <c r="BU1286" s="17"/>
      <c r="BV1286" s="17"/>
      <c r="BW1286" s="17"/>
      <c r="BX1286" s="17"/>
      <c r="BY1286" s="17"/>
      <c r="BZ1286" s="17"/>
      <c r="CA1286" s="17"/>
      <c r="CB1286" s="17"/>
      <c r="CC1286" s="17"/>
      <c r="CD1286" s="17"/>
      <c r="CE1286" s="17"/>
      <c r="CF1286" s="17"/>
      <c r="CG1286" s="17"/>
      <c r="CH1286" s="17"/>
      <c r="CI1286" s="17"/>
      <c r="CJ1286" s="17"/>
      <c r="CK1286" s="17"/>
      <c r="CL1286" s="17"/>
      <c r="CM1286" s="17"/>
      <c r="CN1286" s="17"/>
      <c r="CO1286" s="17"/>
      <c r="CP1286" s="17"/>
      <c r="CQ1286" s="17"/>
    </row>
    <row r="1287">
      <c r="BJ1287" s="17"/>
      <c r="BK1287" s="17"/>
      <c r="BL1287" s="17"/>
      <c r="BM1287" s="17"/>
      <c r="BN1287" s="17"/>
      <c r="BO1287" s="17"/>
      <c r="BP1287" s="17"/>
      <c r="BQ1287" s="17"/>
      <c r="BR1287" s="17"/>
      <c r="BS1287" s="17"/>
      <c r="BT1287" s="17"/>
      <c r="BU1287" s="17"/>
      <c r="BV1287" s="17"/>
      <c r="BW1287" s="17"/>
      <c r="BX1287" s="17"/>
      <c r="BY1287" s="17"/>
      <c r="BZ1287" s="17"/>
      <c r="CA1287" s="17"/>
      <c r="CB1287" s="17"/>
      <c r="CC1287" s="17"/>
      <c r="CD1287" s="17"/>
      <c r="CE1287" s="17"/>
      <c r="CF1287" s="17"/>
      <c r="CG1287" s="17"/>
      <c r="CH1287" s="17"/>
      <c r="CI1287" s="17"/>
      <c r="CJ1287" s="17"/>
      <c r="CK1287" s="17"/>
      <c r="CL1287" s="17"/>
      <c r="CM1287" s="17"/>
      <c r="CN1287" s="17"/>
      <c r="CO1287" s="17"/>
      <c r="CP1287" s="17"/>
      <c r="CQ1287" s="17"/>
    </row>
    <row r="1288">
      <c r="BJ1288" s="17"/>
      <c r="BK1288" s="17"/>
      <c r="BL1288" s="17"/>
      <c r="BM1288" s="17"/>
      <c r="BN1288" s="17"/>
      <c r="BO1288" s="17"/>
      <c r="BP1288" s="17"/>
      <c r="BQ1288" s="17"/>
      <c r="BR1288" s="17"/>
      <c r="BS1288" s="17"/>
      <c r="BT1288" s="17"/>
      <c r="BU1288" s="17"/>
      <c r="BV1288" s="17"/>
      <c r="BW1288" s="17"/>
      <c r="BX1288" s="17"/>
      <c r="BY1288" s="17"/>
      <c r="BZ1288" s="17"/>
      <c r="CA1288" s="17"/>
      <c r="CB1288" s="17"/>
      <c r="CC1288" s="17"/>
      <c r="CD1288" s="17"/>
      <c r="CE1288" s="17"/>
      <c r="CF1288" s="17"/>
      <c r="CG1288" s="17"/>
      <c r="CH1288" s="17"/>
      <c r="CI1288" s="17"/>
      <c r="CJ1288" s="17"/>
      <c r="CK1288" s="17"/>
      <c r="CL1288" s="17"/>
      <c r="CM1288" s="17"/>
      <c r="CN1288" s="17"/>
      <c r="CO1288" s="17"/>
      <c r="CP1288" s="17"/>
      <c r="CQ1288" s="17"/>
    </row>
    <row r="1289">
      <c r="BJ1289" s="17"/>
      <c r="BK1289" s="17"/>
      <c r="BL1289" s="17"/>
      <c r="BM1289" s="17"/>
      <c r="BN1289" s="17"/>
      <c r="BO1289" s="17"/>
      <c r="BP1289" s="17"/>
      <c r="BQ1289" s="17"/>
      <c r="BR1289" s="17"/>
      <c r="BS1289" s="17"/>
      <c r="BT1289" s="17"/>
      <c r="BU1289" s="17"/>
      <c r="BV1289" s="17"/>
      <c r="BW1289" s="17"/>
      <c r="BX1289" s="17"/>
      <c r="BY1289" s="17"/>
      <c r="BZ1289" s="17"/>
      <c r="CA1289" s="17"/>
      <c r="CB1289" s="17"/>
      <c r="CC1289" s="17"/>
      <c r="CD1289" s="17"/>
      <c r="CE1289" s="17"/>
      <c r="CF1289" s="17"/>
      <c r="CG1289" s="17"/>
      <c r="CH1289" s="17"/>
      <c r="CI1289" s="17"/>
      <c r="CJ1289" s="17"/>
      <c r="CK1289" s="17"/>
      <c r="CL1289" s="17"/>
      <c r="CM1289" s="17"/>
      <c r="CN1289" s="17"/>
      <c r="CO1289" s="17"/>
      <c r="CP1289" s="17"/>
      <c r="CQ1289" s="17"/>
    </row>
    <row r="1290">
      <c r="BJ1290" s="17"/>
      <c r="BK1290" s="17"/>
      <c r="BL1290" s="17"/>
      <c r="BM1290" s="17"/>
      <c r="BN1290" s="17"/>
      <c r="BO1290" s="17"/>
      <c r="BP1290" s="17"/>
      <c r="BQ1290" s="17"/>
      <c r="BR1290" s="17"/>
      <c r="BS1290" s="17"/>
      <c r="BT1290" s="17"/>
      <c r="BU1290" s="17"/>
      <c r="BV1290" s="17"/>
      <c r="BW1290" s="17"/>
      <c r="BX1290" s="17"/>
      <c r="BY1290" s="17"/>
      <c r="BZ1290" s="17"/>
      <c r="CA1290" s="17"/>
      <c r="CB1290" s="17"/>
      <c r="CC1290" s="17"/>
      <c r="CD1290" s="17"/>
      <c r="CE1290" s="17"/>
      <c r="CF1290" s="17"/>
      <c r="CG1290" s="17"/>
      <c r="CH1290" s="17"/>
      <c r="CI1290" s="17"/>
      <c r="CJ1290" s="17"/>
      <c r="CK1290" s="17"/>
      <c r="CL1290" s="17"/>
      <c r="CM1290" s="17"/>
      <c r="CN1290" s="17"/>
      <c r="CO1290" s="17"/>
      <c r="CP1290" s="17"/>
      <c r="CQ1290" s="17"/>
    </row>
    <row r="1291">
      <c r="BJ1291" s="17"/>
      <c r="BK1291" s="17"/>
      <c r="BL1291" s="17"/>
      <c r="BM1291" s="17"/>
      <c r="BN1291" s="17"/>
      <c r="BO1291" s="17"/>
      <c r="BP1291" s="17"/>
      <c r="BQ1291" s="17"/>
      <c r="BR1291" s="17"/>
      <c r="BS1291" s="17"/>
      <c r="BT1291" s="17"/>
      <c r="BU1291" s="17"/>
      <c r="BV1291" s="17"/>
      <c r="BW1291" s="17"/>
      <c r="BX1291" s="17"/>
      <c r="BY1291" s="17"/>
      <c r="BZ1291" s="17"/>
      <c r="CA1291" s="17"/>
      <c r="CB1291" s="17"/>
      <c r="CC1291" s="17"/>
      <c r="CD1291" s="17"/>
      <c r="CE1291" s="17"/>
      <c r="CF1291" s="17"/>
      <c r="CG1291" s="17"/>
      <c r="CH1291" s="17"/>
      <c r="CI1291" s="17"/>
      <c r="CJ1291" s="17"/>
      <c r="CK1291" s="17"/>
      <c r="CL1291" s="17"/>
      <c r="CM1291" s="17"/>
      <c r="CN1291" s="17"/>
      <c r="CO1291" s="17"/>
      <c r="CP1291" s="17"/>
      <c r="CQ1291" s="17"/>
    </row>
    <row r="1292">
      <c r="BJ1292" s="17"/>
      <c r="BK1292" s="17"/>
      <c r="BL1292" s="17"/>
      <c r="BM1292" s="17"/>
      <c r="BN1292" s="17"/>
      <c r="BO1292" s="17"/>
      <c r="BP1292" s="17"/>
      <c r="BQ1292" s="17"/>
      <c r="BR1292" s="17"/>
      <c r="BS1292" s="17"/>
      <c r="BT1292" s="17"/>
      <c r="BU1292" s="17"/>
      <c r="BV1292" s="17"/>
      <c r="BW1292" s="17"/>
      <c r="BX1292" s="17"/>
      <c r="BY1292" s="17"/>
      <c r="BZ1292" s="17"/>
      <c r="CA1292" s="17"/>
      <c r="CB1292" s="17"/>
      <c r="CC1292" s="17"/>
      <c r="CD1292" s="17"/>
      <c r="CE1292" s="17"/>
      <c r="CF1292" s="17"/>
      <c r="CG1292" s="17"/>
      <c r="CH1292" s="17"/>
      <c r="CI1292" s="17"/>
      <c r="CJ1292" s="17"/>
      <c r="CK1292" s="17"/>
      <c r="CL1292" s="17"/>
      <c r="CM1292" s="17"/>
      <c r="CN1292" s="17"/>
      <c r="CO1292" s="17"/>
      <c r="CP1292" s="17"/>
      <c r="CQ1292" s="17"/>
    </row>
    <row r="1293">
      <c r="BJ1293" s="17"/>
      <c r="BK1293" s="17"/>
      <c r="BL1293" s="17"/>
      <c r="BM1293" s="17"/>
      <c r="BN1293" s="17"/>
      <c r="BO1293" s="17"/>
      <c r="BP1293" s="17"/>
      <c r="BQ1293" s="17"/>
      <c r="BR1293" s="17"/>
      <c r="BS1293" s="17"/>
      <c r="BT1293" s="17"/>
      <c r="BU1293" s="17"/>
      <c r="BV1293" s="17"/>
      <c r="BW1293" s="17"/>
      <c r="BX1293" s="17"/>
      <c r="BY1293" s="17"/>
      <c r="BZ1293" s="17"/>
      <c r="CA1293" s="17"/>
      <c r="CB1293" s="17"/>
      <c r="CC1293" s="17"/>
      <c r="CD1293" s="17"/>
      <c r="CE1293" s="17"/>
      <c r="CF1293" s="17"/>
      <c r="CG1293" s="17"/>
      <c r="CH1293" s="17"/>
      <c r="CI1293" s="17"/>
      <c r="CJ1293" s="17"/>
      <c r="CK1293" s="17"/>
      <c r="CL1293" s="17"/>
      <c r="CM1293" s="17"/>
      <c r="CN1293" s="17"/>
      <c r="CO1293" s="17"/>
      <c r="CP1293" s="17"/>
      <c r="CQ1293" s="17"/>
    </row>
    <row r="1294">
      <c r="BJ1294" s="17"/>
      <c r="BK1294" s="17"/>
      <c r="BL1294" s="17"/>
      <c r="BM1294" s="17"/>
      <c r="BN1294" s="17"/>
      <c r="BO1294" s="17"/>
      <c r="BP1294" s="17"/>
      <c r="BQ1294" s="17"/>
      <c r="BR1294" s="17"/>
      <c r="BS1294" s="17"/>
      <c r="BT1294" s="17"/>
      <c r="BU1294" s="17"/>
      <c r="BV1294" s="17"/>
      <c r="BW1294" s="17"/>
      <c r="BX1294" s="17"/>
      <c r="BY1294" s="17"/>
      <c r="BZ1294" s="17"/>
      <c r="CA1294" s="17"/>
      <c r="CB1294" s="17"/>
      <c r="CC1294" s="17"/>
      <c r="CD1294" s="17"/>
      <c r="CE1294" s="17"/>
      <c r="CF1294" s="17"/>
      <c r="CG1294" s="17"/>
      <c r="CH1294" s="17"/>
      <c r="CI1294" s="17"/>
      <c r="CJ1294" s="17"/>
      <c r="CK1294" s="17"/>
      <c r="CL1294" s="17"/>
      <c r="CM1294" s="17"/>
      <c r="CN1294" s="17"/>
      <c r="CO1294" s="17"/>
      <c r="CP1294" s="17"/>
      <c r="CQ1294" s="17"/>
    </row>
    <row r="1295">
      <c r="BJ1295" s="17"/>
      <c r="BK1295" s="17"/>
      <c r="BL1295" s="17"/>
      <c r="BM1295" s="17"/>
      <c r="BN1295" s="17"/>
      <c r="BO1295" s="17"/>
      <c r="BP1295" s="17"/>
      <c r="BQ1295" s="17"/>
      <c r="BR1295" s="17"/>
      <c r="BS1295" s="17"/>
      <c r="BT1295" s="17"/>
      <c r="BU1295" s="17"/>
      <c r="BV1295" s="17"/>
      <c r="BW1295" s="17"/>
      <c r="BX1295" s="17"/>
      <c r="BY1295" s="17"/>
      <c r="BZ1295" s="17"/>
      <c r="CA1295" s="17"/>
      <c r="CB1295" s="17"/>
      <c r="CC1295" s="17"/>
      <c r="CD1295" s="17"/>
      <c r="CE1295" s="17"/>
      <c r="CF1295" s="17"/>
      <c r="CG1295" s="17"/>
      <c r="CH1295" s="17"/>
      <c r="CI1295" s="17"/>
      <c r="CJ1295" s="17"/>
      <c r="CK1295" s="17"/>
      <c r="CL1295" s="17"/>
      <c r="CM1295" s="17"/>
      <c r="CN1295" s="17"/>
      <c r="CO1295" s="17"/>
      <c r="CP1295" s="17"/>
      <c r="CQ1295" s="17"/>
    </row>
    <row r="1296">
      <c r="BJ1296" s="17"/>
      <c r="BK1296" s="17"/>
      <c r="BL1296" s="17"/>
      <c r="BM1296" s="17"/>
      <c r="BN1296" s="17"/>
      <c r="BO1296" s="17"/>
      <c r="BP1296" s="17"/>
      <c r="BQ1296" s="17"/>
      <c r="BR1296" s="17"/>
      <c r="BS1296" s="17"/>
      <c r="BT1296" s="17"/>
      <c r="BU1296" s="17"/>
      <c r="BV1296" s="17"/>
      <c r="BW1296" s="17"/>
      <c r="BX1296" s="17"/>
      <c r="BY1296" s="17"/>
      <c r="BZ1296" s="17"/>
      <c r="CA1296" s="17"/>
      <c r="CB1296" s="17"/>
      <c r="CC1296" s="17"/>
      <c r="CD1296" s="17"/>
      <c r="CE1296" s="17"/>
      <c r="CF1296" s="17"/>
      <c r="CG1296" s="17"/>
      <c r="CH1296" s="17"/>
      <c r="CI1296" s="17"/>
      <c r="CJ1296" s="17"/>
      <c r="CK1296" s="17"/>
      <c r="CL1296" s="17"/>
      <c r="CM1296" s="17"/>
      <c r="CN1296" s="17"/>
      <c r="CO1296" s="17"/>
      <c r="CP1296" s="17"/>
      <c r="CQ1296" s="17"/>
    </row>
    <row r="1297">
      <c r="BJ1297" s="17"/>
      <c r="BK1297" s="17"/>
      <c r="BL1297" s="17"/>
      <c r="BM1297" s="17"/>
      <c r="BN1297" s="17"/>
      <c r="BO1297" s="17"/>
      <c r="BP1297" s="17"/>
      <c r="BQ1297" s="17"/>
      <c r="BR1297" s="17"/>
      <c r="BS1297" s="17"/>
      <c r="BT1297" s="17"/>
      <c r="BU1297" s="17"/>
      <c r="BV1297" s="17"/>
      <c r="BW1297" s="17"/>
      <c r="BX1297" s="17"/>
      <c r="BY1297" s="17"/>
      <c r="BZ1297" s="17"/>
      <c r="CA1297" s="17"/>
      <c r="CB1297" s="17"/>
      <c r="CC1297" s="17"/>
      <c r="CD1297" s="17"/>
      <c r="CE1297" s="17"/>
      <c r="CF1297" s="17"/>
      <c r="CG1297" s="17"/>
      <c r="CH1297" s="17"/>
      <c r="CI1297" s="17"/>
      <c r="CJ1297" s="17"/>
      <c r="CK1297" s="17"/>
      <c r="CL1297" s="17"/>
      <c r="CM1297" s="17"/>
      <c r="CN1297" s="17"/>
      <c r="CO1297" s="17"/>
      <c r="CP1297" s="17"/>
      <c r="CQ1297" s="17"/>
    </row>
    <row r="1298">
      <c r="BJ1298" s="17"/>
      <c r="BK1298" s="17"/>
      <c r="BL1298" s="17"/>
      <c r="BM1298" s="17"/>
      <c r="BN1298" s="17"/>
      <c r="BO1298" s="17"/>
      <c r="BP1298" s="17"/>
      <c r="BQ1298" s="17"/>
      <c r="BR1298" s="17"/>
      <c r="BS1298" s="17"/>
      <c r="BT1298" s="17"/>
      <c r="BU1298" s="17"/>
      <c r="BV1298" s="17"/>
      <c r="BW1298" s="17"/>
      <c r="BX1298" s="17"/>
      <c r="BY1298" s="17"/>
      <c r="BZ1298" s="17"/>
      <c r="CA1298" s="17"/>
      <c r="CB1298" s="17"/>
      <c r="CC1298" s="17"/>
      <c r="CD1298" s="17"/>
      <c r="CE1298" s="17"/>
      <c r="CF1298" s="17"/>
      <c r="CG1298" s="17"/>
      <c r="CH1298" s="17"/>
      <c r="CI1298" s="17"/>
      <c r="CJ1298" s="17"/>
      <c r="CK1298" s="17"/>
      <c r="CL1298" s="17"/>
      <c r="CM1298" s="17"/>
      <c r="CN1298" s="17"/>
      <c r="CO1298" s="17"/>
      <c r="CP1298" s="17"/>
      <c r="CQ1298" s="17"/>
    </row>
    <row r="1299">
      <c r="BJ1299" s="17"/>
      <c r="BK1299" s="17"/>
      <c r="BL1299" s="17"/>
      <c r="BM1299" s="17"/>
      <c r="BN1299" s="17"/>
      <c r="BO1299" s="17"/>
      <c r="BP1299" s="17"/>
      <c r="BQ1299" s="17"/>
      <c r="BR1299" s="17"/>
      <c r="BS1299" s="17"/>
      <c r="BT1299" s="17"/>
      <c r="BU1299" s="17"/>
      <c r="BV1299" s="17"/>
      <c r="BW1299" s="17"/>
      <c r="BX1299" s="17"/>
      <c r="BY1299" s="17"/>
      <c r="BZ1299" s="17"/>
      <c r="CA1299" s="17"/>
      <c r="CB1299" s="17"/>
      <c r="CC1299" s="17"/>
      <c r="CD1299" s="17"/>
      <c r="CE1299" s="17"/>
      <c r="CF1299" s="17"/>
      <c r="CG1299" s="17"/>
      <c r="CH1299" s="17"/>
      <c r="CI1299" s="17"/>
      <c r="CJ1299" s="17"/>
      <c r="CK1299" s="17"/>
      <c r="CL1299" s="17"/>
      <c r="CM1299" s="17"/>
      <c r="CN1299" s="17"/>
      <c r="CO1299" s="17"/>
      <c r="CP1299" s="17"/>
      <c r="CQ1299" s="17"/>
    </row>
    <row r="1300">
      <c r="BJ1300" s="17"/>
      <c r="BK1300" s="17"/>
      <c r="BL1300" s="17"/>
      <c r="BM1300" s="17"/>
      <c r="BN1300" s="17"/>
      <c r="BO1300" s="17"/>
      <c r="BP1300" s="17"/>
      <c r="BQ1300" s="17"/>
      <c r="BR1300" s="17"/>
      <c r="BS1300" s="17"/>
      <c r="BT1300" s="17"/>
      <c r="BU1300" s="17"/>
      <c r="BV1300" s="17"/>
      <c r="BW1300" s="17"/>
      <c r="BX1300" s="17"/>
      <c r="BY1300" s="17"/>
      <c r="BZ1300" s="17"/>
      <c r="CA1300" s="17"/>
      <c r="CB1300" s="17"/>
      <c r="CC1300" s="17"/>
      <c r="CD1300" s="17"/>
      <c r="CE1300" s="17"/>
      <c r="CF1300" s="17"/>
      <c r="CG1300" s="17"/>
      <c r="CH1300" s="17"/>
      <c r="CI1300" s="17"/>
      <c r="CJ1300" s="17"/>
      <c r="CK1300" s="17"/>
      <c r="CL1300" s="17"/>
      <c r="CM1300" s="17"/>
      <c r="CN1300" s="17"/>
      <c r="CO1300" s="17"/>
      <c r="CP1300" s="17"/>
      <c r="CQ1300" s="17"/>
    </row>
    <row r="1301">
      <c r="BJ1301" s="17"/>
      <c r="BK1301" s="17"/>
      <c r="BL1301" s="17"/>
      <c r="BM1301" s="17"/>
      <c r="BN1301" s="17"/>
      <c r="BO1301" s="17"/>
      <c r="BP1301" s="17"/>
      <c r="BQ1301" s="17"/>
      <c r="BR1301" s="17"/>
      <c r="BS1301" s="17"/>
      <c r="BT1301" s="17"/>
      <c r="BU1301" s="17"/>
      <c r="BV1301" s="17"/>
      <c r="BW1301" s="17"/>
      <c r="BX1301" s="17"/>
      <c r="BY1301" s="17"/>
      <c r="BZ1301" s="17"/>
      <c r="CA1301" s="17"/>
      <c r="CB1301" s="17"/>
      <c r="CC1301" s="17"/>
      <c r="CD1301" s="17"/>
      <c r="CE1301" s="17"/>
      <c r="CF1301" s="17"/>
      <c r="CG1301" s="17"/>
      <c r="CH1301" s="17"/>
      <c r="CI1301" s="17"/>
      <c r="CJ1301" s="17"/>
      <c r="CK1301" s="17"/>
      <c r="CL1301" s="17"/>
      <c r="CM1301" s="17"/>
      <c r="CN1301" s="17"/>
      <c r="CO1301" s="17"/>
      <c r="CP1301" s="17"/>
      <c r="CQ1301" s="17"/>
    </row>
    <row r="1302">
      <c r="BJ1302" s="17"/>
      <c r="BK1302" s="17"/>
      <c r="BL1302" s="17"/>
      <c r="BM1302" s="17"/>
      <c r="BN1302" s="17"/>
      <c r="BO1302" s="17"/>
      <c r="BP1302" s="17"/>
      <c r="BQ1302" s="17"/>
      <c r="BR1302" s="17"/>
      <c r="BS1302" s="17"/>
      <c r="BT1302" s="17"/>
      <c r="BU1302" s="17"/>
      <c r="BV1302" s="17"/>
      <c r="BW1302" s="17"/>
      <c r="BX1302" s="17"/>
      <c r="BY1302" s="17"/>
      <c r="BZ1302" s="17"/>
      <c r="CA1302" s="17"/>
      <c r="CB1302" s="17"/>
      <c r="CC1302" s="17"/>
      <c r="CD1302" s="17"/>
      <c r="CE1302" s="17"/>
      <c r="CF1302" s="17"/>
      <c r="CG1302" s="17"/>
      <c r="CH1302" s="17"/>
      <c r="CI1302" s="17"/>
      <c r="CJ1302" s="17"/>
      <c r="CK1302" s="17"/>
      <c r="CL1302" s="17"/>
      <c r="CM1302" s="17"/>
      <c r="CN1302" s="17"/>
      <c r="CO1302" s="17"/>
      <c r="CP1302" s="17"/>
      <c r="CQ1302" s="17"/>
    </row>
    <row r="1303">
      <c r="BJ1303" s="17"/>
      <c r="BK1303" s="17"/>
      <c r="BL1303" s="17"/>
      <c r="BM1303" s="17"/>
      <c r="BN1303" s="17"/>
      <c r="BO1303" s="17"/>
      <c r="BP1303" s="17"/>
      <c r="BQ1303" s="17"/>
      <c r="BR1303" s="17"/>
      <c r="BS1303" s="17"/>
      <c r="BT1303" s="17"/>
      <c r="BU1303" s="17"/>
      <c r="BV1303" s="17"/>
      <c r="BW1303" s="17"/>
      <c r="BX1303" s="17"/>
      <c r="BY1303" s="17"/>
      <c r="BZ1303" s="17"/>
      <c r="CA1303" s="17"/>
      <c r="CB1303" s="17"/>
      <c r="CC1303" s="17"/>
      <c r="CD1303" s="17"/>
      <c r="CE1303" s="17"/>
      <c r="CF1303" s="17"/>
      <c r="CG1303" s="17"/>
      <c r="CH1303" s="17"/>
      <c r="CI1303" s="17"/>
      <c r="CJ1303" s="17"/>
      <c r="CK1303" s="17"/>
      <c r="CL1303" s="17"/>
      <c r="CM1303" s="17"/>
      <c r="CN1303" s="17"/>
      <c r="CO1303" s="17"/>
      <c r="CP1303" s="17"/>
      <c r="CQ1303" s="17"/>
    </row>
    <row r="1304">
      <c r="BJ1304" s="17"/>
      <c r="BK1304" s="17"/>
      <c r="BL1304" s="17"/>
      <c r="BM1304" s="17"/>
      <c r="BN1304" s="17"/>
      <c r="BO1304" s="17"/>
      <c r="BP1304" s="17"/>
      <c r="BQ1304" s="17"/>
      <c r="BR1304" s="17"/>
      <c r="BS1304" s="17"/>
      <c r="BT1304" s="17"/>
      <c r="BU1304" s="17"/>
      <c r="BV1304" s="17"/>
      <c r="BW1304" s="17"/>
      <c r="BX1304" s="17"/>
      <c r="BY1304" s="17"/>
      <c r="BZ1304" s="17"/>
      <c r="CA1304" s="17"/>
      <c r="CB1304" s="17"/>
      <c r="CC1304" s="17"/>
      <c r="CD1304" s="17"/>
      <c r="CE1304" s="17"/>
      <c r="CF1304" s="17"/>
      <c r="CG1304" s="17"/>
      <c r="CH1304" s="17"/>
      <c r="CI1304" s="17"/>
      <c r="CJ1304" s="17"/>
      <c r="CK1304" s="17"/>
      <c r="CL1304" s="17"/>
      <c r="CM1304" s="17"/>
      <c r="CN1304" s="17"/>
      <c r="CO1304" s="17"/>
      <c r="CP1304" s="17"/>
      <c r="CQ1304" s="17"/>
    </row>
    <row r="1305">
      <c r="BJ1305" s="17"/>
      <c r="BK1305" s="17"/>
      <c r="BL1305" s="17"/>
      <c r="BM1305" s="17"/>
      <c r="BN1305" s="17"/>
      <c r="BO1305" s="17"/>
      <c r="BP1305" s="17"/>
      <c r="BQ1305" s="17"/>
      <c r="BR1305" s="17"/>
      <c r="BS1305" s="17"/>
      <c r="BT1305" s="17"/>
      <c r="BU1305" s="17"/>
      <c r="BV1305" s="17"/>
      <c r="BW1305" s="17"/>
      <c r="BX1305" s="17"/>
      <c r="BY1305" s="17"/>
      <c r="BZ1305" s="17"/>
      <c r="CA1305" s="17"/>
      <c r="CB1305" s="17"/>
      <c r="CC1305" s="17"/>
      <c r="CD1305" s="17"/>
      <c r="CE1305" s="17"/>
      <c r="CF1305" s="17"/>
      <c r="CG1305" s="17"/>
      <c r="CH1305" s="17"/>
      <c r="CI1305" s="17"/>
      <c r="CJ1305" s="17"/>
      <c r="CK1305" s="17"/>
      <c r="CL1305" s="17"/>
      <c r="CM1305" s="17"/>
      <c r="CN1305" s="17"/>
      <c r="CO1305" s="17"/>
      <c r="CP1305" s="17"/>
      <c r="CQ1305" s="17"/>
    </row>
    <row r="1306">
      <c r="BJ1306" s="17"/>
      <c r="BK1306" s="17"/>
      <c r="BL1306" s="17"/>
      <c r="BM1306" s="17"/>
      <c r="BN1306" s="17"/>
      <c r="BO1306" s="17"/>
      <c r="BP1306" s="17"/>
      <c r="BQ1306" s="17"/>
      <c r="BR1306" s="17"/>
      <c r="BS1306" s="17"/>
      <c r="BT1306" s="17"/>
      <c r="BU1306" s="17"/>
      <c r="BV1306" s="17"/>
      <c r="BW1306" s="17"/>
      <c r="BX1306" s="17"/>
      <c r="BY1306" s="17"/>
      <c r="BZ1306" s="17"/>
      <c r="CA1306" s="17"/>
      <c r="CB1306" s="17"/>
      <c r="CC1306" s="17"/>
      <c r="CD1306" s="17"/>
      <c r="CE1306" s="17"/>
      <c r="CF1306" s="17"/>
      <c r="CG1306" s="17"/>
      <c r="CH1306" s="17"/>
      <c r="CI1306" s="17"/>
      <c r="CJ1306" s="17"/>
      <c r="CK1306" s="17"/>
      <c r="CL1306" s="17"/>
      <c r="CM1306" s="17"/>
      <c r="CN1306" s="17"/>
      <c r="CO1306" s="17"/>
      <c r="CP1306" s="17"/>
      <c r="CQ1306" s="17"/>
    </row>
    <row r="1307">
      <c r="BJ1307" s="17"/>
      <c r="BK1307" s="17"/>
      <c r="BL1307" s="17"/>
      <c r="BM1307" s="17"/>
      <c r="BN1307" s="17"/>
      <c r="BO1307" s="17"/>
      <c r="BP1307" s="17"/>
      <c r="BQ1307" s="17"/>
      <c r="BR1307" s="17"/>
      <c r="BS1307" s="17"/>
      <c r="BT1307" s="17"/>
      <c r="BU1307" s="17"/>
      <c r="BV1307" s="17"/>
      <c r="BW1307" s="17"/>
      <c r="BX1307" s="17"/>
      <c r="BY1307" s="17"/>
      <c r="BZ1307" s="17"/>
      <c r="CA1307" s="17"/>
      <c r="CB1307" s="17"/>
      <c r="CC1307" s="17"/>
      <c r="CD1307" s="17"/>
      <c r="CE1307" s="17"/>
      <c r="CF1307" s="17"/>
      <c r="CG1307" s="17"/>
      <c r="CH1307" s="17"/>
      <c r="CI1307" s="17"/>
      <c r="CJ1307" s="17"/>
      <c r="CK1307" s="17"/>
      <c r="CL1307" s="17"/>
      <c r="CM1307" s="17"/>
      <c r="CN1307" s="17"/>
      <c r="CO1307" s="17"/>
      <c r="CP1307" s="17"/>
      <c r="CQ1307" s="17"/>
    </row>
    <row r="1308">
      <c r="BJ1308" s="17"/>
      <c r="BK1308" s="17"/>
      <c r="BL1308" s="17"/>
      <c r="BM1308" s="17"/>
      <c r="BN1308" s="17"/>
      <c r="BO1308" s="17"/>
      <c r="BP1308" s="17"/>
      <c r="BQ1308" s="17"/>
      <c r="BR1308" s="17"/>
      <c r="BS1308" s="17"/>
      <c r="BT1308" s="17"/>
      <c r="BU1308" s="17"/>
      <c r="BV1308" s="17"/>
      <c r="BW1308" s="17"/>
      <c r="BX1308" s="17"/>
      <c r="BY1308" s="17"/>
      <c r="BZ1308" s="17"/>
      <c r="CA1308" s="17"/>
      <c r="CB1308" s="17"/>
      <c r="CC1308" s="17"/>
      <c r="CD1308" s="17"/>
      <c r="CE1308" s="17"/>
      <c r="CF1308" s="17"/>
      <c r="CG1308" s="17"/>
      <c r="CH1308" s="17"/>
      <c r="CI1308" s="17"/>
      <c r="CJ1308" s="17"/>
      <c r="CK1308" s="17"/>
      <c r="CL1308" s="17"/>
      <c r="CM1308" s="17"/>
      <c r="CN1308" s="17"/>
      <c r="CO1308" s="17"/>
      <c r="CP1308" s="17"/>
      <c r="CQ1308" s="17"/>
    </row>
    <row r="1309">
      <c r="BJ1309" s="17"/>
      <c r="BK1309" s="17"/>
      <c r="BL1309" s="17"/>
      <c r="BM1309" s="17"/>
      <c r="BN1309" s="17"/>
      <c r="BO1309" s="17"/>
      <c r="BP1309" s="17"/>
      <c r="BQ1309" s="17"/>
      <c r="BR1309" s="17"/>
      <c r="BS1309" s="17"/>
      <c r="BT1309" s="17"/>
      <c r="BU1309" s="17"/>
      <c r="BV1309" s="17"/>
      <c r="BW1309" s="17"/>
      <c r="BX1309" s="17"/>
      <c r="BY1309" s="17"/>
      <c r="BZ1309" s="17"/>
      <c r="CA1309" s="17"/>
      <c r="CB1309" s="17"/>
      <c r="CC1309" s="17"/>
      <c r="CD1309" s="17"/>
      <c r="CE1309" s="17"/>
      <c r="CF1309" s="17"/>
      <c r="CG1309" s="17"/>
      <c r="CH1309" s="17"/>
      <c r="CI1309" s="17"/>
      <c r="CJ1309" s="17"/>
      <c r="CK1309" s="17"/>
      <c r="CL1309" s="17"/>
      <c r="CM1309" s="17"/>
      <c r="CN1309" s="17"/>
      <c r="CO1309" s="17"/>
      <c r="CP1309" s="17"/>
      <c r="CQ1309" s="17"/>
    </row>
    <row r="1310">
      <c r="BJ1310" s="17"/>
      <c r="BK1310" s="17"/>
      <c r="BL1310" s="17"/>
      <c r="BM1310" s="17"/>
      <c r="BN1310" s="17"/>
      <c r="BO1310" s="17"/>
      <c r="BP1310" s="17"/>
      <c r="BQ1310" s="17"/>
      <c r="BR1310" s="17"/>
      <c r="BS1310" s="17"/>
      <c r="BT1310" s="17"/>
      <c r="BU1310" s="17"/>
      <c r="BV1310" s="17"/>
      <c r="BW1310" s="17"/>
      <c r="BX1310" s="17"/>
      <c r="BY1310" s="17"/>
      <c r="BZ1310" s="17"/>
      <c r="CA1310" s="17"/>
      <c r="CB1310" s="17"/>
      <c r="CC1310" s="17"/>
      <c r="CD1310" s="17"/>
      <c r="CE1310" s="17"/>
      <c r="CF1310" s="17"/>
      <c r="CG1310" s="17"/>
      <c r="CH1310" s="17"/>
      <c r="CI1310" s="17"/>
      <c r="CJ1310" s="17"/>
      <c r="CK1310" s="17"/>
      <c r="CL1310" s="17"/>
      <c r="CM1310" s="17"/>
      <c r="CN1310" s="17"/>
      <c r="CO1310" s="17"/>
      <c r="CP1310" s="17"/>
      <c r="CQ1310" s="17"/>
    </row>
    <row r="1311">
      <c r="BJ1311" s="17"/>
      <c r="BK1311" s="17"/>
      <c r="BL1311" s="17"/>
      <c r="BM1311" s="17"/>
      <c r="BN1311" s="17"/>
      <c r="BO1311" s="17"/>
      <c r="BP1311" s="17"/>
      <c r="BQ1311" s="17"/>
      <c r="BR1311" s="17"/>
      <c r="BS1311" s="17"/>
      <c r="BT1311" s="17"/>
      <c r="BU1311" s="17"/>
      <c r="BV1311" s="17"/>
      <c r="BW1311" s="17"/>
      <c r="BX1311" s="17"/>
      <c r="BY1311" s="17"/>
      <c r="BZ1311" s="17"/>
      <c r="CA1311" s="17"/>
      <c r="CB1311" s="17"/>
      <c r="CC1311" s="17"/>
      <c r="CD1311" s="17"/>
      <c r="CE1311" s="17"/>
      <c r="CF1311" s="17"/>
      <c r="CG1311" s="17"/>
      <c r="CH1311" s="17"/>
      <c r="CI1311" s="17"/>
      <c r="CJ1311" s="17"/>
      <c r="CK1311" s="17"/>
      <c r="CL1311" s="17"/>
      <c r="CM1311" s="17"/>
      <c r="CN1311" s="17"/>
      <c r="CO1311" s="17"/>
      <c r="CP1311" s="17"/>
      <c r="CQ1311" s="17"/>
    </row>
    <row r="1312">
      <c r="BJ1312" s="17"/>
      <c r="BK1312" s="17"/>
      <c r="BL1312" s="17"/>
      <c r="BM1312" s="17"/>
      <c r="BN1312" s="17"/>
      <c r="BO1312" s="17"/>
      <c r="BP1312" s="17"/>
      <c r="BQ1312" s="17"/>
      <c r="BR1312" s="17"/>
      <c r="BS1312" s="17"/>
      <c r="BT1312" s="17"/>
      <c r="BU1312" s="17"/>
      <c r="BV1312" s="17"/>
      <c r="BW1312" s="17"/>
      <c r="BX1312" s="17"/>
      <c r="BY1312" s="17"/>
      <c r="BZ1312" s="17"/>
      <c r="CA1312" s="17"/>
      <c r="CB1312" s="17"/>
      <c r="CC1312" s="17"/>
      <c r="CD1312" s="17"/>
      <c r="CE1312" s="17"/>
      <c r="CF1312" s="17"/>
      <c r="CG1312" s="17"/>
      <c r="CH1312" s="17"/>
      <c r="CI1312" s="17"/>
      <c r="CJ1312" s="17"/>
      <c r="CK1312" s="17"/>
      <c r="CL1312" s="17"/>
      <c r="CM1312" s="17"/>
      <c r="CN1312" s="17"/>
      <c r="CO1312" s="17"/>
      <c r="CP1312" s="17"/>
      <c r="CQ1312" s="17"/>
    </row>
    <row r="1313">
      <c r="BJ1313" s="17"/>
      <c r="BK1313" s="17"/>
      <c r="BL1313" s="17"/>
      <c r="BM1313" s="17"/>
      <c r="BN1313" s="17"/>
      <c r="BO1313" s="17"/>
      <c r="BP1313" s="17"/>
      <c r="BQ1313" s="17"/>
      <c r="BR1313" s="17"/>
      <c r="BS1313" s="17"/>
      <c r="BT1313" s="17"/>
      <c r="BU1313" s="17"/>
      <c r="BV1313" s="17"/>
      <c r="BW1313" s="17"/>
      <c r="BX1313" s="17"/>
      <c r="BY1313" s="17"/>
      <c r="BZ1313" s="17"/>
      <c r="CA1313" s="17"/>
      <c r="CB1313" s="17"/>
      <c r="CC1313" s="17"/>
      <c r="CD1313" s="17"/>
      <c r="CE1313" s="17"/>
      <c r="CF1313" s="17"/>
      <c r="CG1313" s="17"/>
      <c r="CH1313" s="17"/>
      <c r="CI1313" s="17"/>
      <c r="CJ1313" s="17"/>
      <c r="CK1313" s="17"/>
      <c r="CL1313" s="17"/>
      <c r="CM1313" s="17"/>
      <c r="CN1313" s="17"/>
      <c r="CO1313" s="17"/>
      <c r="CP1313" s="17"/>
      <c r="CQ1313" s="17"/>
    </row>
    <row r="1314">
      <c r="BJ1314" s="17"/>
      <c r="BK1314" s="17"/>
      <c r="BL1314" s="17"/>
      <c r="BM1314" s="17"/>
      <c r="BN1314" s="17"/>
      <c r="BO1314" s="17"/>
      <c r="BP1314" s="17"/>
      <c r="BQ1314" s="17"/>
      <c r="BR1314" s="17"/>
      <c r="BS1314" s="17"/>
      <c r="BT1314" s="17"/>
      <c r="BU1314" s="17"/>
      <c r="BV1314" s="17"/>
      <c r="BW1314" s="17"/>
      <c r="BX1314" s="17"/>
      <c r="BY1314" s="17"/>
      <c r="BZ1314" s="17"/>
      <c r="CA1314" s="17"/>
      <c r="CB1314" s="17"/>
      <c r="CC1314" s="17"/>
      <c r="CD1314" s="17"/>
      <c r="CE1314" s="17"/>
      <c r="CF1314" s="17"/>
      <c r="CG1314" s="17"/>
      <c r="CH1314" s="17"/>
      <c r="CI1314" s="17"/>
      <c r="CJ1314" s="17"/>
      <c r="CK1314" s="17"/>
      <c r="CL1314" s="17"/>
      <c r="CM1314" s="17"/>
      <c r="CN1314" s="17"/>
      <c r="CO1314" s="17"/>
      <c r="CP1314" s="17"/>
      <c r="CQ1314" s="17"/>
    </row>
    <row r="1315">
      <c r="BJ1315" s="17"/>
      <c r="BK1315" s="17"/>
      <c r="BL1315" s="17"/>
      <c r="BM1315" s="17"/>
      <c r="BN1315" s="17"/>
      <c r="BO1315" s="17"/>
      <c r="BP1315" s="17"/>
      <c r="BQ1315" s="17"/>
      <c r="BR1315" s="17"/>
      <c r="BS1315" s="17"/>
      <c r="BT1315" s="17"/>
      <c r="BU1315" s="17"/>
      <c r="BV1315" s="17"/>
      <c r="BW1315" s="17"/>
      <c r="BX1315" s="17"/>
      <c r="BY1315" s="17"/>
      <c r="BZ1315" s="17"/>
      <c r="CA1315" s="17"/>
      <c r="CB1315" s="17"/>
      <c r="CC1315" s="17"/>
      <c r="CD1315" s="17"/>
      <c r="CE1315" s="17"/>
      <c r="CF1315" s="17"/>
      <c r="CG1315" s="17"/>
      <c r="CH1315" s="17"/>
      <c r="CI1315" s="17"/>
      <c r="CJ1315" s="17"/>
      <c r="CK1315" s="17"/>
      <c r="CL1315" s="17"/>
      <c r="CM1315" s="17"/>
      <c r="CN1315" s="17"/>
      <c r="CO1315" s="17"/>
      <c r="CP1315" s="17"/>
      <c r="CQ1315" s="17"/>
    </row>
    <row r="1316">
      <c r="BJ1316" s="17"/>
      <c r="BK1316" s="17"/>
      <c r="BL1316" s="17"/>
      <c r="BM1316" s="17"/>
      <c r="BN1316" s="17"/>
      <c r="BO1316" s="17"/>
      <c r="BP1316" s="17"/>
      <c r="BQ1316" s="17"/>
      <c r="BR1316" s="17"/>
      <c r="BS1316" s="17"/>
      <c r="BT1316" s="17"/>
      <c r="BU1316" s="17"/>
      <c r="BV1316" s="17"/>
      <c r="BW1316" s="17"/>
      <c r="BX1316" s="17"/>
      <c r="BY1316" s="17"/>
      <c r="BZ1316" s="17"/>
      <c r="CA1316" s="17"/>
      <c r="CB1316" s="17"/>
      <c r="CC1316" s="17"/>
      <c r="CD1316" s="17"/>
      <c r="CE1316" s="17"/>
      <c r="CF1316" s="17"/>
      <c r="CG1316" s="17"/>
      <c r="CH1316" s="17"/>
      <c r="CI1316" s="17"/>
      <c r="CJ1316" s="17"/>
      <c r="CK1316" s="17"/>
      <c r="CL1316" s="17"/>
      <c r="CM1316" s="17"/>
      <c r="CN1316" s="17"/>
      <c r="CO1316" s="17"/>
      <c r="CP1316" s="17"/>
      <c r="CQ1316" s="17"/>
    </row>
    <row r="1317">
      <c r="BJ1317" s="17"/>
      <c r="BK1317" s="17"/>
      <c r="BL1317" s="17"/>
      <c r="BM1317" s="17"/>
      <c r="BN1317" s="17"/>
      <c r="BO1317" s="17"/>
      <c r="BP1317" s="17"/>
      <c r="BQ1317" s="17"/>
      <c r="BR1317" s="17"/>
      <c r="BS1317" s="17"/>
      <c r="BT1317" s="17"/>
      <c r="BU1317" s="17"/>
      <c r="BV1317" s="17"/>
      <c r="BW1317" s="17"/>
      <c r="BX1317" s="17"/>
      <c r="BY1317" s="17"/>
      <c r="BZ1317" s="17"/>
      <c r="CA1317" s="17"/>
      <c r="CB1317" s="17"/>
      <c r="CC1317" s="17"/>
      <c r="CD1317" s="17"/>
      <c r="CE1317" s="17"/>
      <c r="CF1317" s="17"/>
      <c r="CG1317" s="17"/>
      <c r="CH1317" s="17"/>
      <c r="CI1317" s="17"/>
      <c r="CJ1317" s="17"/>
      <c r="CK1317" s="17"/>
      <c r="CL1317" s="17"/>
      <c r="CM1317" s="17"/>
      <c r="CN1317" s="17"/>
      <c r="CO1317" s="17"/>
      <c r="CP1317" s="17"/>
      <c r="CQ1317" s="17"/>
    </row>
    <row r="1318">
      <c r="BJ1318" s="17"/>
      <c r="BK1318" s="17"/>
      <c r="BL1318" s="17"/>
      <c r="BM1318" s="17"/>
      <c r="BN1318" s="17"/>
      <c r="BO1318" s="17"/>
      <c r="BP1318" s="17"/>
      <c r="BQ1318" s="17"/>
      <c r="BR1318" s="17"/>
      <c r="BS1318" s="17"/>
      <c r="BT1318" s="17"/>
      <c r="BU1318" s="17"/>
      <c r="BV1318" s="17"/>
      <c r="BW1318" s="17"/>
      <c r="BX1318" s="17"/>
      <c r="BY1318" s="17"/>
      <c r="BZ1318" s="17"/>
      <c r="CA1318" s="17"/>
      <c r="CB1318" s="17"/>
      <c r="CC1318" s="17"/>
      <c r="CD1318" s="17"/>
      <c r="CE1318" s="17"/>
      <c r="CF1318" s="17"/>
      <c r="CG1318" s="17"/>
      <c r="CH1318" s="17"/>
      <c r="CI1318" s="17"/>
      <c r="CJ1318" s="17"/>
      <c r="CK1318" s="17"/>
      <c r="CL1318" s="17"/>
      <c r="CM1318" s="17"/>
      <c r="CN1318" s="17"/>
      <c r="CO1318" s="17"/>
      <c r="CP1318" s="17"/>
      <c r="CQ1318" s="17"/>
    </row>
    <row r="1319">
      <c r="BJ1319" s="17"/>
      <c r="BK1319" s="17"/>
      <c r="BL1319" s="17"/>
      <c r="BM1319" s="17"/>
      <c r="BN1319" s="17"/>
      <c r="BO1319" s="17"/>
      <c r="BP1319" s="17"/>
      <c r="BQ1319" s="17"/>
      <c r="BR1319" s="17"/>
      <c r="BS1319" s="17"/>
      <c r="BT1319" s="17"/>
      <c r="BU1319" s="17"/>
      <c r="BV1319" s="17"/>
      <c r="BW1319" s="17"/>
      <c r="BX1319" s="17"/>
      <c r="BY1319" s="17"/>
      <c r="BZ1319" s="17"/>
      <c r="CA1319" s="17"/>
      <c r="CB1319" s="17"/>
      <c r="CC1319" s="17"/>
      <c r="CD1319" s="17"/>
      <c r="CE1319" s="17"/>
      <c r="CF1319" s="17"/>
      <c r="CG1319" s="17"/>
      <c r="CH1319" s="17"/>
      <c r="CI1319" s="17"/>
      <c r="CJ1319" s="17"/>
      <c r="CK1319" s="17"/>
      <c r="CL1319" s="17"/>
      <c r="CM1319" s="17"/>
      <c r="CN1319" s="17"/>
      <c r="CO1319" s="17"/>
      <c r="CP1319" s="17"/>
      <c r="CQ1319" s="17"/>
    </row>
    <row r="1320">
      <c r="BJ1320" s="17"/>
      <c r="BK1320" s="17"/>
      <c r="BL1320" s="17"/>
      <c r="BM1320" s="17"/>
      <c r="BN1320" s="17"/>
      <c r="BO1320" s="17"/>
      <c r="BP1320" s="17"/>
      <c r="BQ1320" s="17"/>
      <c r="BR1320" s="17"/>
      <c r="BS1320" s="17"/>
      <c r="BT1320" s="17"/>
      <c r="BU1320" s="17"/>
      <c r="BV1320" s="17"/>
      <c r="BW1320" s="17"/>
      <c r="BX1320" s="17"/>
      <c r="BY1320" s="17"/>
      <c r="BZ1320" s="17"/>
      <c r="CA1320" s="17"/>
      <c r="CB1320" s="17"/>
      <c r="CC1320" s="17"/>
      <c r="CD1320" s="17"/>
      <c r="CE1320" s="17"/>
      <c r="CF1320" s="17"/>
      <c r="CG1320" s="17"/>
      <c r="CH1320" s="17"/>
      <c r="CI1320" s="17"/>
      <c r="CJ1320" s="17"/>
      <c r="CK1320" s="17"/>
      <c r="CL1320" s="17"/>
      <c r="CM1320" s="17"/>
      <c r="CN1320" s="17"/>
      <c r="CO1320" s="17"/>
      <c r="CP1320" s="17"/>
      <c r="CQ1320" s="17"/>
    </row>
    <row r="1321">
      <c r="BJ1321" s="17"/>
      <c r="BK1321" s="17"/>
      <c r="BL1321" s="17"/>
      <c r="BM1321" s="17"/>
      <c r="BN1321" s="17"/>
      <c r="BO1321" s="17"/>
      <c r="BP1321" s="17"/>
      <c r="BQ1321" s="17"/>
      <c r="BR1321" s="17"/>
      <c r="BS1321" s="17"/>
      <c r="BT1321" s="17"/>
      <c r="BU1321" s="17"/>
      <c r="BV1321" s="17"/>
      <c r="BW1321" s="17"/>
      <c r="BX1321" s="17"/>
      <c r="BY1321" s="17"/>
      <c r="BZ1321" s="17"/>
      <c r="CA1321" s="17"/>
      <c r="CB1321" s="17"/>
      <c r="CC1321" s="17"/>
      <c r="CD1321" s="17"/>
      <c r="CE1321" s="17"/>
      <c r="CF1321" s="17"/>
      <c r="CG1321" s="17"/>
      <c r="CH1321" s="17"/>
      <c r="CI1321" s="17"/>
      <c r="CJ1321" s="17"/>
      <c r="CK1321" s="17"/>
      <c r="CL1321" s="17"/>
      <c r="CM1321" s="17"/>
      <c r="CN1321" s="17"/>
      <c r="CO1321" s="17"/>
      <c r="CP1321" s="17"/>
      <c r="CQ1321" s="17"/>
    </row>
    <row r="1322">
      <c r="BJ1322" s="17"/>
      <c r="BK1322" s="17"/>
      <c r="BL1322" s="17"/>
      <c r="BM1322" s="17"/>
      <c r="BN1322" s="17"/>
      <c r="BO1322" s="17"/>
      <c r="BP1322" s="17"/>
      <c r="BQ1322" s="17"/>
      <c r="BR1322" s="17"/>
      <c r="BS1322" s="17"/>
      <c r="BT1322" s="17"/>
      <c r="BU1322" s="17"/>
      <c r="BV1322" s="17"/>
      <c r="BW1322" s="17"/>
      <c r="BX1322" s="17"/>
      <c r="BY1322" s="17"/>
      <c r="BZ1322" s="17"/>
      <c r="CA1322" s="17"/>
      <c r="CB1322" s="17"/>
      <c r="CC1322" s="17"/>
      <c r="CD1322" s="17"/>
      <c r="CE1322" s="17"/>
      <c r="CF1322" s="17"/>
      <c r="CG1322" s="17"/>
      <c r="CH1322" s="17"/>
      <c r="CI1322" s="17"/>
      <c r="CJ1322" s="17"/>
      <c r="CK1322" s="17"/>
      <c r="CL1322" s="17"/>
      <c r="CM1322" s="17"/>
      <c r="CN1322" s="17"/>
      <c r="CO1322" s="17"/>
      <c r="CP1322" s="17"/>
      <c r="CQ1322" s="17"/>
    </row>
    <row r="1323">
      <c r="BJ1323" s="17"/>
      <c r="BK1323" s="17"/>
      <c r="BL1323" s="17"/>
      <c r="BM1323" s="17"/>
      <c r="BN1323" s="17"/>
      <c r="BO1323" s="17"/>
      <c r="BP1323" s="17"/>
      <c r="BQ1323" s="17"/>
      <c r="BR1323" s="17"/>
      <c r="BS1323" s="17"/>
      <c r="BT1323" s="17"/>
      <c r="BU1323" s="17"/>
      <c r="BV1323" s="17"/>
      <c r="BW1323" s="17"/>
      <c r="BX1323" s="17"/>
      <c r="BY1323" s="17"/>
      <c r="BZ1323" s="17"/>
      <c r="CA1323" s="17"/>
      <c r="CB1323" s="17"/>
      <c r="CC1323" s="17"/>
      <c r="CD1323" s="17"/>
      <c r="CE1323" s="17"/>
      <c r="CF1323" s="17"/>
      <c r="CG1323" s="17"/>
      <c r="CH1323" s="17"/>
      <c r="CI1323" s="17"/>
      <c r="CJ1323" s="17"/>
      <c r="CK1323" s="17"/>
      <c r="CL1323" s="17"/>
      <c r="CM1323" s="17"/>
      <c r="CN1323" s="17"/>
      <c r="CO1323" s="17"/>
      <c r="CP1323" s="17"/>
      <c r="CQ1323" s="17"/>
    </row>
    <row r="1324">
      <c r="BJ1324" s="17"/>
      <c r="BK1324" s="17"/>
      <c r="BL1324" s="17"/>
      <c r="BM1324" s="17"/>
      <c r="BN1324" s="17"/>
      <c r="BO1324" s="17"/>
      <c r="BP1324" s="17"/>
      <c r="BQ1324" s="17"/>
      <c r="BR1324" s="17"/>
      <c r="BS1324" s="17"/>
      <c r="BT1324" s="17"/>
      <c r="BU1324" s="17"/>
      <c r="BV1324" s="17"/>
      <c r="BW1324" s="17"/>
      <c r="BX1324" s="17"/>
      <c r="BY1324" s="17"/>
      <c r="BZ1324" s="17"/>
      <c r="CA1324" s="17"/>
      <c r="CB1324" s="17"/>
      <c r="CC1324" s="17"/>
      <c r="CD1324" s="17"/>
      <c r="CE1324" s="17"/>
      <c r="CF1324" s="17"/>
      <c r="CG1324" s="17"/>
      <c r="CH1324" s="17"/>
      <c r="CI1324" s="17"/>
      <c r="CJ1324" s="17"/>
      <c r="CK1324" s="17"/>
      <c r="CL1324" s="17"/>
      <c r="CM1324" s="17"/>
      <c r="CN1324" s="17"/>
      <c r="CO1324" s="17"/>
      <c r="CP1324" s="17"/>
      <c r="CQ1324" s="17"/>
    </row>
    <row r="1325">
      <c r="BJ1325" s="17"/>
      <c r="BK1325" s="17"/>
      <c r="BL1325" s="17"/>
      <c r="BM1325" s="17"/>
      <c r="BN1325" s="17"/>
      <c r="BO1325" s="17"/>
      <c r="BP1325" s="17"/>
      <c r="BQ1325" s="17"/>
      <c r="BR1325" s="17"/>
      <c r="BS1325" s="17"/>
      <c r="BT1325" s="17"/>
      <c r="BU1325" s="17"/>
      <c r="BV1325" s="17"/>
      <c r="BW1325" s="17"/>
      <c r="BX1325" s="17"/>
      <c r="BY1325" s="17"/>
      <c r="BZ1325" s="17"/>
      <c r="CA1325" s="17"/>
      <c r="CB1325" s="17"/>
      <c r="CC1325" s="17"/>
      <c r="CD1325" s="17"/>
      <c r="CE1325" s="17"/>
      <c r="CF1325" s="17"/>
      <c r="CG1325" s="17"/>
      <c r="CH1325" s="17"/>
      <c r="CI1325" s="17"/>
      <c r="CJ1325" s="17"/>
      <c r="CK1325" s="17"/>
      <c r="CL1325" s="17"/>
      <c r="CM1325" s="17"/>
      <c r="CN1325" s="17"/>
      <c r="CO1325" s="17"/>
      <c r="CP1325" s="17"/>
      <c r="CQ1325" s="17"/>
    </row>
    <row r="1326">
      <c r="BJ1326" s="17"/>
      <c r="BK1326" s="17"/>
      <c r="BL1326" s="17"/>
      <c r="BM1326" s="17"/>
      <c r="BN1326" s="17"/>
      <c r="BO1326" s="17"/>
      <c r="BP1326" s="17"/>
      <c r="BQ1326" s="17"/>
      <c r="BR1326" s="17"/>
      <c r="BS1326" s="17"/>
      <c r="BT1326" s="17"/>
      <c r="BU1326" s="17"/>
      <c r="BV1326" s="17"/>
      <c r="BW1326" s="17"/>
      <c r="BX1326" s="17"/>
      <c r="BY1326" s="17"/>
      <c r="BZ1326" s="17"/>
      <c r="CA1326" s="17"/>
      <c r="CB1326" s="17"/>
      <c r="CC1326" s="17"/>
      <c r="CD1326" s="17"/>
      <c r="CE1326" s="17"/>
      <c r="CF1326" s="17"/>
      <c r="CG1326" s="17"/>
      <c r="CH1326" s="17"/>
      <c r="CI1326" s="17"/>
      <c r="CJ1326" s="17"/>
      <c r="CK1326" s="17"/>
      <c r="CL1326" s="17"/>
      <c r="CM1326" s="17"/>
      <c r="CN1326" s="17"/>
      <c r="CO1326" s="17"/>
      <c r="CP1326" s="17"/>
      <c r="CQ1326" s="17"/>
    </row>
    <row r="1327">
      <c r="BJ1327" s="17"/>
      <c r="BK1327" s="17"/>
      <c r="BL1327" s="17"/>
      <c r="BM1327" s="17"/>
      <c r="BN1327" s="17"/>
      <c r="BO1327" s="17"/>
      <c r="BP1327" s="17"/>
      <c r="BQ1327" s="17"/>
      <c r="BR1327" s="17"/>
      <c r="BS1327" s="17"/>
      <c r="BT1327" s="17"/>
      <c r="BU1327" s="17"/>
      <c r="BV1327" s="17"/>
      <c r="BW1327" s="17"/>
      <c r="BX1327" s="17"/>
      <c r="BY1327" s="17"/>
      <c r="BZ1327" s="17"/>
      <c r="CA1327" s="17"/>
      <c r="CB1327" s="17"/>
      <c r="CC1327" s="17"/>
      <c r="CD1327" s="17"/>
      <c r="CE1327" s="17"/>
      <c r="CF1327" s="17"/>
      <c r="CG1327" s="17"/>
      <c r="CH1327" s="17"/>
      <c r="CI1327" s="17"/>
      <c r="CJ1327" s="17"/>
      <c r="CK1327" s="17"/>
      <c r="CL1327" s="17"/>
      <c r="CM1327" s="17"/>
      <c r="CN1327" s="17"/>
      <c r="CO1327" s="17"/>
      <c r="CP1327" s="17"/>
      <c r="CQ1327" s="17"/>
    </row>
    <row r="1328">
      <c r="BJ1328" s="17"/>
      <c r="BK1328" s="17"/>
      <c r="BL1328" s="17"/>
      <c r="BM1328" s="17"/>
      <c r="BN1328" s="17"/>
      <c r="BO1328" s="17"/>
      <c r="BP1328" s="17"/>
      <c r="BQ1328" s="17"/>
      <c r="BR1328" s="17"/>
      <c r="BS1328" s="17"/>
      <c r="BT1328" s="17"/>
      <c r="BU1328" s="17"/>
      <c r="BV1328" s="17"/>
      <c r="BW1328" s="17"/>
      <c r="BX1328" s="17"/>
      <c r="BY1328" s="17"/>
      <c r="BZ1328" s="17"/>
      <c r="CA1328" s="17"/>
      <c r="CB1328" s="17"/>
      <c r="CC1328" s="17"/>
      <c r="CD1328" s="17"/>
      <c r="CE1328" s="17"/>
      <c r="CF1328" s="17"/>
      <c r="CG1328" s="17"/>
      <c r="CH1328" s="17"/>
      <c r="CI1328" s="17"/>
      <c r="CJ1328" s="17"/>
      <c r="CK1328" s="17"/>
      <c r="CL1328" s="17"/>
      <c r="CM1328" s="17"/>
      <c r="CN1328" s="17"/>
      <c r="CO1328" s="17"/>
      <c r="CP1328" s="17"/>
      <c r="CQ1328" s="17"/>
    </row>
    <row r="1329">
      <c r="BJ1329" s="17"/>
      <c r="BK1329" s="17"/>
      <c r="BL1329" s="17"/>
      <c r="BM1329" s="17"/>
      <c r="BN1329" s="17"/>
      <c r="BO1329" s="17"/>
      <c r="BP1329" s="17"/>
      <c r="BQ1329" s="17"/>
      <c r="BR1329" s="17"/>
      <c r="BS1329" s="17"/>
      <c r="BT1329" s="17"/>
      <c r="BU1329" s="17"/>
      <c r="BV1329" s="17"/>
      <c r="BW1329" s="17"/>
      <c r="BX1329" s="17"/>
      <c r="BY1329" s="17"/>
      <c r="BZ1329" s="17"/>
      <c r="CA1329" s="17"/>
      <c r="CB1329" s="17"/>
      <c r="CC1329" s="17"/>
      <c r="CD1329" s="17"/>
      <c r="CE1329" s="17"/>
      <c r="CF1329" s="17"/>
      <c r="CG1329" s="17"/>
      <c r="CH1329" s="17"/>
      <c r="CI1329" s="17"/>
      <c r="CJ1329" s="17"/>
      <c r="CK1329" s="17"/>
      <c r="CL1329" s="17"/>
      <c r="CM1329" s="17"/>
      <c r="CN1329" s="17"/>
      <c r="CO1329" s="17"/>
      <c r="CP1329" s="17"/>
      <c r="CQ1329" s="17"/>
    </row>
    <row r="1330">
      <c r="BJ1330" s="17"/>
      <c r="BK1330" s="17"/>
      <c r="BL1330" s="17"/>
      <c r="BM1330" s="17"/>
      <c r="BN1330" s="17"/>
      <c r="BO1330" s="17"/>
      <c r="BP1330" s="17"/>
      <c r="BQ1330" s="17"/>
      <c r="BR1330" s="17"/>
      <c r="BS1330" s="17"/>
      <c r="BT1330" s="17"/>
      <c r="BU1330" s="17"/>
      <c r="BV1330" s="17"/>
      <c r="BW1330" s="17"/>
      <c r="BX1330" s="17"/>
      <c r="BY1330" s="17"/>
      <c r="BZ1330" s="17"/>
      <c r="CA1330" s="17"/>
      <c r="CB1330" s="17"/>
      <c r="CC1330" s="17"/>
      <c r="CD1330" s="17"/>
      <c r="CE1330" s="17"/>
      <c r="CF1330" s="17"/>
      <c r="CG1330" s="17"/>
      <c r="CH1330" s="17"/>
      <c r="CI1330" s="17"/>
      <c r="CJ1330" s="17"/>
      <c r="CK1330" s="17"/>
      <c r="CL1330" s="17"/>
      <c r="CM1330" s="17"/>
      <c r="CN1330" s="17"/>
      <c r="CO1330" s="17"/>
      <c r="CP1330" s="17"/>
      <c r="CQ1330" s="17"/>
    </row>
    <row r="1331">
      <c r="BJ1331" s="17"/>
      <c r="BK1331" s="17"/>
      <c r="BL1331" s="17"/>
      <c r="BM1331" s="17"/>
      <c r="BN1331" s="17"/>
      <c r="BO1331" s="17"/>
      <c r="BP1331" s="17"/>
      <c r="BQ1331" s="17"/>
      <c r="BR1331" s="17"/>
      <c r="BS1331" s="17"/>
      <c r="BT1331" s="17"/>
      <c r="BU1331" s="17"/>
      <c r="BV1331" s="17"/>
      <c r="BW1331" s="17"/>
      <c r="BX1331" s="17"/>
      <c r="BY1331" s="17"/>
      <c r="BZ1331" s="17"/>
      <c r="CA1331" s="17"/>
      <c r="CB1331" s="17"/>
      <c r="CC1331" s="17"/>
      <c r="CD1331" s="17"/>
      <c r="CE1331" s="17"/>
      <c r="CF1331" s="17"/>
      <c r="CG1331" s="17"/>
      <c r="CH1331" s="17"/>
      <c r="CI1331" s="17"/>
      <c r="CJ1331" s="17"/>
      <c r="CK1331" s="17"/>
      <c r="CL1331" s="17"/>
      <c r="CM1331" s="17"/>
      <c r="CN1331" s="17"/>
      <c r="CO1331" s="17"/>
      <c r="CP1331" s="17"/>
      <c r="CQ1331" s="17"/>
    </row>
    <row r="1332">
      <c r="BJ1332" s="17"/>
      <c r="BK1332" s="17"/>
      <c r="BL1332" s="17"/>
      <c r="BM1332" s="17"/>
      <c r="BN1332" s="17"/>
      <c r="BO1332" s="17"/>
      <c r="BP1332" s="17"/>
      <c r="BQ1332" s="17"/>
      <c r="BR1332" s="17"/>
      <c r="BS1332" s="17"/>
      <c r="BT1332" s="17"/>
      <c r="BU1332" s="17"/>
      <c r="BV1332" s="17"/>
      <c r="BW1332" s="17"/>
      <c r="BX1332" s="17"/>
      <c r="BY1332" s="17"/>
      <c r="BZ1332" s="17"/>
      <c r="CA1332" s="17"/>
      <c r="CB1332" s="17"/>
      <c r="CC1332" s="17"/>
      <c r="CD1332" s="17"/>
      <c r="CE1332" s="17"/>
      <c r="CF1332" s="17"/>
      <c r="CG1332" s="17"/>
      <c r="CH1332" s="17"/>
      <c r="CI1332" s="17"/>
      <c r="CJ1332" s="17"/>
      <c r="CK1332" s="17"/>
      <c r="CL1332" s="17"/>
      <c r="CM1332" s="17"/>
      <c r="CN1332" s="17"/>
      <c r="CO1332" s="17"/>
      <c r="CP1332" s="17"/>
      <c r="CQ1332" s="17"/>
    </row>
    <row r="1333">
      <c r="BJ1333" s="17"/>
      <c r="BK1333" s="17"/>
      <c r="BL1333" s="17"/>
      <c r="BM1333" s="17"/>
      <c r="BN1333" s="17"/>
      <c r="BO1333" s="17"/>
      <c r="BP1333" s="17"/>
      <c r="BQ1333" s="17"/>
      <c r="BR1333" s="17"/>
      <c r="BS1333" s="17"/>
      <c r="BT1333" s="17"/>
      <c r="BU1333" s="17"/>
      <c r="BV1333" s="17"/>
      <c r="BW1333" s="17"/>
      <c r="BX1333" s="17"/>
      <c r="BY1333" s="17"/>
      <c r="BZ1333" s="17"/>
      <c r="CA1333" s="17"/>
      <c r="CB1333" s="17"/>
      <c r="CC1333" s="17"/>
      <c r="CD1333" s="17"/>
      <c r="CE1333" s="17"/>
      <c r="CF1333" s="17"/>
      <c r="CG1333" s="17"/>
      <c r="CH1333" s="17"/>
      <c r="CI1333" s="17"/>
      <c r="CJ1333" s="17"/>
      <c r="CK1333" s="17"/>
      <c r="CL1333" s="17"/>
      <c r="CM1333" s="17"/>
      <c r="CN1333" s="17"/>
      <c r="CO1333" s="17"/>
      <c r="CP1333" s="17"/>
      <c r="CQ1333" s="17"/>
    </row>
    <row r="1334">
      <c r="BJ1334" s="17"/>
      <c r="BK1334" s="17"/>
      <c r="BL1334" s="17"/>
      <c r="BM1334" s="17"/>
      <c r="BN1334" s="17"/>
      <c r="BO1334" s="17"/>
      <c r="BP1334" s="17"/>
      <c r="BQ1334" s="17"/>
      <c r="BR1334" s="17"/>
      <c r="BS1334" s="17"/>
      <c r="BT1334" s="17"/>
      <c r="BU1334" s="17"/>
      <c r="BV1334" s="17"/>
      <c r="BW1334" s="17"/>
      <c r="BX1334" s="17"/>
      <c r="BY1334" s="17"/>
      <c r="BZ1334" s="17"/>
      <c r="CA1334" s="17"/>
      <c r="CB1334" s="17"/>
      <c r="CC1334" s="17"/>
      <c r="CD1334" s="17"/>
      <c r="CE1334" s="17"/>
      <c r="CF1334" s="17"/>
      <c r="CG1334" s="17"/>
      <c r="CH1334" s="17"/>
      <c r="CI1334" s="17"/>
      <c r="CJ1334" s="17"/>
      <c r="CK1334" s="17"/>
      <c r="CL1334" s="17"/>
      <c r="CM1334" s="17"/>
      <c r="CN1334" s="17"/>
      <c r="CO1334" s="17"/>
      <c r="CP1334" s="17"/>
      <c r="CQ1334" s="17"/>
    </row>
    <row r="1335">
      <c r="BJ1335" s="17"/>
      <c r="BK1335" s="17"/>
      <c r="BL1335" s="17"/>
      <c r="BM1335" s="17"/>
      <c r="BN1335" s="17"/>
      <c r="BO1335" s="17"/>
      <c r="BP1335" s="17"/>
      <c r="BQ1335" s="17"/>
      <c r="BR1335" s="17"/>
      <c r="BS1335" s="17"/>
      <c r="BT1335" s="17"/>
      <c r="BU1335" s="17"/>
      <c r="BV1335" s="17"/>
      <c r="BW1335" s="17"/>
      <c r="BX1335" s="17"/>
      <c r="BY1335" s="17"/>
      <c r="BZ1335" s="17"/>
      <c r="CA1335" s="17"/>
      <c r="CB1335" s="17"/>
      <c r="CC1335" s="17"/>
      <c r="CD1335" s="17"/>
      <c r="CE1335" s="17"/>
      <c r="CF1335" s="17"/>
      <c r="CG1335" s="17"/>
      <c r="CH1335" s="17"/>
      <c r="CI1335" s="17"/>
      <c r="CJ1335" s="17"/>
      <c r="CK1335" s="17"/>
      <c r="CL1335" s="17"/>
      <c r="CM1335" s="17"/>
      <c r="CN1335" s="17"/>
      <c r="CO1335" s="17"/>
      <c r="CP1335" s="17"/>
      <c r="CQ1335" s="17"/>
    </row>
    <row r="1336">
      <c r="BJ1336" s="17"/>
      <c r="BK1336" s="17"/>
      <c r="BL1336" s="17"/>
      <c r="BM1336" s="17"/>
      <c r="BN1336" s="17"/>
      <c r="BO1336" s="17"/>
      <c r="BP1336" s="17"/>
      <c r="BQ1336" s="17"/>
      <c r="BR1336" s="17"/>
      <c r="BS1336" s="17"/>
      <c r="BT1336" s="17"/>
      <c r="BU1336" s="17"/>
      <c r="BV1336" s="17"/>
      <c r="BW1336" s="17"/>
      <c r="BX1336" s="17"/>
      <c r="BY1336" s="17"/>
      <c r="BZ1336" s="17"/>
      <c r="CA1336" s="17"/>
      <c r="CB1336" s="17"/>
      <c r="CC1336" s="17"/>
      <c r="CD1336" s="17"/>
      <c r="CE1336" s="17"/>
      <c r="CF1336" s="17"/>
      <c r="CG1336" s="17"/>
      <c r="CH1336" s="17"/>
      <c r="CI1336" s="17"/>
      <c r="CJ1336" s="17"/>
      <c r="CK1336" s="17"/>
      <c r="CL1336" s="17"/>
      <c r="CM1336" s="17"/>
      <c r="CN1336" s="17"/>
      <c r="CO1336" s="17"/>
      <c r="CP1336" s="17"/>
      <c r="CQ1336" s="17"/>
    </row>
    <row r="1337">
      <c r="BJ1337" s="17"/>
      <c r="BK1337" s="17"/>
      <c r="BL1337" s="17"/>
      <c r="BM1337" s="17"/>
      <c r="BN1337" s="17"/>
      <c r="BO1337" s="17"/>
      <c r="BP1337" s="17"/>
      <c r="BQ1337" s="17"/>
      <c r="BR1337" s="17"/>
      <c r="BS1337" s="17"/>
      <c r="BT1337" s="17"/>
      <c r="BU1337" s="17"/>
      <c r="BV1337" s="17"/>
      <c r="BW1337" s="17"/>
      <c r="BX1337" s="17"/>
      <c r="BY1337" s="17"/>
      <c r="BZ1337" s="17"/>
      <c r="CA1337" s="17"/>
      <c r="CB1337" s="17"/>
      <c r="CC1337" s="17"/>
      <c r="CD1337" s="17"/>
      <c r="CE1337" s="17"/>
      <c r="CF1337" s="17"/>
      <c r="CG1337" s="17"/>
      <c r="CH1337" s="17"/>
      <c r="CI1337" s="17"/>
      <c r="CJ1337" s="17"/>
      <c r="CK1337" s="17"/>
      <c r="CL1337" s="17"/>
      <c r="CM1337" s="17"/>
      <c r="CN1337" s="17"/>
      <c r="CO1337" s="17"/>
      <c r="CP1337" s="17"/>
      <c r="CQ1337" s="17"/>
    </row>
    <row r="1338">
      <c r="BJ1338" s="17"/>
      <c r="BK1338" s="17"/>
      <c r="BL1338" s="17"/>
      <c r="BM1338" s="17"/>
      <c r="BN1338" s="17"/>
      <c r="BO1338" s="17"/>
      <c r="BP1338" s="17"/>
      <c r="BQ1338" s="17"/>
      <c r="BR1338" s="17"/>
      <c r="BS1338" s="17"/>
      <c r="BT1338" s="17"/>
      <c r="BU1338" s="17"/>
      <c r="BV1338" s="17"/>
      <c r="BW1338" s="17"/>
      <c r="BX1338" s="17"/>
      <c r="BY1338" s="17"/>
      <c r="BZ1338" s="17"/>
      <c r="CA1338" s="17"/>
      <c r="CB1338" s="17"/>
      <c r="CC1338" s="17"/>
      <c r="CD1338" s="17"/>
      <c r="CE1338" s="17"/>
      <c r="CF1338" s="17"/>
      <c r="CG1338" s="17"/>
      <c r="CH1338" s="17"/>
      <c r="CI1338" s="17"/>
      <c r="CJ1338" s="17"/>
      <c r="CK1338" s="17"/>
      <c r="CL1338" s="17"/>
      <c r="CM1338" s="17"/>
      <c r="CN1338" s="17"/>
      <c r="CO1338" s="17"/>
      <c r="CP1338" s="17"/>
      <c r="CQ1338" s="17"/>
    </row>
    <row r="1339">
      <c r="BJ1339" s="17"/>
      <c r="BK1339" s="17"/>
      <c r="BL1339" s="17"/>
      <c r="BM1339" s="17"/>
      <c r="BN1339" s="17"/>
      <c r="BO1339" s="17"/>
      <c r="BP1339" s="17"/>
      <c r="BQ1339" s="17"/>
      <c r="BR1339" s="17"/>
      <c r="BS1339" s="17"/>
      <c r="BT1339" s="17"/>
      <c r="BU1339" s="17"/>
      <c r="BV1339" s="17"/>
      <c r="BW1339" s="17"/>
      <c r="BX1339" s="17"/>
      <c r="BY1339" s="17"/>
      <c r="BZ1339" s="17"/>
      <c r="CA1339" s="17"/>
      <c r="CB1339" s="17"/>
      <c r="CC1339" s="17"/>
      <c r="CD1339" s="17"/>
      <c r="CE1339" s="17"/>
      <c r="CF1339" s="17"/>
      <c r="CG1339" s="17"/>
      <c r="CH1339" s="17"/>
      <c r="CI1339" s="17"/>
      <c r="CJ1339" s="17"/>
      <c r="CK1339" s="17"/>
      <c r="CL1339" s="17"/>
      <c r="CM1339" s="17"/>
      <c r="CN1339" s="17"/>
      <c r="CO1339" s="17"/>
      <c r="CP1339" s="17"/>
      <c r="CQ1339" s="17"/>
    </row>
    <row r="1340">
      <c r="BJ1340" s="17"/>
      <c r="BK1340" s="17"/>
      <c r="BL1340" s="17"/>
      <c r="BM1340" s="17"/>
      <c r="BN1340" s="17"/>
      <c r="BO1340" s="17"/>
      <c r="BP1340" s="17"/>
      <c r="BQ1340" s="17"/>
      <c r="BR1340" s="17"/>
      <c r="BS1340" s="17"/>
      <c r="BT1340" s="17"/>
      <c r="BU1340" s="17"/>
      <c r="BV1340" s="17"/>
      <c r="BW1340" s="17"/>
      <c r="BX1340" s="17"/>
      <c r="BY1340" s="17"/>
      <c r="BZ1340" s="17"/>
      <c r="CA1340" s="17"/>
      <c r="CB1340" s="17"/>
      <c r="CC1340" s="17"/>
      <c r="CD1340" s="17"/>
      <c r="CE1340" s="17"/>
      <c r="CF1340" s="17"/>
      <c r="CG1340" s="17"/>
      <c r="CH1340" s="17"/>
      <c r="CI1340" s="17"/>
      <c r="CJ1340" s="17"/>
      <c r="CK1340" s="17"/>
      <c r="CL1340" s="17"/>
      <c r="CM1340" s="17"/>
      <c r="CN1340" s="17"/>
      <c r="CO1340" s="17"/>
      <c r="CP1340" s="17"/>
      <c r="CQ1340" s="17"/>
    </row>
    <row r="1341">
      <c r="BJ1341" s="17"/>
      <c r="BK1341" s="17"/>
      <c r="BL1341" s="17"/>
      <c r="BM1341" s="17"/>
      <c r="BN1341" s="17"/>
      <c r="BO1341" s="17"/>
      <c r="BP1341" s="17"/>
      <c r="BQ1341" s="17"/>
      <c r="BR1341" s="17"/>
      <c r="BS1341" s="17"/>
      <c r="BT1341" s="17"/>
      <c r="BU1341" s="17"/>
      <c r="BV1341" s="17"/>
      <c r="BW1341" s="17"/>
      <c r="BX1341" s="17"/>
      <c r="BY1341" s="17"/>
      <c r="BZ1341" s="17"/>
      <c r="CA1341" s="17"/>
      <c r="CB1341" s="17"/>
      <c r="CC1341" s="17"/>
      <c r="CD1341" s="17"/>
      <c r="CE1341" s="17"/>
      <c r="CF1341" s="17"/>
      <c r="CG1341" s="17"/>
      <c r="CH1341" s="17"/>
      <c r="CI1341" s="17"/>
      <c r="CJ1341" s="17"/>
      <c r="CK1341" s="17"/>
      <c r="CL1341" s="17"/>
      <c r="CM1341" s="17"/>
      <c r="CN1341" s="17"/>
      <c r="CO1341" s="17"/>
      <c r="CP1341" s="17"/>
      <c r="CQ1341" s="17"/>
    </row>
    <row r="1342">
      <c r="BJ1342" s="17"/>
      <c r="BK1342" s="17"/>
      <c r="BL1342" s="17"/>
      <c r="BM1342" s="17"/>
      <c r="BN1342" s="17"/>
      <c r="BO1342" s="17"/>
      <c r="BP1342" s="17"/>
      <c r="BQ1342" s="17"/>
      <c r="BR1342" s="17"/>
      <c r="BS1342" s="17"/>
      <c r="BT1342" s="17"/>
      <c r="BU1342" s="17"/>
      <c r="BV1342" s="17"/>
      <c r="BW1342" s="17"/>
      <c r="BX1342" s="17"/>
      <c r="BY1342" s="17"/>
      <c r="BZ1342" s="17"/>
      <c r="CA1342" s="17"/>
      <c r="CB1342" s="17"/>
      <c r="CC1342" s="17"/>
      <c r="CD1342" s="17"/>
      <c r="CE1342" s="17"/>
      <c r="CF1342" s="17"/>
      <c r="CG1342" s="17"/>
      <c r="CH1342" s="17"/>
      <c r="CI1342" s="17"/>
      <c r="CJ1342" s="17"/>
      <c r="CK1342" s="17"/>
      <c r="CL1342" s="17"/>
      <c r="CM1342" s="17"/>
      <c r="CN1342" s="17"/>
      <c r="CO1342" s="17"/>
      <c r="CP1342" s="17"/>
      <c r="CQ1342" s="17"/>
    </row>
    <row r="1343">
      <c r="BJ1343" s="17"/>
      <c r="BK1343" s="17"/>
      <c r="BL1343" s="17"/>
      <c r="BM1343" s="17"/>
      <c r="BN1343" s="17"/>
      <c r="BO1343" s="17"/>
      <c r="BP1343" s="17"/>
      <c r="BQ1343" s="17"/>
      <c r="BR1343" s="17"/>
      <c r="BS1343" s="17"/>
      <c r="BT1343" s="17"/>
      <c r="BU1343" s="17"/>
      <c r="BV1343" s="17"/>
      <c r="BW1343" s="17"/>
      <c r="BX1343" s="17"/>
      <c r="BY1343" s="17"/>
      <c r="BZ1343" s="17"/>
      <c r="CA1343" s="17"/>
      <c r="CB1343" s="17"/>
      <c r="CC1343" s="17"/>
      <c r="CD1343" s="17"/>
      <c r="CE1343" s="17"/>
      <c r="CF1343" s="17"/>
      <c r="CG1343" s="17"/>
      <c r="CH1343" s="17"/>
      <c r="CI1343" s="17"/>
      <c r="CJ1343" s="17"/>
      <c r="CK1343" s="17"/>
      <c r="CL1343" s="17"/>
      <c r="CM1343" s="17"/>
      <c r="CN1343" s="17"/>
      <c r="CO1343" s="17"/>
      <c r="CP1343" s="17"/>
      <c r="CQ1343" s="17"/>
    </row>
  </sheetData>
  <mergeCells count="144">
    <mergeCell ref="BR348:BU348"/>
    <mergeCell ref="BN348:BQ348"/>
    <mergeCell ref="BJ348:BM348"/>
    <mergeCell ref="BF348:BI348"/>
    <mergeCell ref="AH348:AK348"/>
    <mergeCell ref="AX348:BA348"/>
    <mergeCell ref="AT348:AW348"/>
    <mergeCell ref="AP348:AS348"/>
    <mergeCell ref="AL348:AO348"/>
    <mergeCell ref="AD348:AG348"/>
    <mergeCell ref="V348:Y348"/>
    <mergeCell ref="BV348:BY348"/>
    <mergeCell ref="BZ348:CC348"/>
    <mergeCell ref="CO348:CQ348"/>
    <mergeCell ref="CL348:CN348"/>
    <mergeCell ref="Z348:AC348"/>
    <mergeCell ref="R59:U59"/>
    <mergeCell ref="V59:Y59"/>
    <mergeCell ref="F59:I59"/>
    <mergeCell ref="B59:E59"/>
    <mergeCell ref="J59:M59"/>
    <mergeCell ref="N59:Q59"/>
    <mergeCell ref="V116:Y116"/>
    <mergeCell ref="AH116:AK116"/>
    <mergeCell ref="AL116:AO116"/>
    <mergeCell ref="BN116:BQ116"/>
    <mergeCell ref="BF116:BI116"/>
    <mergeCell ref="BB116:BE116"/>
    <mergeCell ref="AP116:AS116"/>
    <mergeCell ref="AT116:AW116"/>
    <mergeCell ref="Z59:AC59"/>
    <mergeCell ref="AD59:AG59"/>
    <mergeCell ref="AD116:AG116"/>
    <mergeCell ref="AH59:AK59"/>
    <mergeCell ref="AT59:AW59"/>
    <mergeCell ref="AP59:AS59"/>
    <mergeCell ref="AL59:AO59"/>
    <mergeCell ref="BR116:BU116"/>
    <mergeCell ref="BZ116:CC116"/>
    <mergeCell ref="BR59:BU59"/>
    <mergeCell ref="CL59:CN59"/>
    <mergeCell ref="CO59:CQ59"/>
    <mergeCell ref="CF59:CH59"/>
    <mergeCell ref="BZ59:CC59"/>
    <mergeCell ref="CI59:CK59"/>
    <mergeCell ref="CI116:CK116"/>
    <mergeCell ref="AT174:AW174"/>
    <mergeCell ref="AP174:AS174"/>
    <mergeCell ref="BJ174:BM174"/>
    <mergeCell ref="BB174:BE174"/>
    <mergeCell ref="BF174:BI174"/>
    <mergeCell ref="BN174:BQ174"/>
    <mergeCell ref="Z174:AC174"/>
    <mergeCell ref="V174:Y174"/>
    <mergeCell ref="J174:M174"/>
    <mergeCell ref="R174:U174"/>
    <mergeCell ref="N174:Q174"/>
    <mergeCell ref="AD174:AG174"/>
    <mergeCell ref="BJ290:BM290"/>
    <mergeCell ref="BN290:BQ290"/>
    <mergeCell ref="BB348:BE348"/>
    <mergeCell ref="BJ232:BM232"/>
    <mergeCell ref="BN232:BQ232"/>
    <mergeCell ref="BB59:BE59"/>
    <mergeCell ref="BF59:BI59"/>
    <mergeCell ref="BJ116:BM116"/>
    <mergeCell ref="BF290:BI290"/>
    <mergeCell ref="BZ232:CC232"/>
    <mergeCell ref="BZ174:CC174"/>
    <mergeCell ref="BV174:BY174"/>
    <mergeCell ref="BV116:BY116"/>
    <mergeCell ref="BZ290:CC290"/>
    <mergeCell ref="BR290:BU290"/>
    <mergeCell ref="BN59:BQ59"/>
    <mergeCell ref="BJ59:BM59"/>
    <mergeCell ref="BV59:BY59"/>
    <mergeCell ref="CF348:CH348"/>
    <mergeCell ref="CF116:CH116"/>
    <mergeCell ref="CF290:CH290"/>
    <mergeCell ref="CF174:CH174"/>
    <mergeCell ref="CF232:CH232"/>
    <mergeCell ref="AX59:BA59"/>
    <mergeCell ref="AX116:BA116"/>
    <mergeCell ref="BR174:BU174"/>
    <mergeCell ref="AX174:BA174"/>
    <mergeCell ref="AX232:BA232"/>
    <mergeCell ref="BB232:BE232"/>
    <mergeCell ref="AL290:AO290"/>
    <mergeCell ref="AH290:AK290"/>
    <mergeCell ref="CI348:CK348"/>
    <mergeCell ref="Z290:AC290"/>
    <mergeCell ref="AX290:BA290"/>
    <mergeCell ref="AT290:AW290"/>
    <mergeCell ref="V290:Y290"/>
    <mergeCell ref="AP290:AS290"/>
    <mergeCell ref="CI290:CK290"/>
    <mergeCell ref="AD290:AG290"/>
    <mergeCell ref="BF232:BI232"/>
    <mergeCell ref="AT232:AW232"/>
    <mergeCell ref="AP232:AS232"/>
    <mergeCell ref="AL232:AO232"/>
    <mergeCell ref="BR232:BU232"/>
    <mergeCell ref="BV232:BY232"/>
    <mergeCell ref="Z232:AC232"/>
    <mergeCell ref="V232:Y232"/>
    <mergeCell ref="J232:M232"/>
    <mergeCell ref="R232:U232"/>
    <mergeCell ref="N232:Q232"/>
    <mergeCell ref="R290:U290"/>
    <mergeCell ref="N290:Q290"/>
    <mergeCell ref="J290:M290"/>
    <mergeCell ref="B290:E290"/>
    <mergeCell ref="F290:I290"/>
    <mergeCell ref="B348:E348"/>
    <mergeCell ref="F348:I348"/>
    <mergeCell ref="J348:M348"/>
    <mergeCell ref="N348:Q348"/>
    <mergeCell ref="R348:U348"/>
    <mergeCell ref="BB290:BE290"/>
    <mergeCell ref="BV290:BY290"/>
    <mergeCell ref="CO290:CQ290"/>
    <mergeCell ref="CL290:CN290"/>
    <mergeCell ref="CL116:CN116"/>
    <mergeCell ref="CO116:CQ116"/>
    <mergeCell ref="B116:E116"/>
    <mergeCell ref="F116:I116"/>
    <mergeCell ref="Z116:AC116"/>
    <mergeCell ref="J116:M116"/>
    <mergeCell ref="R116:U116"/>
    <mergeCell ref="N116:Q116"/>
    <mergeCell ref="AH174:AK174"/>
    <mergeCell ref="AL174:AO174"/>
    <mergeCell ref="CL174:CN174"/>
    <mergeCell ref="CI174:CK174"/>
    <mergeCell ref="B174:E174"/>
    <mergeCell ref="F174:I174"/>
    <mergeCell ref="CO174:CQ174"/>
    <mergeCell ref="B232:E232"/>
    <mergeCell ref="F232:I232"/>
    <mergeCell ref="AD232:AG232"/>
    <mergeCell ref="AH232:AK232"/>
    <mergeCell ref="CI232:CK232"/>
    <mergeCell ref="CO232:CQ232"/>
    <mergeCell ref="CL232:CN232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0.0"/>
    <col customWidth="1" min="3" max="26" width="8.71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3"/>
      <c r="I1" s="6" t="s">
        <v>8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4"/>
      <c r="U1" s="3"/>
      <c r="V1" s="3"/>
      <c r="W1" s="3"/>
      <c r="X1" s="3"/>
      <c r="Y1" s="3"/>
      <c r="Z1" s="3"/>
    </row>
    <row r="2">
      <c r="A2" s="15" t="s">
        <v>10</v>
      </c>
      <c r="B2" s="16">
        <v>25.0</v>
      </c>
      <c r="C2" s="16">
        <v>27.0</v>
      </c>
      <c r="D2" s="16">
        <v>27.0</v>
      </c>
      <c r="E2" s="16">
        <v>27.0</v>
      </c>
      <c r="F2" s="16">
        <v>27.0</v>
      </c>
      <c r="G2" s="16">
        <v>28.0</v>
      </c>
      <c r="H2" s="3"/>
      <c r="I2" s="18"/>
      <c r="T2" s="19"/>
      <c r="U2" s="3"/>
      <c r="V2" s="3"/>
      <c r="W2" s="3"/>
      <c r="X2" s="3"/>
      <c r="Y2" s="3"/>
      <c r="Z2" s="3"/>
    </row>
    <row r="3">
      <c r="A3" s="15" t="s">
        <v>11</v>
      </c>
      <c r="B3" s="15">
        <v>15.0</v>
      </c>
      <c r="C3" s="16">
        <v>15.0</v>
      </c>
      <c r="D3" s="15">
        <v>15.0</v>
      </c>
      <c r="E3" s="15">
        <v>15.0</v>
      </c>
      <c r="F3" s="15">
        <v>14.0</v>
      </c>
      <c r="G3" s="15">
        <v>15.0</v>
      </c>
      <c r="H3" s="3"/>
      <c r="I3" s="18"/>
      <c r="T3" s="19"/>
      <c r="U3" s="3"/>
      <c r="V3" s="3"/>
      <c r="W3" s="3"/>
      <c r="X3" s="3"/>
      <c r="Y3" s="3"/>
      <c r="Z3" s="3"/>
    </row>
    <row r="4">
      <c r="A4" s="15" t="s">
        <v>12</v>
      </c>
      <c r="B4" s="15">
        <v>10.0</v>
      </c>
      <c r="C4" s="15">
        <v>10.0</v>
      </c>
      <c r="D4" s="16">
        <v>10.0</v>
      </c>
      <c r="E4" s="16">
        <v>8.0</v>
      </c>
      <c r="F4" s="16">
        <v>8.0</v>
      </c>
      <c r="G4" s="16">
        <v>9.0</v>
      </c>
      <c r="H4" s="3"/>
      <c r="I4" s="18"/>
      <c r="T4" s="19"/>
      <c r="U4" s="3"/>
      <c r="V4" s="3"/>
      <c r="W4" s="3"/>
      <c r="X4" s="3"/>
      <c r="Y4" s="3"/>
      <c r="Z4" s="3"/>
    </row>
    <row r="5">
      <c r="A5" s="15" t="s">
        <v>13</v>
      </c>
      <c r="B5" s="15">
        <v>20.0</v>
      </c>
      <c r="C5" s="15">
        <v>20.0</v>
      </c>
      <c r="D5" s="16">
        <v>20.0</v>
      </c>
      <c r="E5" s="16">
        <v>20.0</v>
      </c>
      <c r="F5" s="16">
        <v>20.0</v>
      </c>
      <c r="G5" s="16">
        <v>21.0</v>
      </c>
      <c r="H5" s="3"/>
      <c r="I5" s="20"/>
      <c r="J5" s="21"/>
      <c r="K5" s="21"/>
      <c r="L5" s="21"/>
      <c r="M5" s="21"/>
      <c r="N5" s="21"/>
      <c r="O5" s="21"/>
      <c r="P5" s="21"/>
      <c r="Q5" s="21"/>
      <c r="R5" s="21"/>
      <c r="S5" s="21"/>
      <c r="T5" s="23"/>
      <c r="U5" s="3"/>
      <c r="V5" s="3"/>
      <c r="W5" s="3"/>
      <c r="X5" s="3"/>
      <c r="Y5" s="3"/>
      <c r="Z5" s="3"/>
    </row>
    <row r="6">
      <c r="A6" s="3"/>
    </row>
    <row r="7">
      <c r="A7" s="3"/>
    </row>
    <row r="8">
      <c r="A8" s="3"/>
      <c r="B8" s="24" t="s">
        <v>16</v>
      </c>
      <c r="C8" s="25"/>
      <c r="D8" s="25"/>
      <c r="E8" s="26"/>
      <c r="F8" s="24" t="s">
        <v>3</v>
      </c>
      <c r="G8" s="25"/>
      <c r="H8" s="25"/>
      <c r="I8" s="26"/>
      <c r="J8" s="24" t="s">
        <v>4</v>
      </c>
      <c r="K8" s="25"/>
      <c r="L8" s="25"/>
      <c r="M8" s="26"/>
      <c r="N8" s="24" t="s">
        <v>5</v>
      </c>
      <c r="O8" s="25"/>
      <c r="P8" s="25"/>
      <c r="Q8" s="26"/>
      <c r="R8" s="24" t="s">
        <v>6</v>
      </c>
      <c r="S8" s="25"/>
      <c r="T8" s="25"/>
      <c r="U8" s="26"/>
      <c r="V8" s="24" t="s">
        <v>7</v>
      </c>
      <c r="W8" s="25"/>
      <c r="X8" s="25"/>
      <c r="Y8" s="26"/>
    </row>
    <row r="9">
      <c r="A9" s="15"/>
      <c r="B9" s="1" t="s">
        <v>10</v>
      </c>
      <c r="C9" s="1" t="s">
        <v>11</v>
      </c>
      <c r="D9" s="1" t="s">
        <v>12</v>
      </c>
      <c r="E9" s="1" t="s">
        <v>13</v>
      </c>
      <c r="F9" s="1" t="s">
        <v>10</v>
      </c>
      <c r="G9" s="1" t="s">
        <v>11</v>
      </c>
      <c r="H9" s="1" t="s">
        <v>12</v>
      </c>
      <c r="I9" s="1" t="s">
        <v>13</v>
      </c>
      <c r="J9" s="1" t="s">
        <v>10</v>
      </c>
      <c r="K9" s="1" t="s">
        <v>11</v>
      </c>
      <c r="L9" s="1" t="s">
        <v>12</v>
      </c>
      <c r="M9" s="1" t="s">
        <v>13</v>
      </c>
      <c r="N9" s="1" t="s">
        <v>10</v>
      </c>
      <c r="O9" s="1" t="s">
        <v>11</v>
      </c>
      <c r="P9" s="1" t="s">
        <v>12</v>
      </c>
      <c r="Q9" s="1" t="s">
        <v>13</v>
      </c>
      <c r="R9" s="1" t="s">
        <v>10</v>
      </c>
      <c r="S9" s="1" t="s">
        <v>11</v>
      </c>
      <c r="T9" s="1" t="s">
        <v>12</v>
      </c>
      <c r="U9" s="1" t="s">
        <v>13</v>
      </c>
      <c r="V9" s="1" t="s">
        <v>10</v>
      </c>
      <c r="W9" s="1" t="s">
        <v>11</v>
      </c>
      <c r="X9" s="1" t="s">
        <v>12</v>
      </c>
      <c r="Y9" s="1" t="s">
        <v>13</v>
      </c>
      <c r="Z9" s="3"/>
    </row>
    <row r="10">
      <c r="A10" s="28" t="s">
        <v>18</v>
      </c>
      <c r="B10" s="29">
        <f>30/B2</f>
        <v>1.2</v>
      </c>
      <c r="C10" s="29">
        <f>30/B3</f>
        <v>2</v>
      </c>
      <c r="D10" s="29">
        <f>30/B4</f>
        <v>3</v>
      </c>
      <c r="E10" s="29">
        <f>30/B5</f>
        <v>1.5</v>
      </c>
      <c r="F10" s="30">
        <f>31/C2</f>
        <v>1.148148148</v>
      </c>
      <c r="G10" s="30">
        <f>31/C3</f>
        <v>2.066666667</v>
      </c>
      <c r="H10" s="30">
        <f>31/C4</f>
        <v>3.1</v>
      </c>
      <c r="I10" s="31">
        <f>31/C5</f>
        <v>1.55</v>
      </c>
      <c r="J10" s="29">
        <f>27/D2</f>
        <v>1</v>
      </c>
      <c r="K10" s="32">
        <f>27/D3</f>
        <v>1.8</v>
      </c>
      <c r="L10" s="29">
        <f>27/D4</f>
        <v>2.7</v>
      </c>
      <c r="M10" s="32">
        <f>27/D5</f>
        <v>1.35</v>
      </c>
      <c r="N10" s="30">
        <f>32/E2</f>
        <v>1.185185185</v>
      </c>
      <c r="O10" s="30">
        <f>32/E3</f>
        <v>2.133333333</v>
      </c>
      <c r="P10" s="30">
        <f>32/E4</f>
        <v>4</v>
      </c>
      <c r="Q10" s="30">
        <f>32/E5</f>
        <v>1.6</v>
      </c>
      <c r="R10" s="32">
        <f>34/F2</f>
        <v>1.259259259</v>
      </c>
      <c r="S10" s="32">
        <f>34/F3</f>
        <v>2.428571429</v>
      </c>
      <c r="T10" s="32">
        <f>34/F4</f>
        <v>4.25</v>
      </c>
      <c r="U10" s="32">
        <f>34/F5</f>
        <v>1.7</v>
      </c>
      <c r="V10" s="32">
        <f>30/G2</f>
        <v>1.071428571</v>
      </c>
      <c r="W10" s="32">
        <f>30/G3</f>
        <v>2</v>
      </c>
      <c r="X10" s="32">
        <f>30/G4</f>
        <v>3.333333333</v>
      </c>
      <c r="Y10" s="32">
        <f>30/G5</f>
        <v>1.428571429</v>
      </c>
    </row>
    <row r="11">
      <c r="A11" s="28" t="s">
        <v>19</v>
      </c>
      <c r="B11" s="32">
        <f>110/B2</f>
        <v>4.4</v>
      </c>
      <c r="C11" s="32">
        <f>110/B3</f>
        <v>7.333333333</v>
      </c>
      <c r="D11" s="29">
        <f>110/B4</f>
        <v>11</v>
      </c>
      <c r="E11" s="32">
        <f>110/B5</f>
        <v>5.5</v>
      </c>
      <c r="F11" s="30">
        <f>105/C2</f>
        <v>3.888888889</v>
      </c>
      <c r="G11" s="30">
        <f>105/C3</f>
        <v>7</v>
      </c>
      <c r="H11" s="30">
        <f>105/C4</f>
        <v>10.5</v>
      </c>
      <c r="I11" s="31">
        <f>105/C5</f>
        <v>5.25</v>
      </c>
      <c r="J11" s="32">
        <f>107/D2</f>
        <v>3.962962963</v>
      </c>
      <c r="K11" s="32">
        <f>107/D3</f>
        <v>7.133333333</v>
      </c>
      <c r="L11" s="32">
        <f>107/D4</f>
        <v>10.7</v>
      </c>
      <c r="M11" s="32">
        <f>107/D5</f>
        <v>5.35</v>
      </c>
      <c r="N11" s="30">
        <f>109/E2</f>
        <v>4.037037037</v>
      </c>
      <c r="O11" s="30">
        <f>109/E3</f>
        <v>7.266666667</v>
      </c>
      <c r="P11" s="30">
        <f>109/E4</f>
        <v>13.625</v>
      </c>
      <c r="Q11" s="30">
        <f>109/E5</f>
        <v>5.45</v>
      </c>
      <c r="R11" s="32">
        <f>108/F2</f>
        <v>4</v>
      </c>
      <c r="S11" s="32">
        <f>108/F3</f>
        <v>7.714285714</v>
      </c>
      <c r="T11" s="32">
        <f>108/F4</f>
        <v>13.5</v>
      </c>
      <c r="U11" s="32">
        <f>108/F5</f>
        <v>5.4</v>
      </c>
      <c r="V11" s="32">
        <f>107/G2</f>
        <v>3.821428571</v>
      </c>
      <c r="W11" s="32">
        <f>107/G3</f>
        <v>7.133333333</v>
      </c>
      <c r="X11" s="32">
        <f>107/G4</f>
        <v>11.88888889</v>
      </c>
      <c r="Y11" s="32">
        <f>107/G5</f>
        <v>5.095238095</v>
      </c>
    </row>
    <row r="12">
      <c r="A12" s="28" t="s">
        <v>20</v>
      </c>
      <c r="B12" s="32">
        <f>50/B2</f>
        <v>2</v>
      </c>
      <c r="C12" s="32">
        <f>50/B3</f>
        <v>3.333333333</v>
      </c>
      <c r="D12" s="32">
        <f>50/B4</f>
        <v>5</v>
      </c>
      <c r="E12" s="32">
        <f>50/B5</f>
        <v>2.5</v>
      </c>
      <c r="F12" s="30">
        <f>55/C2</f>
        <v>2.037037037</v>
      </c>
      <c r="G12" s="30">
        <f>55/C3</f>
        <v>3.666666667</v>
      </c>
      <c r="H12" s="30">
        <f>55/C4</f>
        <v>5.5</v>
      </c>
      <c r="I12" s="30">
        <f>55/C5</f>
        <v>2.75</v>
      </c>
      <c r="J12" s="32">
        <f>55/D2</f>
        <v>2.037037037</v>
      </c>
      <c r="K12" s="32">
        <f>55/D3</f>
        <v>3.666666667</v>
      </c>
      <c r="L12" s="32">
        <f>55/D4</f>
        <v>5.5</v>
      </c>
      <c r="M12" s="32">
        <f>55/D5</f>
        <v>2.75</v>
      </c>
      <c r="N12" s="30">
        <f>50/E2</f>
        <v>1.851851852</v>
      </c>
      <c r="O12" s="30">
        <f>50/E3</f>
        <v>3.333333333</v>
      </c>
      <c r="P12" s="30">
        <f>50/E4</f>
        <v>6.25</v>
      </c>
      <c r="Q12" s="30">
        <f>50/E5</f>
        <v>2.5</v>
      </c>
      <c r="R12" s="32">
        <f>49/F2</f>
        <v>1.814814815</v>
      </c>
      <c r="S12" s="32">
        <f>49/F3</f>
        <v>3.5</v>
      </c>
      <c r="T12" s="33">
        <f>49/F4</f>
        <v>6.125</v>
      </c>
      <c r="U12" s="32">
        <f>49/F5</f>
        <v>2.45</v>
      </c>
      <c r="V12" s="32">
        <f>48/G2</f>
        <v>1.714285714</v>
      </c>
      <c r="W12" s="32">
        <f>48/G3</f>
        <v>3.2</v>
      </c>
      <c r="X12" s="32">
        <f>48/G4</f>
        <v>5.333333333</v>
      </c>
      <c r="Y12" s="32">
        <f>48/G5</f>
        <v>2.285714286</v>
      </c>
    </row>
    <row r="13">
      <c r="A13" s="28" t="s">
        <v>21</v>
      </c>
      <c r="B13" s="32">
        <f>40/B2</f>
        <v>1.6</v>
      </c>
      <c r="C13" s="32">
        <f>40/B3</f>
        <v>2.666666667</v>
      </c>
      <c r="D13" s="32">
        <f>40/B4</f>
        <v>4</v>
      </c>
      <c r="E13" s="32">
        <f>40/B5</f>
        <v>2</v>
      </c>
      <c r="F13" s="30">
        <f>41/C2</f>
        <v>1.518518519</v>
      </c>
      <c r="G13" s="30">
        <f>41/C3</f>
        <v>2.733333333</v>
      </c>
      <c r="H13" s="30">
        <f>41/C4</f>
        <v>4.1</v>
      </c>
      <c r="I13" s="30">
        <f>41/C5</f>
        <v>2.05</v>
      </c>
      <c r="J13" s="32">
        <f>39/D2</f>
        <v>1.444444444</v>
      </c>
      <c r="K13" s="32">
        <f>39/D3</f>
        <v>2.6</v>
      </c>
      <c r="L13" s="32">
        <f>39/D4</f>
        <v>3.9</v>
      </c>
      <c r="M13" s="32">
        <f>39/D5</f>
        <v>1.95</v>
      </c>
      <c r="N13" s="30">
        <f>39/E2</f>
        <v>1.444444444</v>
      </c>
      <c r="O13" s="30">
        <f>39/E3</f>
        <v>2.6</v>
      </c>
      <c r="P13" s="30">
        <f>39/E4</f>
        <v>4.875</v>
      </c>
      <c r="Q13" s="30">
        <f>39/E5</f>
        <v>1.95</v>
      </c>
      <c r="R13" s="32">
        <f>29/F2</f>
        <v>1.074074074</v>
      </c>
      <c r="S13" s="32">
        <f>29/F3</f>
        <v>2.071428571</v>
      </c>
      <c r="T13" s="32">
        <f>29/F4</f>
        <v>3.625</v>
      </c>
      <c r="U13" s="32">
        <f>29/F5</f>
        <v>1.45</v>
      </c>
      <c r="V13" s="32">
        <f>38/G2</f>
        <v>1.357142857</v>
      </c>
      <c r="W13" s="32">
        <f>38/G3</f>
        <v>2.533333333</v>
      </c>
      <c r="X13" s="32">
        <f>38/G4</f>
        <v>4.222222222</v>
      </c>
      <c r="Y13" s="32">
        <f>38/G5</f>
        <v>1.80952381</v>
      </c>
    </row>
    <row r="14">
      <c r="A14" s="28" t="s">
        <v>22</v>
      </c>
      <c r="B14" s="32">
        <f>65/B2</f>
        <v>2.6</v>
      </c>
      <c r="C14" s="32">
        <f>65/B3</f>
        <v>4.333333333</v>
      </c>
      <c r="D14" s="32">
        <f>65/B4</f>
        <v>6.5</v>
      </c>
      <c r="E14" s="32">
        <f>65/B5</f>
        <v>3.25</v>
      </c>
      <c r="F14" s="30">
        <f>66/C2</f>
        <v>2.444444444</v>
      </c>
      <c r="G14" s="30">
        <f>66/C3</f>
        <v>4.4</v>
      </c>
      <c r="H14" s="30">
        <f>66/C4</f>
        <v>6.6</v>
      </c>
      <c r="I14" s="30">
        <f>66/C5</f>
        <v>3.3</v>
      </c>
      <c r="J14" s="32">
        <f>65/D2</f>
        <v>2.407407407</v>
      </c>
      <c r="K14" s="32">
        <f>65/D3</f>
        <v>4.333333333</v>
      </c>
      <c r="L14" s="32">
        <f>65/D4</f>
        <v>6.5</v>
      </c>
      <c r="M14" s="32">
        <f>65/D5</f>
        <v>3.25</v>
      </c>
      <c r="N14" s="30">
        <f>64/E2</f>
        <v>2.37037037</v>
      </c>
      <c r="O14" s="30">
        <f>64/E3</f>
        <v>4.266666667</v>
      </c>
      <c r="P14" s="30">
        <f>64/E4</f>
        <v>8</v>
      </c>
      <c r="Q14" s="30">
        <f>64/E5</f>
        <v>3.2</v>
      </c>
      <c r="R14" s="32">
        <f>66/F2</f>
        <v>2.444444444</v>
      </c>
      <c r="S14" s="32">
        <f>66/F3</f>
        <v>4.714285714</v>
      </c>
      <c r="T14" s="32">
        <f>66/F4</f>
        <v>8.25</v>
      </c>
      <c r="U14" s="32">
        <f>66/F5</f>
        <v>3.3</v>
      </c>
      <c r="V14" s="32">
        <f>64/G2</f>
        <v>2.285714286</v>
      </c>
      <c r="W14" s="32">
        <f>64/G3</f>
        <v>4.266666667</v>
      </c>
      <c r="X14" s="32">
        <f>64/G4</f>
        <v>7.111111111</v>
      </c>
      <c r="Y14" s="29">
        <f>64/G5</f>
        <v>3.047619048</v>
      </c>
    </row>
    <row r="15">
      <c r="A15" s="28" t="s">
        <v>23</v>
      </c>
      <c r="B15" s="32">
        <f>1100/B2</f>
        <v>44</v>
      </c>
      <c r="C15" s="32">
        <f>1100/B3</f>
        <v>73.33333333</v>
      </c>
      <c r="D15" s="32">
        <f>1100/B4</f>
        <v>110</v>
      </c>
      <c r="E15" s="32">
        <f>1100/B5</f>
        <v>55</v>
      </c>
      <c r="F15" s="30">
        <f>1100/C2</f>
        <v>40.74074074</v>
      </c>
      <c r="G15" s="30">
        <f>1100/C3</f>
        <v>73.33333333</v>
      </c>
      <c r="H15" s="30">
        <f>1100/C4</f>
        <v>110</v>
      </c>
      <c r="I15" s="30">
        <f>1100/C5</f>
        <v>55</v>
      </c>
      <c r="J15" s="32">
        <f>1103/D2</f>
        <v>40.85185185</v>
      </c>
      <c r="K15" s="32">
        <f>1103/D3</f>
        <v>73.53333333</v>
      </c>
      <c r="L15" s="32">
        <f>1103/D4</f>
        <v>110.3</v>
      </c>
      <c r="M15" s="32">
        <f>1103/D5</f>
        <v>55.15</v>
      </c>
      <c r="N15" s="30">
        <f>1104/E2</f>
        <v>40.88888889</v>
      </c>
      <c r="O15" s="30">
        <f>1104/E3</f>
        <v>73.6</v>
      </c>
      <c r="P15" s="30">
        <f>1104/E4</f>
        <v>138</v>
      </c>
      <c r="Q15" s="30">
        <f>1104/E5</f>
        <v>55.2</v>
      </c>
      <c r="R15" s="32">
        <f>1102/F2</f>
        <v>40.81481481</v>
      </c>
      <c r="S15" s="32">
        <f>1102/F3</f>
        <v>78.71428571</v>
      </c>
      <c r="T15" s="32">
        <f>1102/F4</f>
        <v>137.75</v>
      </c>
      <c r="U15" s="32">
        <f>1102/F5</f>
        <v>55.1</v>
      </c>
      <c r="V15" s="32">
        <f>1105/G2</f>
        <v>39.46428571</v>
      </c>
      <c r="W15" s="32">
        <f>1105/G3</f>
        <v>73.66666667</v>
      </c>
      <c r="X15" s="32">
        <f>1105/G4</f>
        <v>122.7777778</v>
      </c>
      <c r="Y15" s="29">
        <f>1105/G5</f>
        <v>52.61904762</v>
      </c>
    </row>
    <row r="16">
      <c r="A16" s="28" t="s">
        <v>24</v>
      </c>
      <c r="B16" s="32">
        <f>1000/B2</f>
        <v>40</v>
      </c>
      <c r="C16" s="32">
        <f>1000/B3</f>
        <v>66.66666667</v>
      </c>
      <c r="D16" s="32">
        <f>1000/B4</f>
        <v>100</v>
      </c>
      <c r="E16" s="32">
        <f>1000/B5</f>
        <v>50</v>
      </c>
      <c r="F16" s="30">
        <f>1010/C2</f>
        <v>37.40740741</v>
      </c>
      <c r="G16" s="30">
        <f>1010/C3</f>
        <v>67.33333333</v>
      </c>
      <c r="H16" s="30">
        <f>1010/C4</f>
        <v>101</v>
      </c>
      <c r="I16" s="30">
        <f>1010/C5</f>
        <v>50.5</v>
      </c>
      <c r="J16" s="32">
        <f>1015/D2</f>
        <v>37.59259259</v>
      </c>
      <c r="K16" s="32">
        <f>1015/D3</f>
        <v>67.66666667</v>
      </c>
      <c r="L16" s="32">
        <f>1015/D4</f>
        <v>101.5</v>
      </c>
      <c r="M16" s="32">
        <f>1015/D5</f>
        <v>50.75</v>
      </c>
      <c r="N16" s="30">
        <f>1010/E2</f>
        <v>37.40740741</v>
      </c>
      <c r="O16" s="30">
        <f>1010/E3</f>
        <v>67.33333333</v>
      </c>
      <c r="P16" s="30">
        <f>1010/E4</f>
        <v>126.25</v>
      </c>
      <c r="Q16" s="30">
        <f>1010/E5</f>
        <v>50.5</v>
      </c>
      <c r="R16" s="32">
        <f>1005/F2</f>
        <v>37.22222222</v>
      </c>
      <c r="S16" s="32">
        <f>1005/F3</f>
        <v>71.78571429</v>
      </c>
      <c r="T16" s="32">
        <f>1005/F4</f>
        <v>125.625</v>
      </c>
      <c r="U16" s="32">
        <f>1005/F5</f>
        <v>50.25</v>
      </c>
      <c r="V16" s="32">
        <f>1006/G2</f>
        <v>35.92857143</v>
      </c>
      <c r="W16" s="32">
        <f>1006/G3</f>
        <v>67.06666667</v>
      </c>
      <c r="X16" s="32">
        <f>1006/G4</f>
        <v>111.7777778</v>
      </c>
      <c r="Y16" s="29">
        <f>1006/G5</f>
        <v>47.9047619</v>
      </c>
    </row>
    <row r="17">
      <c r="A17" s="28" t="s">
        <v>26</v>
      </c>
      <c r="B17" s="32">
        <f>90/B2</f>
        <v>3.6</v>
      </c>
      <c r="C17" s="32">
        <f>90/B3</f>
        <v>6</v>
      </c>
      <c r="D17" s="32">
        <f>90/B4</f>
        <v>9</v>
      </c>
      <c r="E17" s="32">
        <f>90/B5</f>
        <v>4.5</v>
      </c>
      <c r="F17" s="30">
        <f>92.6/C2</f>
        <v>3.42962963</v>
      </c>
      <c r="G17" s="30">
        <f>92.6/C4</f>
        <v>9.26</v>
      </c>
      <c r="H17" s="30">
        <f>92.6/C4</f>
        <v>9.26</v>
      </c>
      <c r="I17" s="30">
        <f>92.6/C5</f>
        <v>4.63</v>
      </c>
      <c r="J17" s="32">
        <f>93/D2</f>
        <v>3.444444444</v>
      </c>
      <c r="K17" s="32">
        <f>93/D3</f>
        <v>6.2</v>
      </c>
      <c r="L17" s="32">
        <f>93/D4</f>
        <v>9.3</v>
      </c>
      <c r="M17" s="32">
        <f>93/D5</f>
        <v>4.65</v>
      </c>
      <c r="N17" s="30">
        <f>90/E2</f>
        <v>3.333333333</v>
      </c>
      <c r="O17" s="30">
        <f>90/E3</f>
        <v>6</v>
      </c>
      <c r="P17" s="30">
        <f>90/E4</f>
        <v>11.25</v>
      </c>
      <c r="Q17" s="30">
        <f>90/E5</f>
        <v>4.5</v>
      </c>
      <c r="R17" s="32">
        <f>90/F2</f>
        <v>3.333333333</v>
      </c>
      <c r="S17" s="32">
        <f>90/F3</f>
        <v>6.428571429</v>
      </c>
      <c r="T17" s="32">
        <f>90/F4</f>
        <v>11.25</v>
      </c>
      <c r="U17" s="32">
        <f>90/F5</f>
        <v>4.5</v>
      </c>
      <c r="V17" s="32">
        <f>91.5/G2</f>
        <v>3.267857143</v>
      </c>
      <c r="W17" s="32">
        <f>91.5/G3</f>
        <v>6.1</v>
      </c>
      <c r="X17" s="32">
        <f>91.5/G4</f>
        <v>10.16666667</v>
      </c>
      <c r="Y17" s="29">
        <f>91.5/G5</f>
        <v>4.357142857</v>
      </c>
    </row>
    <row r="18">
      <c r="A18" s="28" t="s">
        <v>27</v>
      </c>
      <c r="B18" s="32">
        <f>40/B2</f>
        <v>1.6</v>
      </c>
      <c r="C18" s="32">
        <f>40/B3</f>
        <v>2.666666667</v>
      </c>
      <c r="D18" s="32">
        <f>40/B4</f>
        <v>4</v>
      </c>
      <c r="E18" s="32">
        <f>40/B5</f>
        <v>2</v>
      </c>
      <c r="F18" s="30">
        <f>39.4/C2</f>
        <v>1.459259259</v>
      </c>
      <c r="G18" s="30">
        <f>39.4/C3</f>
        <v>2.626666667</v>
      </c>
      <c r="H18" s="30">
        <f>39.4/C4</f>
        <v>3.94</v>
      </c>
      <c r="I18" s="30">
        <f>39.4/C5</f>
        <v>1.97</v>
      </c>
      <c r="J18" s="32">
        <f>40/D2</f>
        <v>1.481481481</v>
      </c>
      <c r="K18" s="32">
        <f>40/D3</f>
        <v>2.666666667</v>
      </c>
      <c r="L18" s="32">
        <f>40/D4</f>
        <v>4</v>
      </c>
      <c r="M18" s="32">
        <f>40/D5</f>
        <v>2</v>
      </c>
      <c r="N18" s="30">
        <f>39.5/E2</f>
        <v>1.462962963</v>
      </c>
      <c r="O18" s="30">
        <f>39.5/E3</f>
        <v>2.633333333</v>
      </c>
      <c r="P18" s="30">
        <f>39.5/E4</f>
        <v>4.9375</v>
      </c>
      <c r="Q18" s="30">
        <f>39.5/E5</f>
        <v>1.975</v>
      </c>
      <c r="R18" s="32">
        <f>40/F2</f>
        <v>1.481481481</v>
      </c>
      <c r="S18" s="32">
        <f>40/F3</f>
        <v>2.857142857</v>
      </c>
      <c r="T18" s="32">
        <f>40/F4</f>
        <v>5</v>
      </c>
      <c r="U18" s="32">
        <f>40/F5</f>
        <v>2</v>
      </c>
      <c r="V18" s="32">
        <f>39/G2</f>
        <v>1.392857143</v>
      </c>
      <c r="W18" s="32">
        <f>39/G3</f>
        <v>2.6</v>
      </c>
      <c r="X18" s="32">
        <f>39/G4</f>
        <v>4.333333333</v>
      </c>
      <c r="Y18" s="29">
        <f>39/G5</f>
        <v>1.857142857</v>
      </c>
    </row>
    <row r="19">
      <c r="A19" s="28" t="s">
        <v>28</v>
      </c>
      <c r="B19" s="32">
        <f>800/B2</f>
        <v>32</v>
      </c>
      <c r="C19" s="32">
        <f>800/B3</f>
        <v>53.33333333</v>
      </c>
      <c r="D19" s="32">
        <f>800/B4</f>
        <v>80</v>
      </c>
      <c r="E19" s="32">
        <f>800/B5</f>
        <v>40</v>
      </c>
      <c r="F19" s="30">
        <f>810/C2</f>
        <v>30</v>
      </c>
      <c r="G19" s="30">
        <f>810/C3</f>
        <v>54</v>
      </c>
      <c r="H19" s="30">
        <f>810/C4</f>
        <v>81</v>
      </c>
      <c r="I19" s="30">
        <f>810/C5</f>
        <v>40.5</v>
      </c>
      <c r="J19" s="32">
        <f>812/D2</f>
        <v>30.07407407</v>
      </c>
      <c r="K19" s="32">
        <f>812/D3</f>
        <v>54.13333333</v>
      </c>
      <c r="L19" s="32">
        <f>812/D4</f>
        <v>81.2</v>
      </c>
      <c r="M19" s="32">
        <f>812/D5</f>
        <v>40.6</v>
      </c>
      <c r="N19" s="30">
        <f>808/E2</f>
        <v>29.92592593</v>
      </c>
      <c r="O19" s="30">
        <f>808/E3</f>
        <v>53.86666667</v>
      </c>
      <c r="P19" s="30">
        <f>808/E4</f>
        <v>101</v>
      </c>
      <c r="Q19" s="30">
        <f>808/E5</f>
        <v>40.4</v>
      </c>
      <c r="R19" s="32">
        <f>800/F2</f>
        <v>29.62962963</v>
      </c>
      <c r="S19" s="32">
        <f>800/F3</f>
        <v>57.14285714</v>
      </c>
      <c r="T19" s="32">
        <f>800/F4</f>
        <v>100</v>
      </c>
      <c r="U19" s="32">
        <f>800/F5</f>
        <v>40</v>
      </c>
      <c r="V19" s="32">
        <f>799/G2</f>
        <v>28.53571429</v>
      </c>
      <c r="W19" s="32">
        <f>799/G3</f>
        <v>53.26666667</v>
      </c>
      <c r="X19" s="32">
        <f>799/G4</f>
        <v>88.77777778</v>
      </c>
      <c r="Y19" s="29">
        <f>799/G5</f>
        <v>38.04761905</v>
      </c>
    </row>
    <row r="20">
      <c r="A20" s="28" t="s">
        <v>29</v>
      </c>
      <c r="B20" s="32">
        <f>20/B2</f>
        <v>0.8</v>
      </c>
      <c r="C20" s="32">
        <f>20/B3</f>
        <v>1.333333333</v>
      </c>
      <c r="D20" s="32">
        <f>20/B4</f>
        <v>2</v>
      </c>
      <c r="E20" s="32">
        <f>20/B5</f>
        <v>1</v>
      </c>
      <c r="F20" s="30">
        <f>21/C2</f>
        <v>0.7777777778</v>
      </c>
      <c r="G20" s="30">
        <f>21/C3</f>
        <v>1.4</v>
      </c>
      <c r="H20" s="30">
        <f>21/C4</f>
        <v>2.1</v>
      </c>
      <c r="I20" s="30">
        <f>21/C5</f>
        <v>1.05</v>
      </c>
      <c r="J20" s="32">
        <f>22/D2</f>
        <v>0.8148148148</v>
      </c>
      <c r="K20" s="32">
        <f>22/D3</f>
        <v>1.466666667</v>
      </c>
      <c r="L20" s="32">
        <f>22/D4</f>
        <v>2.2</v>
      </c>
      <c r="M20" s="32">
        <f>22/D5</f>
        <v>1.1</v>
      </c>
      <c r="N20" s="30">
        <f>22.5/E2</f>
        <v>0.8333333333</v>
      </c>
      <c r="O20" s="30">
        <f>22.5/E3</f>
        <v>1.5</v>
      </c>
      <c r="P20" s="30">
        <f>22.5/E4</f>
        <v>2.8125</v>
      </c>
      <c r="Q20" s="30">
        <f>22.5/E5</f>
        <v>1.125</v>
      </c>
      <c r="R20" s="32">
        <f>22.5/F2</f>
        <v>0.8333333333</v>
      </c>
      <c r="S20" s="32">
        <f>22.5/F3</f>
        <v>1.607142857</v>
      </c>
      <c r="T20" s="32">
        <f>22.5/F4</f>
        <v>2.8125</v>
      </c>
      <c r="U20" s="32">
        <f>22.5/F5</f>
        <v>1.125</v>
      </c>
      <c r="V20" s="29">
        <f>24/G2</f>
        <v>0.8571428571</v>
      </c>
      <c r="W20" s="32">
        <f>24/G3</f>
        <v>1.6</v>
      </c>
      <c r="X20" s="32">
        <f>24/G4</f>
        <v>2.666666667</v>
      </c>
      <c r="Y20" s="32">
        <f>24/G5</f>
        <v>1.142857143</v>
      </c>
    </row>
    <row r="21">
      <c r="A21" s="28" t="s">
        <v>30</v>
      </c>
      <c r="B21" s="32">
        <f>135/B2</f>
        <v>5.4</v>
      </c>
      <c r="C21" s="32">
        <f>135/B3</f>
        <v>9</v>
      </c>
      <c r="D21" s="32">
        <f>135/B4</f>
        <v>13.5</v>
      </c>
      <c r="E21" s="32">
        <f>135/B5</f>
        <v>6.75</v>
      </c>
      <c r="F21" s="31">
        <f>136/C2</f>
        <v>5.037037037</v>
      </c>
      <c r="G21" s="30">
        <f>136/C3</f>
        <v>9.066666667</v>
      </c>
      <c r="H21" s="30">
        <f>136/C4</f>
        <v>13.6</v>
      </c>
      <c r="I21" s="30">
        <f>136/C5</f>
        <v>6.8</v>
      </c>
      <c r="J21" s="32">
        <f>137/D2</f>
        <v>5.074074074</v>
      </c>
      <c r="K21" s="32">
        <f>137/D3</f>
        <v>9.133333333</v>
      </c>
      <c r="L21" s="32">
        <f>137/D4</f>
        <v>13.7</v>
      </c>
      <c r="M21" s="32">
        <f>137/D5</f>
        <v>6.85</v>
      </c>
      <c r="N21" s="30">
        <f>138/E2</f>
        <v>5.111111111</v>
      </c>
      <c r="O21" s="30">
        <f>138/E3</f>
        <v>9.2</v>
      </c>
      <c r="P21" s="30">
        <f>138/E4</f>
        <v>17.25</v>
      </c>
      <c r="Q21" s="30">
        <f>138/E5</f>
        <v>6.9</v>
      </c>
      <c r="R21" s="32">
        <f>138/F2</f>
        <v>5.111111111</v>
      </c>
      <c r="S21" s="32">
        <f>138/F3</f>
        <v>9.857142857</v>
      </c>
      <c r="T21" s="32">
        <f>138/F4</f>
        <v>17.25</v>
      </c>
      <c r="U21" s="32">
        <f>138/F5</f>
        <v>6.9</v>
      </c>
      <c r="V21" s="32">
        <f>138/G2</f>
        <v>4.928571429</v>
      </c>
      <c r="W21" s="32">
        <f>138/G3</f>
        <v>9.2</v>
      </c>
      <c r="X21" s="32">
        <f>138/G4</f>
        <v>15.33333333</v>
      </c>
      <c r="Y21" s="29">
        <f>138/G5</f>
        <v>6.571428571</v>
      </c>
    </row>
    <row r="22">
      <c r="A22" s="28" t="s">
        <v>31</v>
      </c>
      <c r="B22" s="32">
        <f>180/B2</f>
        <v>7.2</v>
      </c>
      <c r="C22" s="32">
        <f>180/B3</f>
        <v>12</v>
      </c>
      <c r="D22" s="32">
        <f>180/B4</f>
        <v>18</v>
      </c>
      <c r="E22" s="32">
        <f>180/B5</f>
        <v>9</v>
      </c>
      <c r="F22" s="30">
        <f>185/C2</f>
        <v>6.851851852</v>
      </c>
      <c r="G22" s="30">
        <f>185/C3</f>
        <v>12.33333333</v>
      </c>
      <c r="H22" s="30">
        <f>185/C4</f>
        <v>18.5</v>
      </c>
      <c r="I22" s="30">
        <f>185/C5</f>
        <v>9.25</v>
      </c>
      <c r="J22" s="32">
        <f>189/D2</f>
        <v>7</v>
      </c>
      <c r="K22" s="32">
        <f>189/D3</f>
        <v>12.6</v>
      </c>
      <c r="L22" s="32">
        <f>189/D4</f>
        <v>18.9</v>
      </c>
      <c r="M22" s="32">
        <f>189/D5</f>
        <v>9.45</v>
      </c>
      <c r="N22" s="31">
        <f>184/E2</f>
        <v>6.814814815</v>
      </c>
      <c r="O22" s="30">
        <f>184/E3</f>
        <v>12.26666667</v>
      </c>
      <c r="P22" s="30">
        <f>184/E4</f>
        <v>23</v>
      </c>
      <c r="Q22" s="30">
        <f>184/E5</f>
        <v>9.2</v>
      </c>
      <c r="R22" s="32">
        <f>184/F2</f>
        <v>6.814814815</v>
      </c>
      <c r="S22" s="32">
        <f>184/F3</f>
        <v>13.14285714</v>
      </c>
      <c r="T22" s="32">
        <f>184/F4</f>
        <v>23</v>
      </c>
      <c r="U22" s="32">
        <f>184/F5</f>
        <v>9.2</v>
      </c>
      <c r="V22" s="32">
        <f>186/G2</f>
        <v>6.642857143</v>
      </c>
      <c r="W22" s="32">
        <f>186/G3</f>
        <v>12.4</v>
      </c>
      <c r="X22" s="32">
        <f>186/G4</f>
        <v>20.66666667</v>
      </c>
      <c r="Y22" s="32">
        <f>186/G5</f>
        <v>8.857142857</v>
      </c>
    </row>
    <row r="23">
      <c r="A23" s="28" t="s">
        <v>46</v>
      </c>
      <c r="B23" s="32">
        <f>60/B2</f>
        <v>2.4</v>
      </c>
      <c r="C23" s="32">
        <f>60/B3</f>
        <v>4</v>
      </c>
      <c r="D23" s="32">
        <f>60/B4</f>
        <v>6</v>
      </c>
      <c r="E23" s="32">
        <f>60/B5</f>
        <v>3</v>
      </c>
      <c r="F23" s="30">
        <f>61/C2</f>
        <v>2.259259259</v>
      </c>
      <c r="G23" s="30">
        <f>61/C3</f>
        <v>4.066666667</v>
      </c>
      <c r="H23" s="30">
        <f>61/C4</f>
        <v>6.1</v>
      </c>
      <c r="I23" s="30">
        <f>61/C5</f>
        <v>3.05</v>
      </c>
      <c r="J23" s="32">
        <f>59/D2</f>
        <v>2.185185185</v>
      </c>
      <c r="K23" s="32">
        <f>59/D3</f>
        <v>3.933333333</v>
      </c>
      <c r="L23" s="32">
        <f>59/D4</f>
        <v>5.9</v>
      </c>
      <c r="M23" s="32">
        <f>59/D5</f>
        <v>2.95</v>
      </c>
      <c r="N23" s="30">
        <f>57/E2</f>
        <v>2.111111111</v>
      </c>
      <c r="O23" s="30">
        <f>57/E3</f>
        <v>3.8</v>
      </c>
      <c r="P23" s="30">
        <f>57/E4</f>
        <v>7.125</v>
      </c>
      <c r="Q23" s="30">
        <f>57/E5</f>
        <v>2.85</v>
      </c>
      <c r="R23" s="32">
        <f>57/F2</f>
        <v>2.111111111</v>
      </c>
      <c r="S23" s="32">
        <f>57/F3</f>
        <v>4.071428571</v>
      </c>
      <c r="T23" s="32">
        <f>57/F4</f>
        <v>7.125</v>
      </c>
      <c r="U23" s="32">
        <f>57/F5</f>
        <v>2.85</v>
      </c>
      <c r="V23" s="32">
        <f>56/G2</f>
        <v>2</v>
      </c>
      <c r="W23" s="32">
        <f>56/G3</f>
        <v>3.733333333</v>
      </c>
      <c r="X23" s="32">
        <f>56/G4</f>
        <v>6.222222222</v>
      </c>
      <c r="Y23" s="32">
        <f>56/G5</f>
        <v>2.666666667</v>
      </c>
    </row>
    <row r="24">
      <c r="A24" s="28" t="s">
        <v>47</v>
      </c>
      <c r="B24" s="32">
        <f>40/B2</f>
        <v>1.6</v>
      </c>
      <c r="C24" s="32">
        <f>40/B3</f>
        <v>2.666666667</v>
      </c>
      <c r="D24" s="32">
        <f>40/B4</f>
        <v>4</v>
      </c>
      <c r="E24" s="32">
        <f>40/B5</f>
        <v>2</v>
      </c>
      <c r="F24" s="30">
        <f>4/C2</f>
        <v>0.1481481481</v>
      </c>
      <c r="G24" s="30">
        <f>41/C3</f>
        <v>2.733333333</v>
      </c>
      <c r="H24" s="30">
        <f>41/C4</f>
        <v>4.1</v>
      </c>
      <c r="I24" s="30">
        <f>41/C5</f>
        <v>2.05</v>
      </c>
      <c r="J24" s="32">
        <f>41/D2</f>
        <v>1.518518519</v>
      </c>
      <c r="K24" s="32">
        <f>41/D3</f>
        <v>2.733333333</v>
      </c>
      <c r="L24" s="32">
        <f>41/D4</f>
        <v>4.1</v>
      </c>
      <c r="M24" s="32">
        <f>41/D5</f>
        <v>2.05</v>
      </c>
      <c r="N24" s="30">
        <f>40/E2</f>
        <v>1.481481481</v>
      </c>
      <c r="O24" s="30">
        <f>40/E3</f>
        <v>2.666666667</v>
      </c>
      <c r="P24" s="30">
        <f>40/E4</f>
        <v>5</v>
      </c>
      <c r="Q24" s="30">
        <f>40/E5</f>
        <v>2</v>
      </c>
      <c r="R24" s="32">
        <f>38/F2</f>
        <v>1.407407407</v>
      </c>
      <c r="S24" s="32">
        <f>38/F3</f>
        <v>2.714285714</v>
      </c>
      <c r="T24" s="32">
        <f>38/F4</f>
        <v>4.75</v>
      </c>
      <c r="U24" s="32">
        <f>38/F5</f>
        <v>1.9</v>
      </c>
      <c r="V24" s="32">
        <f>42/G2</f>
        <v>1.5</v>
      </c>
      <c r="W24" s="32">
        <f>42/G3</f>
        <v>2.8</v>
      </c>
      <c r="X24" s="32">
        <f>42/G4</f>
        <v>4.666666667</v>
      </c>
      <c r="Y24" s="29">
        <f>42/G5</f>
        <v>2</v>
      </c>
    </row>
    <row r="25">
      <c r="A25" s="71" t="s">
        <v>34</v>
      </c>
      <c r="B25" s="32">
        <f>20/B2</f>
        <v>0.8</v>
      </c>
      <c r="C25" s="32">
        <f>20/B3</f>
        <v>1.333333333</v>
      </c>
      <c r="D25" s="32">
        <f>20/B4</f>
        <v>2</v>
      </c>
      <c r="E25" s="32">
        <f>20/B5</f>
        <v>1</v>
      </c>
      <c r="F25" s="30">
        <f>21/C2</f>
        <v>0.7777777778</v>
      </c>
      <c r="G25" s="30">
        <f>21/C3</f>
        <v>1.4</v>
      </c>
      <c r="H25" s="30">
        <f>21/C4</f>
        <v>2.1</v>
      </c>
      <c r="I25" s="30">
        <f>21/C5</f>
        <v>1.05</v>
      </c>
      <c r="J25" s="32">
        <f>22/D2</f>
        <v>0.8148148148</v>
      </c>
      <c r="K25" s="32">
        <f>22/D3</f>
        <v>1.466666667</v>
      </c>
      <c r="L25" s="32">
        <f>22/D4</f>
        <v>2.2</v>
      </c>
      <c r="M25" s="32">
        <f>22/D5</f>
        <v>1.1</v>
      </c>
      <c r="N25" s="30">
        <f>21/E2</f>
        <v>0.7777777778</v>
      </c>
      <c r="O25" s="30">
        <f>21/E3</f>
        <v>1.4</v>
      </c>
      <c r="P25" s="30">
        <f>21/E4</f>
        <v>2.625</v>
      </c>
      <c r="Q25" s="30">
        <f>21/E5</f>
        <v>1.05</v>
      </c>
      <c r="R25" s="32">
        <f>20/F2</f>
        <v>0.7407407407</v>
      </c>
      <c r="S25" s="32">
        <f>20/F3</f>
        <v>1.428571429</v>
      </c>
      <c r="T25" s="32">
        <f>20/F4</f>
        <v>2.5</v>
      </c>
      <c r="U25" s="32">
        <f>20/F5</f>
        <v>1</v>
      </c>
      <c r="V25" s="32">
        <f>21/G2</f>
        <v>0.75</v>
      </c>
      <c r="W25" s="32">
        <f>21/G3</f>
        <v>1.4</v>
      </c>
      <c r="X25" s="32">
        <f>21/G4</f>
        <v>2.333333333</v>
      </c>
      <c r="Y25" s="29">
        <f>21/G5</f>
        <v>1</v>
      </c>
    </row>
    <row r="26">
      <c r="A26" s="71" t="s">
        <v>35</v>
      </c>
      <c r="B26" s="32">
        <f>90/B2</f>
        <v>3.6</v>
      </c>
      <c r="C26" s="32">
        <f>90/B3</f>
        <v>6</v>
      </c>
      <c r="D26" s="32">
        <f>90/B4</f>
        <v>9</v>
      </c>
      <c r="E26" s="32">
        <f>90/B5</f>
        <v>4.5</v>
      </c>
      <c r="F26" s="30">
        <f>92/C2</f>
        <v>3.407407407</v>
      </c>
      <c r="G26" s="30">
        <f>92/C3</f>
        <v>6.133333333</v>
      </c>
      <c r="H26" s="30">
        <f>92/C4</f>
        <v>9.2</v>
      </c>
      <c r="I26" s="30">
        <f>92/C5</f>
        <v>4.6</v>
      </c>
      <c r="J26" s="32">
        <f>92.4/D2</f>
        <v>3.422222222</v>
      </c>
      <c r="K26" s="32">
        <f>92.4/D3</f>
        <v>6.16</v>
      </c>
      <c r="L26" s="32">
        <f>92.4/D4</f>
        <v>9.24</v>
      </c>
      <c r="M26" s="32">
        <f>92.4/D5</f>
        <v>4.62</v>
      </c>
      <c r="N26" s="30">
        <f>92/E2</f>
        <v>3.407407407</v>
      </c>
      <c r="O26" s="30">
        <f>92/E3</f>
        <v>6.133333333</v>
      </c>
      <c r="P26" s="30">
        <f>92/E4</f>
        <v>11.5</v>
      </c>
      <c r="Q26" s="30">
        <f>92/E5</f>
        <v>4.6</v>
      </c>
      <c r="R26" s="32">
        <f>94/F2</f>
        <v>3.481481481</v>
      </c>
      <c r="S26" s="32">
        <f>94/F3</f>
        <v>6.714285714</v>
      </c>
      <c r="T26" s="32">
        <f>94/F4</f>
        <v>11.75</v>
      </c>
      <c r="U26" s="32">
        <f>94/F5</f>
        <v>4.7</v>
      </c>
      <c r="V26" s="32">
        <f>92/G2</f>
        <v>3.285714286</v>
      </c>
      <c r="W26" s="32">
        <f>92/G3</f>
        <v>6.133333333</v>
      </c>
      <c r="X26" s="32">
        <f>92/G4</f>
        <v>10.22222222</v>
      </c>
      <c r="Y26" s="29">
        <f>92/G5</f>
        <v>4.380952381</v>
      </c>
    </row>
    <row r="27">
      <c r="A27" s="71" t="s">
        <v>49</v>
      </c>
      <c r="B27" s="32">
        <f>800/B2</f>
        <v>32</v>
      </c>
      <c r="C27" s="32">
        <f>800/B3</f>
        <v>53.33333333</v>
      </c>
      <c r="D27" s="32">
        <f>800/B4</f>
        <v>80</v>
      </c>
      <c r="E27" s="32">
        <f>800/B5</f>
        <v>40</v>
      </c>
      <c r="F27" s="30">
        <f>801/C2</f>
        <v>29.66666667</v>
      </c>
      <c r="G27" s="30">
        <f>801/C3</f>
        <v>53.4</v>
      </c>
      <c r="H27" s="30">
        <f>801/C4</f>
        <v>80.1</v>
      </c>
      <c r="I27" s="30">
        <f>801/C5</f>
        <v>40.05</v>
      </c>
      <c r="J27" s="32">
        <f>802/D2</f>
        <v>29.7037037</v>
      </c>
      <c r="K27" s="32">
        <f>802/D3</f>
        <v>53.46666667</v>
      </c>
      <c r="L27" s="32">
        <f>802/D4</f>
        <v>80.2</v>
      </c>
      <c r="M27" s="32">
        <f>802/D5</f>
        <v>40.1</v>
      </c>
      <c r="N27" s="30">
        <f>804/E2</f>
        <v>29.77777778</v>
      </c>
      <c r="O27" s="30">
        <f>804/E3</f>
        <v>53.6</v>
      </c>
      <c r="P27" s="30">
        <f>804/E4</f>
        <v>100.5</v>
      </c>
      <c r="Q27" s="30">
        <f>804/E5</f>
        <v>40.2</v>
      </c>
      <c r="R27" s="32">
        <f>802/F2</f>
        <v>29.7037037</v>
      </c>
      <c r="S27" s="32">
        <f>802/F3</f>
        <v>57.28571429</v>
      </c>
      <c r="T27" s="32">
        <f>802/F4</f>
        <v>100.25</v>
      </c>
      <c r="U27" s="32">
        <f>802/F5</f>
        <v>40.1</v>
      </c>
      <c r="V27" s="32">
        <f>802.2/G2</f>
        <v>28.65</v>
      </c>
      <c r="W27" s="32">
        <f>802.2/G3</f>
        <v>53.48</v>
      </c>
      <c r="X27" s="29">
        <f>802.2/G4</f>
        <v>89.13333333</v>
      </c>
      <c r="Y27" s="29">
        <f>802.2/G5</f>
        <v>38.2</v>
      </c>
    </row>
    <row r="28">
      <c r="A28" s="71" t="s">
        <v>50</v>
      </c>
      <c r="B28" s="32">
        <f>900/B2</f>
        <v>36</v>
      </c>
      <c r="C28" s="32">
        <f>900/B3</f>
        <v>60</v>
      </c>
      <c r="D28" s="32">
        <f>900/B4</f>
        <v>90</v>
      </c>
      <c r="E28" s="32">
        <f>900/B5</f>
        <v>45</v>
      </c>
      <c r="F28" s="30">
        <f>904/C2</f>
        <v>33.48148148</v>
      </c>
      <c r="G28" s="30">
        <f>904/C3</f>
        <v>60.26666667</v>
      </c>
      <c r="H28" s="30">
        <f>904/C4</f>
        <v>90.4</v>
      </c>
      <c r="I28" s="30">
        <f>904/C5</f>
        <v>45.2</v>
      </c>
      <c r="J28" s="32">
        <f>905/D2</f>
        <v>33.51851852</v>
      </c>
      <c r="K28" s="32">
        <f>905/D3</f>
        <v>60.33333333</v>
      </c>
      <c r="L28" s="32">
        <f>905/D4</f>
        <v>90.5</v>
      </c>
      <c r="M28" s="32">
        <f>905/D5</f>
        <v>45.25</v>
      </c>
      <c r="N28" s="30">
        <f>908/E2</f>
        <v>33.62962963</v>
      </c>
      <c r="O28" s="30">
        <f>908/E3</f>
        <v>60.53333333</v>
      </c>
      <c r="P28" s="30">
        <f>908/E4</f>
        <v>113.5</v>
      </c>
      <c r="Q28" s="30">
        <f>908/E5</f>
        <v>45.4</v>
      </c>
      <c r="R28" s="32">
        <f>908/F2</f>
        <v>33.62962963</v>
      </c>
      <c r="S28" s="32">
        <f>908/F3</f>
        <v>64.85714286</v>
      </c>
      <c r="T28" s="32">
        <f>908/F4</f>
        <v>113.5</v>
      </c>
      <c r="U28" s="32">
        <f>908/F5</f>
        <v>45.4</v>
      </c>
      <c r="V28" s="32">
        <f>906/G2</f>
        <v>32.35714286</v>
      </c>
      <c r="W28" s="32">
        <f>906/G3</f>
        <v>60.4</v>
      </c>
      <c r="X28" s="32">
        <f>906/G4</f>
        <v>100.6666667</v>
      </c>
      <c r="Y28" s="32">
        <f>906/G5</f>
        <v>43.14285714</v>
      </c>
    </row>
    <row r="29">
      <c r="A29" s="71" t="s">
        <v>38</v>
      </c>
      <c r="B29" s="32">
        <f>230/B2</f>
        <v>9.2</v>
      </c>
      <c r="C29" s="29">
        <f>230/B3</f>
        <v>15.33333333</v>
      </c>
      <c r="D29" s="29">
        <f>230/B4</f>
        <v>23</v>
      </c>
      <c r="E29" s="29">
        <f>230/B5</f>
        <v>11.5</v>
      </c>
      <c r="F29" s="30">
        <f>233/C2</f>
        <v>8.62962963</v>
      </c>
      <c r="G29" s="30">
        <f>233/C3</f>
        <v>15.53333333</v>
      </c>
      <c r="H29" s="30">
        <f>233/C4</f>
        <v>23.3</v>
      </c>
      <c r="I29" s="30">
        <f>233/C5</f>
        <v>11.65</v>
      </c>
      <c r="J29" s="32">
        <f>233/D2</f>
        <v>8.62962963</v>
      </c>
      <c r="K29" s="32">
        <f>233/D3</f>
        <v>15.53333333</v>
      </c>
      <c r="L29" s="32">
        <f>233/D4</f>
        <v>23.3</v>
      </c>
      <c r="M29" s="32">
        <f>233/D5</f>
        <v>11.65</v>
      </c>
      <c r="N29" s="30">
        <f>233/E2</f>
        <v>8.62962963</v>
      </c>
      <c r="O29" s="30">
        <f>233/E3</f>
        <v>15.53333333</v>
      </c>
      <c r="P29" s="30">
        <f>233/E4</f>
        <v>29.125</v>
      </c>
      <c r="Q29" s="30">
        <f>233/E5</f>
        <v>11.65</v>
      </c>
      <c r="R29" s="32">
        <f>233/F2</f>
        <v>8.62962963</v>
      </c>
      <c r="S29" s="32">
        <f>233/F3</f>
        <v>16.64285714</v>
      </c>
      <c r="T29" s="32">
        <f>233/F4</f>
        <v>29.125</v>
      </c>
      <c r="U29" s="32">
        <f>233/F5</f>
        <v>11.65</v>
      </c>
      <c r="V29" s="32">
        <f>235/G2</f>
        <v>8.392857143</v>
      </c>
      <c r="W29" s="32">
        <f>235/G3</f>
        <v>15.66666667</v>
      </c>
      <c r="X29" s="32">
        <f>235/G4</f>
        <v>26.11111111</v>
      </c>
      <c r="Y29" s="32">
        <f>235/G5</f>
        <v>11.19047619</v>
      </c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</sheetData>
  <mergeCells count="7">
    <mergeCell ref="I1:T5"/>
    <mergeCell ref="B8:E8"/>
    <mergeCell ref="F8:I8"/>
    <mergeCell ref="J8:M8"/>
    <mergeCell ref="N8:Q8"/>
    <mergeCell ref="R8:U8"/>
    <mergeCell ref="V8:Y8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1.71"/>
    <col customWidth="1" min="7" max="26" width="8.71"/>
  </cols>
  <sheetData>
    <row r="1">
      <c r="A1" s="4" t="s">
        <v>1</v>
      </c>
      <c r="B1" s="5"/>
      <c r="C1" s="5"/>
      <c r="D1" s="5"/>
      <c r="E1" s="5"/>
      <c r="F1" s="7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9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11" t="s">
        <v>15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3">
        <v>1.0</v>
      </c>
      <c r="B3" s="17">
        <f>transaction!B3</f>
        <v>0</v>
      </c>
      <c r="C3" s="17">
        <f>transaction!C3</f>
        <v>0</v>
      </c>
      <c r="D3" s="17">
        <f>transaction!D3</f>
        <v>200</v>
      </c>
      <c r="E3" s="17">
        <f>transaction!E3</f>
        <v>0</v>
      </c>
      <c r="F3" s="22">
        <f>transaction!F3</f>
        <v>2000</v>
      </c>
    </row>
    <row r="4">
      <c r="A4" s="13">
        <v>2.0</v>
      </c>
      <c r="B4" s="17">
        <f>transaction!B4</f>
        <v>0</v>
      </c>
      <c r="C4" s="17">
        <f>transaction!C4</f>
        <v>0</v>
      </c>
      <c r="D4" s="17">
        <f>transaction!D4</f>
        <v>200</v>
      </c>
      <c r="E4" s="17">
        <f>transaction!E4</f>
        <v>0</v>
      </c>
      <c r="F4" s="22">
        <f>transaction!F4</f>
        <v>2000</v>
      </c>
      <c r="J4" s="27" t="s">
        <v>17</v>
      </c>
      <c r="K4" s="12"/>
      <c r="L4" s="12"/>
      <c r="M4" s="12"/>
      <c r="N4" s="12"/>
      <c r="O4" s="12"/>
      <c r="P4" s="12"/>
      <c r="Q4" s="12"/>
      <c r="R4" s="12"/>
      <c r="S4" s="12"/>
      <c r="T4" s="14"/>
    </row>
    <row r="5">
      <c r="A5" s="13">
        <v>3.0</v>
      </c>
      <c r="B5" s="17">
        <f>transaction!B5</f>
        <v>0</v>
      </c>
      <c r="C5" s="17">
        <f>transaction!C5</f>
        <v>0</v>
      </c>
      <c r="D5" s="17">
        <f>transaction!D5</f>
        <v>0</v>
      </c>
      <c r="E5" s="17">
        <f>transaction!E5</f>
        <v>0</v>
      </c>
      <c r="F5" s="22">
        <f>transaction!F5</f>
        <v>0</v>
      </c>
      <c r="J5" s="18"/>
      <c r="T5" s="19"/>
    </row>
    <row r="6">
      <c r="A6" s="13">
        <v>4.0</v>
      </c>
      <c r="B6" s="17">
        <f>transaction!B6</f>
        <v>0</v>
      </c>
      <c r="C6" s="17">
        <f>transaction!C6</f>
        <v>0</v>
      </c>
      <c r="D6" s="17">
        <f>transaction!D6</f>
        <v>0</v>
      </c>
      <c r="E6" s="17">
        <f>transaction!E6</f>
        <v>0</v>
      </c>
      <c r="F6" s="22">
        <f>transaction!F6</f>
        <v>0</v>
      </c>
      <c r="J6" s="18"/>
      <c r="T6" s="19"/>
    </row>
    <row r="7">
      <c r="A7" s="13">
        <v>5.0</v>
      </c>
      <c r="B7" s="17" t="str">
        <f>transaction!B7</f>
        <v/>
      </c>
      <c r="C7" s="17" t="str">
        <f>transaction!C7</f>
        <v/>
      </c>
      <c r="D7" s="17" t="str">
        <f>transaction!D7</f>
        <v/>
      </c>
      <c r="E7" s="17" t="str">
        <f>transaction!E7</f>
        <v/>
      </c>
      <c r="F7" s="22">
        <f>transaction!F7</f>
        <v>0</v>
      </c>
      <c r="J7" s="18"/>
      <c r="T7" s="19"/>
    </row>
    <row r="8">
      <c r="A8" s="13">
        <v>6.0</v>
      </c>
      <c r="B8" s="17" t="str">
        <f>transaction!B8</f>
        <v/>
      </c>
      <c r="C8" s="17" t="str">
        <f>transaction!C8</f>
        <v/>
      </c>
      <c r="D8" s="17" t="str">
        <f>transaction!D8</f>
        <v/>
      </c>
      <c r="E8" s="17" t="str">
        <f>transaction!E8</f>
        <v/>
      </c>
      <c r="F8" s="22">
        <f>transaction!F8</f>
        <v>0</v>
      </c>
      <c r="J8" s="18"/>
      <c r="T8" s="19"/>
    </row>
    <row r="9">
      <c r="A9" s="13">
        <v>7.0</v>
      </c>
      <c r="B9" s="17" t="str">
        <f>transaction!B9</f>
        <v/>
      </c>
      <c r="C9" s="17" t="str">
        <f>transaction!C9</f>
        <v/>
      </c>
      <c r="D9" s="17" t="str">
        <f>transaction!D9</f>
        <v/>
      </c>
      <c r="E9" s="17" t="str">
        <f>transaction!E9</f>
        <v/>
      </c>
      <c r="F9" s="22">
        <f>transaction!F9</f>
        <v>0</v>
      </c>
      <c r="J9" s="18"/>
      <c r="T9" s="19"/>
    </row>
    <row r="10">
      <c r="A10" s="13">
        <v>8.0</v>
      </c>
      <c r="B10" s="17" t="str">
        <f>transaction!B10</f>
        <v/>
      </c>
      <c r="C10" s="17" t="str">
        <f>transaction!C10</f>
        <v/>
      </c>
      <c r="D10" s="17" t="str">
        <f>transaction!D10</f>
        <v/>
      </c>
      <c r="E10" s="17" t="str">
        <f>transaction!E10</f>
        <v/>
      </c>
      <c r="F10" s="22">
        <f>transaction!F10</f>
        <v>0</v>
      </c>
      <c r="J10" s="18"/>
      <c r="T10" s="19"/>
    </row>
    <row r="11">
      <c r="A11" s="13">
        <v>9.0</v>
      </c>
      <c r="B11" s="17" t="str">
        <f>transaction!B11</f>
        <v/>
      </c>
      <c r="C11" s="17" t="str">
        <f>transaction!C11</f>
        <v/>
      </c>
      <c r="D11" s="17" t="str">
        <f>transaction!D11</f>
        <v/>
      </c>
      <c r="E11" s="17" t="str">
        <f>transaction!E11</f>
        <v/>
      </c>
      <c r="F11" s="22">
        <f>transaction!F11</f>
        <v>0</v>
      </c>
      <c r="J11" s="18"/>
      <c r="T11" s="19"/>
    </row>
    <row r="12">
      <c r="A12" s="13">
        <v>10.0</v>
      </c>
      <c r="B12" s="17" t="str">
        <f>transaction!B12</f>
        <v/>
      </c>
      <c r="C12" s="17" t="str">
        <f>transaction!C12</f>
        <v/>
      </c>
      <c r="D12" s="17" t="str">
        <f>transaction!D12</f>
        <v/>
      </c>
      <c r="E12" s="17" t="str">
        <f>transaction!E12</f>
        <v/>
      </c>
      <c r="F12" s="22">
        <f>transaction!F12</f>
        <v>0</v>
      </c>
      <c r="J12" s="18"/>
      <c r="T12" s="19"/>
    </row>
    <row r="13">
      <c r="A13" s="13">
        <v>11.0</v>
      </c>
      <c r="B13" s="17" t="str">
        <f>transaction!B13</f>
        <v/>
      </c>
      <c r="C13" s="17" t="str">
        <f>transaction!C13</f>
        <v/>
      </c>
      <c r="D13" s="17" t="str">
        <f>transaction!D13</f>
        <v/>
      </c>
      <c r="E13" s="17" t="str">
        <f>transaction!E13</f>
        <v/>
      </c>
      <c r="F13" s="22">
        <f>transaction!F13</f>
        <v>0</v>
      </c>
      <c r="J13" s="18"/>
      <c r="T13" s="19"/>
    </row>
    <row r="14">
      <c r="A14" s="13">
        <v>12.0</v>
      </c>
      <c r="B14" s="17" t="str">
        <f>transaction!B14</f>
        <v/>
      </c>
      <c r="C14" s="17" t="str">
        <f>transaction!C14</f>
        <v/>
      </c>
      <c r="D14" s="17" t="str">
        <f>transaction!D14</f>
        <v/>
      </c>
      <c r="E14" s="17" t="str">
        <f>transaction!E14</f>
        <v/>
      </c>
      <c r="F14" s="22">
        <f>transaction!F14</f>
        <v>0</v>
      </c>
      <c r="J14" s="18"/>
      <c r="T14" s="19"/>
    </row>
    <row r="15">
      <c r="A15" s="13">
        <v>13.0</v>
      </c>
      <c r="B15" s="17" t="str">
        <f>transaction!B15</f>
        <v/>
      </c>
      <c r="C15" s="17" t="str">
        <f>transaction!C15</f>
        <v/>
      </c>
      <c r="D15" s="17" t="str">
        <f>transaction!D15</f>
        <v/>
      </c>
      <c r="E15" s="17" t="str">
        <f>transaction!E15</f>
        <v/>
      </c>
      <c r="F15" s="22">
        <f>transaction!F15</f>
        <v>0</v>
      </c>
      <c r="J15" s="18"/>
      <c r="T15" s="19"/>
    </row>
    <row r="16">
      <c r="A16" s="13">
        <v>14.0</v>
      </c>
      <c r="B16" s="17" t="str">
        <f>transaction!B16</f>
        <v/>
      </c>
      <c r="C16" s="17" t="str">
        <f>transaction!C16</f>
        <v/>
      </c>
      <c r="D16" s="17" t="str">
        <f>transaction!D16</f>
        <v/>
      </c>
      <c r="E16" s="17" t="str">
        <f>transaction!E16</f>
        <v/>
      </c>
      <c r="F16" s="22">
        <f>transaction!F16</f>
        <v>0</v>
      </c>
      <c r="J16" s="18"/>
      <c r="T16" s="19"/>
    </row>
    <row r="17">
      <c r="A17" s="13">
        <v>15.0</v>
      </c>
      <c r="B17" s="17" t="str">
        <f>transaction!B17</f>
        <v/>
      </c>
      <c r="C17" s="17" t="str">
        <f>transaction!C17</f>
        <v/>
      </c>
      <c r="D17" s="17" t="str">
        <f>transaction!D17</f>
        <v/>
      </c>
      <c r="E17" s="17" t="str">
        <f>transaction!E17</f>
        <v/>
      </c>
      <c r="F17" s="22">
        <f>transaction!F17</f>
        <v>0</v>
      </c>
      <c r="J17" s="18"/>
      <c r="T17" s="19"/>
    </row>
    <row r="18">
      <c r="A18" s="13">
        <v>16.0</v>
      </c>
      <c r="B18" s="17" t="str">
        <f>transaction!B18</f>
        <v/>
      </c>
      <c r="C18" s="17" t="str">
        <f>transaction!C18</f>
        <v/>
      </c>
      <c r="D18" s="17" t="str">
        <f>transaction!D18</f>
        <v/>
      </c>
      <c r="E18" s="17" t="str">
        <f>transaction!E18</f>
        <v/>
      </c>
      <c r="F18" s="22">
        <f>transaction!F18</f>
        <v>0</v>
      </c>
      <c r="J18" s="18"/>
      <c r="T18" s="19"/>
    </row>
    <row r="19">
      <c r="A19" s="13">
        <v>17.0</v>
      </c>
      <c r="B19" s="17" t="str">
        <f>transaction!B19</f>
        <v/>
      </c>
      <c r="C19" s="17" t="str">
        <f>transaction!C19</f>
        <v/>
      </c>
      <c r="D19" s="17" t="str">
        <f>transaction!D19</f>
        <v/>
      </c>
      <c r="E19" s="17" t="str">
        <f>transaction!E19</f>
        <v/>
      </c>
      <c r="F19" s="22">
        <f>transaction!F19</f>
        <v>0</v>
      </c>
      <c r="J19" s="18"/>
      <c r="T19" s="19"/>
    </row>
    <row r="20">
      <c r="A20" s="13">
        <v>18.0</v>
      </c>
      <c r="B20" s="17" t="str">
        <f>transaction!B20</f>
        <v/>
      </c>
      <c r="C20" s="17" t="str">
        <f>transaction!C20</f>
        <v/>
      </c>
      <c r="D20" s="17" t="str">
        <f>transaction!D20</f>
        <v/>
      </c>
      <c r="E20" s="17" t="str">
        <f>transaction!E20</f>
        <v/>
      </c>
      <c r="F20" s="22">
        <f>transaction!F20</f>
        <v>0</v>
      </c>
      <c r="J20" s="20"/>
      <c r="K20" s="21"/>
      <c r="L20" s="21"/>
      <c r="M20" s="21"/>
      <c r="N20" s="21"/>
      <c r="O20" s="21"/>
      <c r="P20" s="21"/>
      <c r="Q20" s="21"/>
      <c r="R20" s="21"/>
      <c r="S20" s="21"/>
      <c r="T20" s="23"/>
    </row>
    <row r="21">
      <c r="A21" s="13">
        <v>19.0</v>
      </c>
      <c r="B21" s="17" t="str">
        <f>transaction!B21</f>
        <v/>
      </c>
      <c r="C21" s="17" t="str">
        <f>transaction!C21</f>
        <v/>
      </c>
      <c r="D21" s="17" t="str">
        <f>transaction!D21</f>
        <v/>
      </c>
      <c r="E21" s="17" t="str">
        <f>transaction!E21</f>
        <v/>
      </c>
      <c r="F21" s="22">
        <f>transaction!F21</f>
        <v>0</v>
      </c>
    </row>
    <row r="22">
      <c r="A22" s="13">
        <v>20.0</v>
      </c>
      <c r="B22" s="17" t="str">
        <f>transaction!B22</f>
        <v/>
      </c>
      <c r="C22" s="17" t="str">
        <f>transaction!C22</f>
        <v/>
      </c>
      <c r="D22" s="17" t="str">
        <f>transaction!D22</f>
        <v/>
      </c>
      <c r="E22" s="17" t="str">
        <f>transaction!E22</f>
        <v/>
      </c>
      <c r="F22" s="22">
        <f>transaction!F22</f>
        <v>0</v>
      </c>
    </row>
    <row r="23">
      <c r="A23" s="13">
        <v>21.0</v>
      </c>
      <c r="B23" s="17" t="str">
        <f>transaction!B23</f>
        <v/>
      </c>
      <c r="C23" s="17" t="str">
        <f>transaction!C23</f>
        <v/>
      </c>
      <c r="D23" s="17" t="str">
        <f>transaction!D23</f>
        <v/>
      </c>
      <c r="E23" s="17" t="str">
        <f>transaction!E23</f>
        <v/>
      </c>
      <c r="F23" s="22">
        <f>transaction!F23</f>
        <v>0</v>
      </c>
    </row>
    <row r="24">
      <c r="A24" s="13">
        <v>22.0</v>
      </c>
      <c r="B24" s="17" t="str">
        <f>transaction!B24</f>
        <v/>
      </c>
      <c r="C24" s="17" t="str">
        <f>transaction!C24</f>
        <v/>
      </c>
      <c r="D24" s="17" t="str">
        <f>transaction!D24</f>
        <v/>
      </c>
      <c r="E24" s="17" t="str">
        <f>transaction!E24</f>
        <v/>
      </c>
      <c r="F24" s="22">
        <f>transaction!F24</f>
        <v>0</v>
      </c>
    </row>
    <row r="25">
      <c r="A25" s="13">
        <v>23.0</v>
      </c>
      <c r="B25" s="17" t="str">
        <f>transaction!B25</f>
        <v/>
      </c>
      <c r="C25" s="17" t="str">
        <f>transaction!C25</f>
        <v/>
      </c>
      <c r="D25" s="17" t="str">
        <f>transaction!D25</f>
        <v/>
      </c>
      <c r="E25" s="17" t="str">
        <f>transaction!E25</f>
        <v/>
      </c>
      <c r="F25" s="22">
        <f>transaction!F25</f>
        <v>0</v>
      </c>
    </row>
    <row r="26">
      <c r="A26" s="13">
        <v>24.0</v>
      </c>
      <c r="B26" s="17" t="str">
        <f>transaction!B26</f>
        <v/>
      </c>
      <c r="C26" s="17" t="str">
        <f>transaction!C26</f>
        <v/>
      </c>
      <c r="D26" s="17" t="str">
        <f>transaction!D26</f>
        <v/>
      </c>
      <c r="E26" s="17" t="str">
        <f>transaction!E26</f>
        <v/>
      </c>
      <c r="F26" s="22">
        <f>transaction!F26</f>
        <v>0</v>
      </c>
    </row>
    <row r="27">
      <c r="A27" s="13">
        <v>25.0</v>
      </c>
      <c r="B27" s="17" t="str">
        <f>transaction!B27</f>
        <v/>
      </c>
      <c r="C27" s="17" t="str">
        <f>transaction!C27</f>
        <v/>
      </c>
      <c r="D27" s="17" t="str">
        <f>transaction!D27</f>
        <v/>
      </c>
      <c r="E27" s="17" t="str">
        <f>transaction!E27</f>
        <v/>
      </c>
      <c r="F27" s="22">
        <f>transaction!F27</f>
        <v>0</v>
      </c>
    </row>
    <row r="28">
      <c r="A28" s="13">
        <v>26.0</v>
      </c>
      <c r="B28" s="17" t="str">
        <f>transaction!B28</f>
        <v/>
      </c>
      <c r="C28" s="17" t="str">
        <f>transaction!C28</f>
        <v/>
      </c>
      <c r="D28" s="17" t="str">
        <f>transaction!D28</f>
        <v/>
      </c>
      <c r="E28" s="17" t="str">
        <f>transaction!E28</f>
        <v/>
      </c>
      <c r="F28" s="22">
        <f>transaction!F28</f>
        <v>0</v>
      </c>
    </row>
    <row r="29">
      <c r="A29" s="13">
        <v>27.0</v>
      </c>
      <c r="B29" s="17" t="str">
        <f>transaction!B29</f>
        <v/>
      </c>
      <c r="C29" s="17" t="str">
        <f>transaction!C29</f>
        <v/>
      </c>
      <c r="D29" s="17" t="str">
        <f>transaction!D29</f>
        <v/>
      </c>
      <c r="E29" s="17" t="str">
        <f>transaction!E29</f>
        <v/>
      </c>
      <c r="F29" s="22">
        <f>transaction!F29</f>
        <v>0</v>
      </c>
    </row>
    <row r="30">
      <c r="A30" s="13">
        <v>28.0</v>
      </c>
      <c r="B30" s="17" t="str">
        <f>transaction!B30</f>
        <v/>
      </c>
      <c r="C30" s="17" t="str">
        <f>transaction!C30</f>
        <v/>
      </c>
      <c r="D30" s="17" t="str">
        <f>transaction!D30</f>
        <v/>
      </c>
      <c r="E30" s="17" t="str">
        <f>transaction!E30</f>
        <v/>
      </c>
      <c r="F30" s="22">
        <f>transaction!F30</f>
        <v>0</v>
      </c>
    </row>
    <row r="31">
      <c r="A31" s="13">
        <v>29.0</v>
      </c>
      <c r="B31" s="17" t="str">
        <f>transaction!B31</f>
        <v/>
      </c>
      <c r="C31" s="17" t="str">
        <f>transaction!C31</f>
        <v/>
      </c>
      <c r="D31" s="17" t="str">
        <f>transaction!D31</f>
        <v/>
      </c>
      <c r="E31" s="17" t="str">
        <f>transaction!E31</f>
        <v/>
      </c>
      <c r="F31" s="22">
        <f>transaction!F31</f>
        <v>0</v>
      </c>
    </row>
    <row r="32">
      <c r="A32" s="13">
        <v>30.0</v>
      </c>
      <c r="B32" s="17" t="str">
        <f>transaction!B32</f>
        <v/>
      </c>
      <c r="C32" s="17" t="str">
        <f>transaction!C32</f>
        <v/>
      </c>
      <c r="D32" s="17" t="str">
        <f>transaction!D32</f>
        <v/>
      </c>
      <c r="E32" s="17" t="str">
        <f>transaction!E32</f>
        <v/>
      </c>
      <c r="F32" s="22">
        <f>transaction!F32</f>
        <v>0</v>
      </c>
    </row>
    <row r="33">
      <c r="A33" s="13">
        <v>31.0</v>
      </c>
      <c r="B33" s="17" t="str">
        <f>transaction!B33</f>
        <v/>
      </c>
      <c r="C33" s="17" t="str">
        <f>transaction!C33</f>
        <v/>
      </c>
      <c r="D33" s="17" t="str">
        <f>transaction!D33</f>
        <v/>
      </c>
      <c r="E33" s="17" t="str">
        <f>transaction!E33</f>
        <v/>
      </c>
      <c r="F33" s="22">
        <f>transaction!F33</f>
        <v>0</v>
      </c>
    </row>
    <row r="34">
      <c r="A34" s="13">
        <v>32.0</v>
      </c>
      <c r="B34" s="17" t="str">
        <f>transaction!B34</f>
        <v/>
      </c>
      <c r="C34" s="17" t="str">
        <f>transaction!C34</f>
        <v/>
      </c>
      <c r="D34" s="17" t="str">
        <f>transaction!D34</f>
        <v/>
      </c>
      <c r="E34" s="17" t="str">
        <f>transaction!E34</f>
        <v/>
      </c>
      <c r="F34" s="22">
        <f>transaction!F34</f>
        <v>0</v>
      </c>
    </row>
    <row r="35">
      <c r="A35" s="13">
        <v>33.0</v>
      </c>
      <c r="B35" s="17" t="str">
        <f>transaction!B35</f>
        <v/>
      </c>
      <c r="C35" s="17" t="str">
        <f>transaction!C35</f>
        <v/>
      </c>
      <c r="D35" s="17" t="str">
        <f>transaction!D35</f>
        <v/>
      </c>
      <c r="E35" s="17" t="str">
        <f>transaction!E35</f>
        <v/>
      </c>
      <c r="F35" s="22">
        <f>transaction!F35</f>
        <v>0</v>
      </c>
    </row>
    <row r="36">
      <c r="A36" s="13">
        <v>34.0</v>
      </c>
      <c r="B36" s="17" t="str">
        <f>transaction!B36</f>
        <v/>
      </c>
      <c r="C36" s="17" t="str">
        <f>transaction!C36</f>
        <v/>
      </c>
      <c r="D36" s="17" t="str">
        <f>transaction!D36</f>
        <v/>
      </c>
      <c r="E36" s="17" t="str">
        <f>transaction!E36</f>
        <v/>
      </c>
      <c r="F36" s="22">
        <f>transaction!F36</f>
        <v>0</v>
      </c>
    </row>
    <row r="37">
      <c r="A37" s="13">
        <v>35.0</v>
      </c>
      <c r="B37" s="17" t="str">
        <f>transaction!B37</f>
        <v/>
      </c>
      <c r="C37" s="17" t="str">
        <f>transaction!C37</f>
        <v/>
      </c>
      <c r="D37" s="17" t="str">
        <f>transaction!D37</f>
        <v/>
      </c>
      <c r="E37" s="17" t="str">
        <f>transaction!E37</f>
        <v/>
      </c>
      <c r="F37" s="22">
        <f>transaction!F37</f>
        <v>0</v>
      </c>
    </row>
    <row r="38">
      <c r="A38" s="13">
        <v>36.0</v>
      </c>
      <c r="B38" s="17" t="str">
        <f>transaction!B38</f>
        <v/>
      </c>
      <c r="C38" s="17" t="str">
        <f>transaction!C38</f>
        <v/>
      </c>
      <c r="D38" s="17" t="str">
        <f>transaction!D38</f>
        <v/>
      </c>
      <c r="E38" s="17" t="str">
        <f>transaction!E38</f>
        <v/>
      </c>
      <c r="F38" s="22">
        <f>transaction!F38</f>
        <v>0</v>
      </c>
    </row>
    <row r="39">
      <c r="A39" s="13">
        <v>37.0</v>
      </c>
      <c r="B39" s="17" t="str">
        <f>transaction!B39</f>
        <v/>
      </c>
      <c r="C39" s="17" t="str">
        <f>transaction!C39</f>
        <v/>
      </c>
      <c r="D39" s="17" t="str">
        <f>transaction!D39</f>
        <v/>
      </c>
      <c r="E39" s="17" t="str">
        <f>transaction!E39</f>
        <v/>
      </c>
      <c r="F39" s="22">
        <f>transaction!F39</f>
        <v>0</v>
      </c>
    </row>
    <row r="40">
      <c r="A40" s="13">
        <v>38.0</v>
      </c>
      <c r="B40" s="17" t="str">
        <f>transaction!B40</f>
        <v/>
      </c>
      <c r="C40" s="17" t="str">
        <f>transaction!C40</f>
        <v/>
      </c>
      <c r="D40" s="17" t="str">
        <f>transaction!D40</f>
        <v/>
      </c>
      <c r="E40" s="17" t="str">
        <f>transaction!E40</f>
        <v/>
      </c>
      <c r="F40" s="22">
        <f>transaction!F40</f>
        <v>0</v>
      </c>
    </row>
    <row r="41">
      <c r="A41" s="13">
        <v>39.0</v>
      </c>
      <c r="B41" s="17" t="str">
        <f>transaction!B41</f>
        <v/>
      </c>
      <c r="C41" s="17" t="str">
        <f>transaction!C41</f>
        <v/>
      </c>
      <c r="D41" s="17" t="str">
        <f>transaction!D41</f>
        <v/>
      </c>
      <c r="E41" s="17" t="str">
        <f>transaction!E41</f>
        <v/>
      </c>
      <c r="F41" s="22">
        <f>transaction!F41</f>
        <v>0</v>
      </c>
    </row>
    <row r="42">
      <c r="A42" s="13">
        <v>40.0</v>
      </c>
      <c r="B42" s="17" t="str">
        <f>transaction!B42</f>
        <v/>
      </c>
      <c r="C42" s="17" t="str">
        <f>transaction!C42</f>
        <v/>
      </c>
      <c r="D42" s="17" t="str">
        <f>transaction!D42</f>
        <v/>
      </c>
      <c r="E42" s="17" t="str">
        <f>transaction!E42</f>
        <v/>
      </c>
      <c r="F42" s="22">
        <f>transaction!F42</f>
        <v>0</v>
      </c>
    </row>
    <row r="43">
      <c r="A43" s="13">
        <v>41.0</v>
      </c>
      <c r="B43" s="17" t="str">
        <f>transaction!B43</f>
        <v/>
      </c>
      <c r="C43" s="17" t="str">
        <f>transaction!C43</f>
        <v/>
      </c>
      <c r="D43" s="17" t="str">
        <f>transaction!D43</f>
        <v/>
      </c>
      <c r="E43" s="17" t="str">
        <f>transaction!E43</f>
        <v/>
      </c>
      <c r="F43" s="22">
        <f>transaction!F43</f>
        <v>0</v>
      </c>
    </row>
    <row r="44">
      <c r="A44" s="13">
        <v>42.0</v>
      </c>
      <c r="B44" s="17" t="str">
        <f>transaction!B44</f>
        <v/>
      </c>
      <c r="C44" s="17" t="str">
        <f>transaction!C44</f>
        <v/>
      </c>
      <c r="D44" s="17" t="str">
        <f>transaction!D44</f>
        <v/>
      </c>
      <c r="E44" s="17" t="str">
        <f>transaction!E44</f>
        <v/>
      </c>
      <c r="F44" s="22">
        <f>transaction!F44</f>
        <v>0</v>
      </c>
    </row>
    <row r="45">
      <c r="A45" s="13">
        <v>43.0</v>
      </c>
      <c r="B45" s="17" t="str">
        <f>transaction!B45</f>
        <v/>
      </c>
      <c r="C45" s="17" t="str">
        <f>transaction!C45</f>
        <v/>
      </c>
      <c r="D45" s="17" t="str">
        <f>transaction!D45</f>
        <v/>
      </c>
      <c r="E45" s="17" t="str">
        <f>transaction!E45</f>
        <v/>
      </c>
      <c r="F45" s="22">
        <f>transaction!F45</f>
        <v>0</v>
      </c>
    </row>
    <row r="46">
      <c r="A46" s="13">
        <v>44.0</v>
      </c>
      <c r="B46" s="17" t="str">
        <f>transaction!B46</f>
        <v/>
      </c>
      <c r="C46" s="17" t="str">
        <f>transaction!C46</f>
        <v/>
      </c>
      <c r="D46" s="17" t="str">
        <f>transaction!D46</f>
        <v/>
      </c>
      <c r="E46" s="17" t="str">
        <f>transaction!E46</f>
        <v/>
      </c>
      <c r="F46" s="22">
        <f>transaction!F46</f>
        <v>0</v>
      </c>
    </row>
    <row r="47">
      <c r="A47" s="13">
        <v>45.0</v>
      </c>
      <c r="B47" s="17" t="str">
        <f>transaction!B47</f>
        <v/>
      </c>
      <c r="C47" s="17" t="str">
        <f>transaction!C47</f>
        <v/>
      </c>
      <c r="D47" s="17" t="str">
        <f>transaction!D47</f>
        <v/>
      </c>
      <c r="E47" s="17" t="str">
        <f>transaction!E47</f>
        <v/>
      </c>
      <c r="F47" s="22">
        <f>transaction!F47</f>
        <v>0</v>
      </c>
    </row>
    <row r="48">
      <c r="A48" s="13">
        <v>46.0</v>
      </c>
      <c r="B48" s="17" t="str">
        <f>transaction!B48</f>
        <v/>
      </c>
      <c r="C48" s="17" t="str">
        <f>transaction!C48</f>
        <v/>
      </c>
      <c r="D48" s="17" t="str">
        <f>transaction!D48</f>
        <v/>
      </c>
      <c r="E48" s="17" t="str">
        <f>transaction!E48</f>
        <v/>
      </c>
      <c r="F48" s="22">
        <f>transaction!F48</f>
        <v>0</v>
      </c>
    </row>
    <row r="49">
      <c r="A49" s="13">
        <v>47.0</v>
      </c>
      <c r="B49" s="17" t="str">
        <f>transaction!B49</f>
        <v/>
      </c>
      <c r="C49" s="17" t="str">
        <f>transaction!C49</f>
        <v/>
      </c>
      <c r="D49" s="17" t="str">
        <f>transaction!D49</f>
        <v/>
      </c>
      <c r="E49" s="17" t="str">
        <f>transaction!E49</f>
        <v/>
      </c>
      <c r="F49" s="22">
        <f>transaction!F49</f>
        <v>0</v>
      </c>
    </row>
    <row r="50">
      <c r="A50" s="13">
        <v>48.0</v>
      </c>
      <c r="B50" s="17" t="str">
        <f>transaction!B50</f>
        <v/>
      </c>
      <c r="C50" s="17" t="str">
        <f>transaction!C50</f>
        <v/>
      </c>
      <c r="D50" s="17" t="str">
        <f>transaction!D50</f>
        <v/>
      </c>
      <c r="E50" s="17" t="str">
        <f>transaction!E50</f>
        <v/>
      </c>
      <c r="F50" s="22">
        <f>transaction!F50</f>
        <v>0</v>
      </c>
    </row>
    <row r="51">
      <c r="A51" s="13">
        <v>49.0</v>
      </c>
      <c r="B51" s="17" t="str">
        <f>transaction!B51</f>
        <v/>
      </c>
      <c r="C51" s="17" t="str">
        <f>transaction!C51</f>
        <v/>
      </c>
      <c r="D51" s="17" t="str">
        <f>transaction!D51</f>
        <v/>
      </c>
      <c r="E51" s="17" t="str">
        <f>transaction!E51</f>
        <v/>
      </c>
      <c r="F51" s="22">
        <f>transaction!F51</f>
        <v>0</v>
      </c>
    </row>
    <row r="52">
      <c r="A52" s="13">
        <v>50.0</v>
      </c>
      <c r="B52" s="17" t="str">
        <f>transaction!B52</f>
        <v/>
      </c>
      <c r="C52" s="17" t="str">
        <f>transaction!C52</f>
        <v/>
      </c>
      <c r="D52" s="17" t="str">
        <f>transaction!D52</f>
        <v/>
      </c>
      <c r="E52" s="17" t="str">
        <f>transaction!E52</f>
        <v/>
      </c>
      <c r="F52" s="22">
        <f>transaction!F52</f>
        <v>0</v>
      </c>
    </row>
    <row r="53">
      <c r="A53" s="49">
        <v>51.0</v>
      </c>
      <c r="B53" s="51" t="str">
        <f>transaction!B53</f>
        <v/>
      </c>
      <c r="C53" s="51" t="str">
        <f>transaction!C53</f>
        <v/>
      </c>
      <c r="D53" s="51" t="str">
        <f>transaction!D53</f>
        <v/>
      </c>
      <c r="E53" s="51" t="str">
        <f>transaction!E53</f>
        <v/>
      </c>
      <c r="F53" s="53">
        <f>transaction!F53</f>
        <v>0</v>
      </c>
    </row>
    <row r="60">
      <c r="A60" s="4" t="s">
        <v>25</v>
      </c>
      <c r="B60" s="56" t="s">
        <v>43</v>
      </c>
      <c r="C60" s="41"/>
      <c r="D60" s="41"/>
      <c r="E60" s="44"/>
      <c r="F60" s="58" t="s">
        <v>44</v>
      </c>
      <c r="G60" s="61" t="s">
        <v>45</v>
      </c>
      <c r="H60" s="64"/>
      <c r="I60" s="64"/>
      <c r="J60" s="65"/>
    </row>
    <row r="61">
      <c r="A61" s="9" t="s">
        <v>9</v>
      </c>
      <c r="B61" s="2" t="s">
        <v>10</v>
      </c>
      <c r="C61" s="2" t="s">
        <v>11</v>
      </c>
      <c r="D61" s="2" t="s">
        <v>12</v>
      </c>
      <c r="E61" s="11" t="s">
        <v>13</v>
      </c>
      <c r="G61" s="54" t="s">
        <v>10</v>
      </c>
      <c r="H61" s="54" t="s">
        <v>11</v>
      </c>
      <c r="I61" s="54" t="s">
        <v>12</v>
      </c>
      <c r="J61" s="54" t="s">
        <v>13</v>
      </c>
    </row>
    <row r="62">
      <c r="A62" s="13">
        <v>1.0</v>
      </c>
      <c r="B62" s="67">
        <f>B3-(transaction!$B61*price!$B$10+transaction!$F61*price!$B$11+transaction!$J61*price!$B$12+transaction!$N61*price!$B$13+transaction!$R61*price!$B$14+transaction!$V61*price!$B$15+transaction!$Z61*price!$B$16+transaction!$AD61*price!$B$17+transaction!$AH61*price!$B$18+transaction!$AL61*price!$B$19+transaction!$AP61*price!$B$20+transaction!$AT61*price!$B$21+transaction!$AX61*price!$B$22+transaction!$BB61*price!$B$23+transaction!$BF61*price!$B$24+transaction!$BJ61*price!$B$25+transaction!$BN61*price!$B$26+transaction!$BR61*price!$B$27+transaction!$BV61*price!$B$28+transaction!$BZ61*price!$B$29)+G62</f>
        <v>0</v>
      </c>
      <c r="C62" s="17">
        <f>C3-(transaction!$C61*price!$C$10+transaction!$G61*price!$C$11+transaction!$K61*price!$C$12+transaction!$O61*price!$C$13+transaction!$S61*price!$C$14+transaction!$W61*price!$C$15+transaction!$AA61*price!$C$16+transaction!$AE61*price!$C$17+transaction!$AI61*price!$C$18+transaction!$AM61*price!$C$19+transaction!$AQ61*price!$C$20+transaction!$AU61*price!$C$21+transaction!$AY61*price!$C$22+transaction!$BC61*price!$C$23+transaction!$BG61*price!$C$24+transaction!$BK61*price!$C$25+transaction!$BO61*price!$C$26+transaction!$BS61*price!$C$27+transaction!$BW61*price!$C$28+transaction!$CA61*price!$C$29)+H62</f>
        <v>0</v>
      </c>
      <c r="D62" s="17">
        <f>D3-(transaction!$D61*price!$D$10+transaction!$H61*price!$D$11+transaction!$L61*price!$D$12+transaction!$P61*price!$D$13+transaction!$T61*price!$D$14+transaction!$X61*price!$D$15+transaction!$AB61*price!$D$16+transaction!$AF61*price!$D$17+transaction!$AJ61*price!$D$18+transaction!$AN61*price!$D$19+transaction!$AR61*price!$D$20+transaction!$AV61*price!$D$21+transaction!$AZ61*price!$D$22+transaction!$BD61*price!$D$23+transaction!$BH61*price!$D$24+transaction!$BL61*price!$D$25+transaction!$BP61*price!$D$26+transaction!$BT61*price!$D$27+transaction!$BX61*price!$D$28+transaction!$CB61*price!$D$29)+I62</f>
        <v>140</v>
      </c>
      <c r="E62" s="22">
        <f>E3-(transaction!$E61*price!$E$10+transaction!$I61*price!$E$11+transaction!$M61*price!$E$12+transaction!$Q61*price!$E$13+transaction!$U61*price!$E$14+transaction!$Y61*price!$E$15+transaction!$AC61*price!$E$16+transaction!$AG61*price!$E$17+transaction!$AK61*price!$E$18+transaction!$AO61*price!$E$19+transaction!$AS61*price!$E$20+transaction!$AW61*price!$E$21+transaction!$BA61*price!$E$22+transaction!$BE61*price!$E$23+transaction!$BI61*price!$E$24+transaction!$BM61*price!$E$25+transaction!$BQ61*price!$E$26+transaction!$BU61*price!$E$27+transaction!$BY61*price!$E$28+transaction!$CC61*price!$E$29)+J62</f>
        <v>0</v>
      </c>
      <c r="F62" s="17">
        <f>B62*price!C$2+C62*price!C$3+D62*price!C$4+E62*price!C$5</f>
        <v>1400</v>
      </c>
      <c r="G62" s="68">
        <f>(transaction!CF61+transaction!CG61+transaction!CH61)-((transaction!CL61*price!C$3/price!C$2)+(transaction!CI61*price!C$4/price!C$2)+(transaction!CO61*price!C$5/price!C$2))</f>
        <v>0</v>
      </c>
      <c r="H62" s="69">
        <f>(transaction!CI61+transaction!CJ61+transaction!CK61)-((transaction!CF61*price!C$2/price!C$3)+(transaction!CQ61*price!C$4/price!C$3)+(transaction!CM61*price!C$5/price!C$3))</f>
        <v>0</v>
      </c>
      <c r="I62" s="70">
        <f>(transaction!CL61+transaction!CM61+transaction!CN61)-((transaction!CG61*price!C$2/price!C$4)+(transaction!CJ61*price!C$3/price!C$4)+(transaction!CP61*price!C$5/price!C$4))</f>
        <v>0</v>
      </c>
      <c r="J62" s="69">
        <f>(transaction!CO61+transaction!CP61+transaction!CQ61)-((transaction!CH61*price!C$2/price!C$5)+(transaction!CK61*price!C$3/price!C$5)+(transaction!CN61*price!C$4/price!C$5))</f>
        <v>0</v>
      </c>
    </row>
    <row r="63">
      <c r="A63" s="13">
        <v>2.0</v>
      </c>
      <c r="B63" s="67">
        <f>B4-(transaction!$B62*price!$B$10+transaction!$F62*price!$B$11+transaction!$J62*price!$B$12+transaction!$N62*price!$B$13+transaction!$R62*price!$B$14+transaction!$V62*price!$B$15+transaction!$Z62*price!$B$16+transaction!$AD62*price!$B$17+transaction!$AH62*price!$B$18+transaction!$AL62*price!$B$19+transaction!$AP62*price!$B$20+transaction!$AT62*price!$B$21+transaction!$AX62*price!$B$22+transaction!$BB62*price!$B$23+transaction!$BF62*price!$B$24+transaction!$BJ62*price!$B$25+transaction!$BN62*price!$B$26+transaction!$BR62*price!$B$27+transaction!$BV62*price!$B$28+transaction!$BZ62*price!$B$29)+G63</f>
        <v>0</v>
      </c>
      <c r="C63" s="17">
        <f>C4-(transaction!$C62*price!$C$10+transaction!$G62*price!$C$11+transaction!$K62*price!$C$12+transaction!$O62*price!$C$13+transaction!$S62*price!$C$14+transaction!$W62*price!$C$15+transaction!$AA62*price!$C$16+transaction!$AE62*price!$C$17+transaction!$AI62*price!$C$18+transaction!$AM62*price!$C$19+transaction!$AQ62*price!$C$20+transaction!$AU62*price!$C$21+transaction!$AY62*price!$C$22+transaction!$BC62*price!$C$23+transaction!$BG62*price!$C$24+transaction!$BK62*price!$C$25+transaction!$BO62*price!$C$26+transaction!$BS62*price!$C$27+transaction!$BW62*price!$C$28+transaction!$CA62*price!$C$29)+H63</f>
        <v>0</v>
      </c>
      <c r="D63" s="17">
        <f>D4-(transaction!$D62*price!$D$10+transaction!$H62*price!$D$11+transaction!$L62*price!$D$12+transaction!$P62*price!$D$13+transaction!$T62*price!$D$14+transaction!$X62*price!$D$15+transaction!$AB62*price!$D$16+transaction!$AF62*price!$D$17+transaction!$AJ62*price!$D$18+transaction!$AN62*price!$D$19+transaction!$AR62*price!$D$20+transaction!$AV62*price!$D$21+transaction!$AZ62*price!$D$22+transaction!$BD62*price!$D$23+transaction!$BH62*price!$D$24+transaction!$BL62*price!$D$25+transaction!$BP62*price!$D$26+transaction!$BT62*price!$D$27+transaction!$BX62*price!$D$28+transaction!$CB62*price!$D$29)+I63</f>
        <v>-20</v>
      </c>
      <c r="E63" s="22">
        <f>E4-(transaction!$E62*price!$E$10+transaction!$I62*price!$E$11+transaction!$M62*price!$E$12+transaction!$Q62*price!$E$13+transaction!$U62*price!$E$14+transaction!$Y62*price!$E$15+transaction!$AC62*price!$E$16+transaction!$AG62*price!$E$17+transaction!$AK62*price!$E$18+transaction!$AO62*price!$E$19+transaction!$AS62*price!$E$20+transaction!$AW62*price!$E$21+transaction!$BA62*price!$E$22+transaction!$BE62*price!$E$23+transaction!$BI62*price!$E$24+transaction!$BM62*price!$E$25+transaction!$BQ62*price!$E$26+transaction!$BU62*price!$E$27+transaction!$BY62*price!$E$28+transaction!$CC62*price!$E$29)+J63</f>
        <v>0</v>
      </c>
      <c r="F63" s="17">
        <f>B63*price!C$2+C63*price!C$3+D63*price!C$4+E63*price!C$5</f>
        <v>-200</v>
      </c>
      <c r="G63" s="68">
        <f>(transaction!CF62+transaction!CG62+transaction!CH62)-((transaction!CL62*price!C$3/price!C$2)+(transaction!CI62*price!C$4/price!C$2)+(transaction!CO62*price!C$5/price!C$2))</f>
        <v>0</v>
      </c>
      <c r="H63" s="69">
        <f>(transaction!CI62+transaction!CJ62+transaction!CK62)-((transaction!CF62*price!C$2/price!C$3)+(transaction!CQ62*price!C$4/price!C$3)+(transaction!CM62*price!C$5/price!C$3))</f>
        <v>0</v>
      </c>
      <c r="I63" s="70">
        <f>(transaction!CL62+transaction!CM62+transaction!CN62)-((transaction!CG62*price!C$2/price!C$4)+(transaction!CJ62*price!C$3/price!C$4)+(transaction!CP62*price!C$5/price!C$4))</f>
        <v>0</v>
      </c>
      <c r="J63" s="69">
        <f>(transaction!CO62+transaction!CP62+transaction!CQ62)-((transaction!CH62*price!C$2/price!C$5)+(transaction!CK62*price!C$3/price!C$5)+(transaction!CN62*price!C$4/price!C$5))</f>
        <v>0</v>
      </c>
    </row>
    <row r="64">
      <c r="A64" s="13">
        <v>3.0</v>
      </c>
      <c r="B64" s="67">
        <f>B5-(transaction!$B63*price!$B$10+transaction!$F63*price!$B$11+transaction!$J63*price!$B$12+transaction!$N63*price!$B$13+transaction!$R63*price!$B$14+transaction!$V63*price!$B$15+transaction!$Z63*price!$B$16+transaction!$AD63*price!$B$17+transaction!$AH63*price!$B$18+transaction!$AL63*price!$B$19+transaction!$AP63*price!$B$20+transaction!$AT63*price!$B$21+transaction!$AX63*price!$B$22+transaction!$BB63*price!$B$23+transaction!$BF63*price!$B$24+transaction!$BJ63*price!$B$25+transaction!$BN63*price!$B$26+transaction!$BR63*price!$B$27+transaction!$BV63*price!$B$28+transaction!$BZ63*price!$B$29)+G64</f>
        <v>0</v>
      </c>
      <c r="C64" s="17">
        <f>C5-(transaction!$C63*price!$C$10+transaction!$G63*price!$C$11+transaction!$K63*price!$C$12+transaction!$O63*price!$C$13+transaction!$S63*price!$C$14+transaction!$W63*price!$C$15+transaction!$AA63*price!$C$16+transaction!$AE63*price!$C$17+transaction!$AI63*price!$C$18+transaction!$AM63*price!$C$19+transaction!$AQ63*price!$C$20+transaction!$AU63*price!$C$21+transaction!$AY63*price!$C$22+transaction!$BC63*price!$C$23+transaction!$BG63*price!$C$24+transaction!$BK63*price!$C$25+transaction!$BO63*price!$C$26+transaction!$BS63*price!$C$27+transaction!$BW63*price!$C$28+transaction!$CA63*price!$C$29)+H64</f>
        <v>0</v>
      </c>
      <c r="D64" s="17">
        <f>D5-(transaction!$D63*price!$D$10+transaction!$H63*price!$D$11+transaction!$L63*price!$D$12+transaction!$P63*price!$D$13+transaction!$T63*price!$D$14+transaction!$X63*price!$D$15+transaction!$AB63*price!$D$16+transaction!$AF63*price!$D$17+transaction!$AJ63*price!$D$18+transaction!$AN63*price!$D$19+transaction!$AR63*price!$D$20+transaction!$AV63*price!$D$21+transaction!$AZ63*price!$D$22+transaction!$BD63*price!$D$23+transaction!$BH63*price!$D$24+transaction!$BL63*price!$D$25+transaction!$BP63*price!$D$26+transaction!$BT63*price!$D$27+transaction!$BX63*price!$D$28+transaction!$CB63*price!$D$29)+I64</f>
        <v>0</v>
      </c>
      <c r="E64" s="22">
        <f>E5-(transaction!$E63*price!$E$10+transaction!$I63*price!$E$11+transaction!$M63*price!$E$12+transaction!$Q63*price!$E$13+transaction!$U63*price!$E$14+transaction!$Y63*price!$E$15+transaction!$AC63*price!$E$16+transaction!$AG63*price!$E$17+transaction!$AK63*price!$E$18+transaction!$AO63*price!$E$19+transaction!$AS63*price!$E$20+transaction!$AW63*price!$E$21+transaction!$BA63*price!$E$22+transaction!$BE63*price!$E$23+transaction!$BI63*price!$E$24+transaction!$BM63*price!$E$25+transaction!$BQ63*price!$E$26+transaction!$BU63*price!$E$27+transaction!$BY63*price!$E$28+transaction!$CC63*price!$E$29)+J64</f>
        <v>0</v>
      </c>
      <c r="F64" s="17">
        <f>B64*price!C$2+C64*price!C$3+D64*price!C$4+E64*price!C$5</f>
        <v>0</v>
      </c>
      <c r="G64" s="68">
        <f>(transaction!CF63+transaction!CG63+transaction!CH63)-((transaction!CL63*price!C$3/price!C$2)+(transaction!CI63*price!C$4/price!C$2)+(transaction!CO63*price!C$5/price!C$2))</f>
        <v>0</v>
      </c>
      <c r="H64" s="69">
        <f>(transaction!CI63+transaction!CJ63+transaction!CK63)-((transaction!CF63*price!C$2/price!C$3)+(transaction!CQ63*price!C$4/price!C$3)+(transaction!CM63*price!C$5/price!C$3))</f>
        <v>0</v>
      </c>
      <c r="I64" s="70">
        <f>(transaction!CL63+transaction!CM63+transaction!CN63)-((transaction!CG63*price!C$2/price!C$4)+(transaction!CJ63*price!C$3/price!C$4)+(transaction!CP63*price!C$5/price!C$4))</f>
        <v>0</v>
      </c>
      <c r="J64" s="69">
        <f>(transaction!CO63+transaction!CP63+transaction!CQ63)-((transaction!CH63*price!C$2/price!C$5)+(transaction!CK63*price!C$3/price!C$5)+(transaction!CN63*price!C$4/price!C$5))</f>
        <v>0</v>
      </c>
    </row>
    <row r="65">
      <c r="A65" s="13">
        <v>4.0</v>
      </c>
      <c r="B65" s="67">
        <f>B6-(transaction!$B64*price!$B$10+transaction!$F64*price!$B$11+transaction!$J64*price!$B$12+transaction!$N64*price!$B$13+transaction!$R64*price!$B$14+transaction!$V64*price!$B$15+transaction!$Z64*price!$B$16+transaction!$AD64*price!$B$17+transaction!$AH64*price!$B$18+transaction!$AL64*price!$B$19+transaction!$AP64*price!$B$20+transaction!$AT64*price!$B$21+transaction!$AX64*price!$B$22+transaction!$BB64*price!$B$23+transaction!$BF64*price!$B$24+transaction!$BJ64*price!$B$25+transaction!$BN64*price!$B$26+transaction!$BR64*price!$B$27+transaction!$BV64*price!$B$28+transaction!$BZ64*price!$B$29)+G65</f>
        <v>0</v>
      </c>
      <c r="C65" s="17">
        <f>C6-(transaction!$C64*price!$C$10+transaction!$G64*price!$C$11+transaction!$K64*price!$C$12+transaction!$O64*price!$C$13+transaction!$S64*price!$C$14+transaction!$W64*price!$C$15+transaction!$AA64*price!$C$16+transaction!$AE64*price!$C$17+transaction!$AI64*price!$C$18+transaction!$AM64*price!$C$19+transaction!$AQ64*price!$C$20+transaction!$AU64*price!$C$21+transaction!$AY64*price!$C$22+transaction!$BC64*price!$C$23+transaction!$BG64*price!$C$24+transaction!$BK64*price!$C$25+transaction!$BO64*price!$C$26+transaction!$BS64*price!$C$27+transaction!$BW64*price!$C$28+transaction!$CA64*price!$C$29)+H65</f>
        <v>0</v>
      </c>
      <c r="D65" s="17">
        <f>D6-(transaction!$D64*price!$D$10+transaction!$H64*price!$D$11+transaction!$L64*price!$D$12+transaction!$P64*price!$D$13+transaction!$T64*price!$D$14+transaction!$X64*price!$D$15+transaction!$AB64*price!$D$16+transaction!$AF64*price!$D$17+transaction!$AJ64*price!$D$18+transaction!$AN64*price!$D$19+transaction!$AR64*price!$D$20+transaction!$AV64*price!$D$21+transaction!$AZ64*price!$D$22+transaction!$BD64*price!$D$23+transaction!$BH64*price!$D$24+transaction!$BL64*price!$D$25+transaction!$BP64*price!$D$26+transaction!$BT64*price!$D$27+transaction!$BX64*price!$D$28+transaction!$CB64*price!$D$29)+I65</f>
        <v>0</v>
      </c>
      <c r="E65" s="22">
        <f>E6-(transaction!$E64*price!$E$10+transaction!$I64*price!$E$11+transaction!$M64*price!$E$12+transaction!$Q64*price!$E$13+transaction!$U64*price!$E$14+transaction!$Y64*price!$E$15+transaction!$AC64*price!$E$16+transaction!$AG64*price!$E$17+transaction!$AK64*price!$E$18+transaction!$AO64*price!$E$19+transaction!$AS64*price!$E$20+transaction!$AW64*price!$E$21+transaction!$BA64*price!$E$22+transaction!$BE64*price!$E$23+transaction!$BI64*price!$E$24+transaction!$BM64*price!$E$25+transaction!$BQ64*price!$E$26+transaction!$BU64*price!$E$27+transaction!$BY64*price!$E$28+transaction!$CC64*price!$E$29)+J65</f>
        <v>0</v>
      </c>
      <c r="F65" s="17">
        <f>B65*price!C$2+C65*price!C$3+D65*price!C$4+E65*price!C$5</f>
        <v>0</v>
      </c>
      <c r="G65" s="68">
        <f>(transaction!CF64+transaction!CG64+transaction!CH64)-((transaction!CL64*price!C$3/price!C$2)+(transaction!CI64*price!C$4/price!C$2)+(transaction!CO64*price!C$5/price!C$2))</f>
        <v>0</v>
      </c>
      <c r="H65" s="69">
        <f>(transaction!CI64+transaction!CJ64+transaction!CK64)-((transaction!CF64*price!C$2/price!C$3)+(transaction!CQ64*price!C$4/price!C$3)+(transaction!CM64*price!C$5/price!C$3))</f>
        <v>0</v>
      </c>
      <c r="I65" s="70">
        <f>(transaction!CL64+transaction!CM64+transaction!CN64)-((transaction!CG64*price!C$2/price!C$4)+(transaction!CJ64*price!C$3/price!C$4)+(transaction!CP64*price!C$5/price!C$4))</f>
        <v>0</v>
      </c>
      <c r="J65" s="69">
        <f>(transaction!CO64+transaction!CP64+transaction!CQ64)-((transaction!CH64*price!C$2/price!C$5)+(transaction!CK64*price!C$3/price!C$5)+(transaction!CN64*price!C$4/price!C$5))</f>
        <v>0</v>
      </c>
    </row>
    <row r="66">
      <c r="A66" s="13">
        <v>5.0</v>
      </c>
      <c r="B66" s="67">
        <f>B7-(transaction!$B65*price!$B$10+transaction!$F65*price!$B$11+transaction!$J65*price!$B$12+transaction!$N65*price!$B$13+transaction!$R65*price!$B$14+transaction!$V65*price!$B$15+transaction!$Z65*price!$B$16+transaction!$AD65*price!$B$17+transaction!$AH65*price!$B$18+transaction!$AL65*price!$B$19+transaction!$AP65*price!$B$20+transaction!$AT65*price!$B$21+transaction!$AX65*price!$B$22+transaction!$BB65*price!$B$23+transaction!$BF65*price!$B$24+transaction!$BJ65*price!$B$25+transaction!$BN65*price!$B$26+transaction!$BR65*price!$B$27+transaction!$BV65*price!$B$28+transaction!$BZ65*price!$B$29)+G66</f>
        <v>0</v>
      </c>
      <c r="C66" s="17">
        <f>C7-(transaction!$C65*price!$C$10+transaction!$G65*price!$C$11+transaction!$K65*price!$C$12+transaction!$O65*price!$C$13+transaction!$S65*price!$C$14+transaction!$W65*price!$C$15+transaction!$AA65*price!$C$16+transaction!$AE65*price!$C$17+transaction!$AI65*price!$C$18+transaction!$AM65*price!$C$19+transaction!$AQ65*price!$C$20+transaction!$AU65*price!$C$21+transaction!$AY65*price!$C$22+transaction!$BC65*price!$C$23+transaction!$BG65*price!$C$24+transaction!$BK65*price!$C$25+transaction!$BO65*price!$C$26+transaction!$BS65*price!$C$27+transaction!$BW65*price!$C$28+transaction!$CA65*price!$C$29)+H66</f>
        <v>0</v>
      </c>
      <c r="D66" s="17">
        <f>D7-(transaction!$D65*price!$D$10+transaction!$H65*price!$D$11+transaction!$L65*price!$D$12+transaction!$P65*price!$D$13+transaction!$T65*price!$D$14+transaction!$X65*price!$D$15+transaction!$AB65*price!$D$16+transaction!$AF65*price!$D$17+transaction!$AJ65*price!$D$18+transaction!$AN65*price!$D$19+transaction!$AR65*price!$D$20+transaction!$AV65*price!$D$21+transaction!$AZ65*price!$D$22+transaction!$BD65*price!$D$23+transaction!$BH65*price!$D$24+transaction!$BL65*price!$D$25+transaction!$BP65*price!$D$26+transaction!$BT65*price!$D$27+transaction!$BX65*price!$D$28+transaction!$CB65*price!$D$29)+I66</f>
        <v>0</v>
      </c>
      <c r="E66" s="22">
        <f>E7-(transaction!$E65*price!$E$10+transaction!$I65*price!$E$11+transaction!$M65*price!$E$12+transaction!$Q65*price!$E$13+transaction!$U65*price!$E$14+transaction!$Y65*price!$E$15+transaction!$AC65*price!$E$16+transaction!$AG65*price!$E$17+transaction!$AK65*price!$E$18+transaction!$AO65*price!$E$19+transaction!$AS65*price!$E$20+transaction!$AW65*price!$E$21+transaction!$BA65*price!$E$22+transaction!$BE65*price!$E$23+transaction!$BI65*price!$E$24+transaction!$BM65*price!$E$25+transaction!$BQ65*price!$E$26+transaction!$BU65*price!$E$27+transaction!$BY65*price!$E$28+transaction!$CC65*price!$E$29)+J66</f>
        <v>0</v>
      </c>
      <c r="F66" s="17">
        <f>B66*price!C$2+C66*price!C$3+D66*price!C$4+E66*price!C$5</f>
        <v>0</v>
      </c>
      <c r="G66" s="68">
        <f>(transaction!CF65+transaction!CG65+transaction!CH65)-((transaction!CL65*price!C$3/price!C$2)+(transaction!CI65*price!C$4/price!C$2)+(transaction!CO65*price!C$5/price!C$2))</f>
        <v>0</v>
      </c>
      <c r="H66" s="69">
        <f>(transaction!CI65+transaction!CJ65+transaction!CK65)-((transaction!CF65*price!C$2/price!C$3)+(transaction!CQ65*price!C$4/price!C$3)+(transaction!CM65*price!C$5/price!C$3))</f>
        <v>0</v>
      </c>
      <c r="I66" s="70">
        <f>(transaction!CL65+transaction!CM65+transaction!CN65)-((transaction!CG65*price!C$2/price!C$4)+(transaction!CJ65*price!C$3/price!C$4)+(transaction!CP65*price!C$5/price!C$4))</f>
        <v>0</v>
      </c>
      <c r="J66" s="69">
        <f>(transaction!CO65+transaction!CP65+transaction!CQ65)-((transaction!CH65*price!C$2/price!C$5)+(transaction!CK65*price!C$3/price!C$5)+(transaction!CN65*price!C$4/price!C$5))</f>
        <v>0</v>
      </c>
    </row>
    <row r="67">
      <c r="A67" s="13">
        <v>6.0</v>
      </c>
      <c r="B67" s="67">
        <f>B8-(transaction!$B66*price!$B$10+transaction!$F66*price!$B$11+transaction!$J66*price!$B$12+transaction!$N66*price!$B$13+transaction!$R66*price!$B$14+transaction!$V66*price!$B$15+transaction!$Z66*price!$B$16+transaction!$AD66*price!$B$17+transaction!$AH66*price!$B$18+transaction!$AL66*price!$B$19+transaction!$AP66*price!$B$20+transaction!$AT66*price!$B$21+transaction!$AX66*price!$B$22+transaction!$BB66*price!$B$23+transaction!$BF66*price!$B$24+transaction!$BJ66*price!$B$25+transaction!$BN66*price!$B$26+transaction!$BR66*price!$B$27+transaction!$BV66*price!$B$28+transaction!$BZ66*price!$B$29)+G67</f>
        <v>0</v>
      </c>
      <c r="C67" s="17">
        <f>C8-(transaction!$C66*price!$C$10+transaction!$G66*price!$C$11+transaction!$K66*price!$C$12+transaction!$O66*price!$C$13+transaction!$S66*price!$C$14+transaction!$W66*price!$C$15+transaction!$AA66*price!$C$16+transaction!$AE66*price!$C$17+transaction!$AI66*price!$C$18+transaction!$AM66*price!$C$19+transaction!$AQ66*price!$C$20+transaction!$AU66*price!$C$21+transaction!$AY66*price!$C$22+transaction!$BC66*price!$C$23+transaction!$BG66*price!$C$24+transaction!$BK66*price!$C$25+transaction!$BO66*price!$C$26+transaction!$BS66*price!$C$27+transaction!$BW66*price!$C$28+transaction!$CA66*price!$C$29)+H67</f>
        <v>0</v>
      </c>
      <c r="D67" s="17">
        <f>D8-(transaction!$D66*price!$D$10+transaction!$H66*price!$D$11+transaction!$L66*price!$D$12+transaction!$P66*price!$D$13+transaction!$T66*price!$D$14+transaction!$X66*price!$D$15+transaction!$AB66*price!$D$16+transaction!$AF66*price!$D$17+transaction!$AJ66*price!$D$18+transaction!$AN66*price!$D$19+transaction!$AR66*price!$D$20+transaction!$AV66*price!$D$21+transaction!$AZ66*price!$D$22+transaction!$BD66*price!$D$23+transaction!$BH66*price!$D$24+transaction!$BL66*price!$D$25+transaction!$BP66*price!$D$26+transaction!$BT66*price!$D$27+transaction!$BX66*price!$D$28+transaction!$CB66*price!$D$29)+I67</f>
        <v>0</v>
      </c>
      <c r="E67" s="22">
        <f>E8-(transaction!$E66*price!$E$10+transaction!$I66*price!$E$11+transaction!$M66*price!$E$12+transaction!$Q66*price!$E$13+transaction!$U66*price!$E$14+transaction!$Y66*price!$E$15+transaction!$AC66*price!$E$16+transaction!$AG66*price!$E$17+transaction!$AK66*price!$E$18+transaction!$AO66*price!$E$19+transaction!$AS66*price!$E$20+transaction!$AW66*price!$E$21+transaction!$BA66*price!$E$22+transaction!$BE66*price!$E$23+transaction!$BI66*price!$E$24+transaction!$BM66*price!$E$25+transaction!$BQ66*price!$E$26+transaction!$BU66*price!$E$27+transaction!$BY66*price!$E$28+transaction!$CC66*price!$E$29)+J67</f>
        <v>0</v>
      </c>
      <c r="F67" s="17">
        <f>B67*price!C$2+C67*price!C$3+D67*price!C$4+E67*price!C$5</f>
        <v>0</v>
      </c>
      <c r="G67" s="68">
        <f>(transaction!CF66+transaction!CG66+transaction!CH66)-((transaction!CL66*price!C$3/price!C$2)+(transaction!CI66*price!C$4/price!C$2)+(transaction!CO66*price!C$5/price!C$2))</f>
        <v>0</v>
      </c>
      <c r="H67" s="69">
        <f>(transaction!CI66+transaction!CJ66+transaction!CK66)-((transaction!CF66*price!C$2/price!C$3)+(transaction!CQ66*price!C$4/price!C$3)+(transaction!CM66*price!C$5/price!C$3))</f>
        <v>0</v>
      </c>
      <c r="I67" s="70">
        <f>(transaction!CL66+transaction!CM66+transaction!CN66)-((transaction!CG66*price!C$2/price!C$4)+(transaction!CJ66*price!C$3/price!C$4)+(transaction!CP66*price!C$5/price!C$4))</f>
        <v>0</v>
      </c>
      <c r="J67" s="69">
        <f>(transaction!CO66+transaction!CP66+transaction!CQ66)-((transaction!CH66*price!C$2/price!C$5)+(transaction!CK66*price!C$3/price!C$5)+(transaction!CN66*price!C$4/price!C$5))</f>
        <v>0</v>
      </c>
    </row>
    <row r="68">
      <c r="A68" s="13">
        <v>7.0</v>
      </c>
      <c r="B68" s="67">
        <f>B9-(transaction!$B67*price!$B$10+transaction!$F67*price!$B$11+transaction!$J67*price!$B$12+transaction!$N67*price!$B$13+transaction!$R67*price!$B$14+transaction!$V67*price!$B$15+transaction!$Z67*price!$B$16+transaction!$AD67*price!$B$17+transaction!$AH67*price!$B$18+transaction!$AL67*price!$B$19+transaction!$AP67*price!$B$20+transaction!$AT67*price!$B$21+transaction!$AX67*price!$B$22+transaction!$BB67*price!$B$23+transaction!$BF67*price!$B$24+transaction!$BJ67*price!$B$25+transaction!$BN67*price!$B$26+transaction!$BR67*price!$B$27+transaction!$BV67*price!$B$28+transaction!$BZ67*price!$B$29)+G68</f>
        <v>0</v>
      </c>
      <c r="C68" s="17">
        <f>C9-(transaction!$C67*price!$C$10+transaction!$G67*price!$C$11+transaction!$K67*price!$C$12+transaction!$O67*price!$C$13+transaction!$S67*price!$C$14+transaction!$W67*price!$C$15+transaction!$AA67*price!$C$16+transaction!$AE67*price!$C$17+transaction!$AI67*price!$C$18+transaction!$AM67*price!$C$19+transaction!$AQ67*price!$C$20+transaction!$AU67*price!$C$21+transaction!$AY67*price!$C$22+transaction!$BC67*price!$C$23+transaction!$BG67*price!$C$24+transaction!$BK67*price!$C$25+transaction!$BO67*price!$C$26+transaction!$BS67*price!$C$27+transaction!$BW67*price!$C$28+transaction!$CA67*price!$C$29)+H68</f>
        <v>0</v>
      </c>
      <c r="D68" s="17">
        <f>D9-(transaction!$D67*price!$D$10+transaction!$H67*price!$D$11+transaction!$L67*price!$D$12+transaction!$P67*price!$D$13+transaction!$T67*price!$D$14+transaction!$X67*price!$D$15+transaction!$AB67*price!$D$16+transaction!$AF67*price!$D$17+transaction!$AJ67*price!$D$18+transaction!$AN67*price!$D$19+transaction!$AR67*price!$D$20+transaction!$AV67*price!$D$21+transaction!$AZ67*price!$D$22+transaction!$BD67*price!$D$23+transaction!$BH67*price!$D$24+transaction!$BL67*price!$D$25+transaction!$BP67*price!$D$26+transaction!$BT67*price!$D$27+transaction!$BX67*price!$D$28+transaction!$CB67*price!$D$29)+I68</f>
        <v>0</v>
      </c>
      <c r="E68" s="22">
        <f>E9-(transaction!$E67*price!$E$10+transaction!$I67*price!$E$11+transaction!$M67*price!$E$12+transaction!$Q67*price!$E$13+transaction!$U67*price!$E$14+transaction!$Y67*price!$E$15+transaction!$AC67*price!$E$16+transaction!$AG67*price!$E$17+transaction!$AK67*price!$E$18+transaction!$AO67*price!$E$19+transaction!$AS67*price!$E$20+transaction!$AW67*price!$E$21+transaction!$BA67*price!$E$22+transaction!$BE67*price!$E$23+transaction!$BI67*price!$E$24+transaction!$BM67*price!$E$25+transaction!$BQ67*price!$E$26+transaction!$BU67*price!$E$27+transaction!$BY67*price!$E$28+transaction!$CC67*price!$E$29)+J68</f>
        <v>0</v>
      </c>
      <c r="F68" s="17">
        <f>B68*price!C$2+C68*price!C$3+D68*price!C$4+E68*price!C$5</f>
        <v>0</v>
      </c>
      <c r="G68" s="68">
        <f>(transaction!CF67+transaction!CG67+transaction!CH67)-((transaction!CL67*price!C$3/price!C$2)+(transaction!CI67*price!C$4/price!C$2)+(transaction!CO67*price!C$5/price!C$2))</f>
        <v>0</v>
      </c>
      <c r="H68" s="69">
        <f>(transaction!CI67+transaction!CJ67+transaction!CK67)-((transaction!CF67*price!C$2/price!C$3)+(transaction!CQ67*price!C$4/price!C$3)+(transaction!CM67*price!C$5/price!C$3))</f>
        <v>0</v>
      </c>
      <c r="I68" s="70">
        <f>(transaction!CL67+transaction!CM67+transaction!CN67)-((transaction!CG67*price!C$2/price!C$4)+(transaction!CJ67*price!C$3/price!C$4)+(transaction!CP67*price!C$5/price!C$4))</f>
        <v>0</v>
      </c>
      <c r="J68" s="69">
        <f>(transaction!CO67+transaction!CP67+transaction!CQ67)-((transaction!CH67*price!C$2/price!C$5)+(transaction!CK67*price!C$3/price!C$5)+(transaction!CN67*price!C$4/price!C$5))</f>
        <v>0</v>
      </c>
    </row>
    <row r="69">
      <c r="A69" s="13">
        <v>8.0</v>
      </c>
      <c r="B69" s="67">
        <f>B10-(transaction!$B68*price!$B$10+transaction!$F68*price!$B$11+transaction!$J68*price!$B$12+transaction!$N68*price!$B$13+transaction!$R68*price!$B$14+transaction!$V68*price!$B$15+transaction!$Z68*price!$B$16+transaction!$AD68*price!$B$17+transaction!$AH68*price!$B$18+transaction!$AL68*price!$B$19+transaction!$AP68*price!$B$20+transaction!$AT68*price!$B$21+transaction!$AX68*price!$B$22+transaction!$BB68*price!$B$23+transaction!$BF68*price!$B$24+transaction!$BJ68*price!$B$25+transaction!$BN68*price!$B$26+transaction!$BR68*price!$B$27+transaction!$BV68*price!$B$28+transaction!$BZ68*price!$B$29)+G69</f>
        <v>0</v>
      </c>
      <c r="C69" s="17">
        <f>C10-(transaction!$C68*price!$C$10+transaction!$G68*price!$C$11+transaction!$K68*price!$C$12+transaction!$O68*price!$C$13+transaction!$S68*price!$C$14+transaction!$W68*price!$C$15+transaction!$AA68*price!$C$16+transaction!$AE68*price!$C$17+transaction!$AI68*price!$C$18+transaction!$AM68*price!$C$19+transaction!$AQ68*price!$C$20+transaction!$AU68*price!$C$21+transaction!$AY68*price!$C$22+transaction!$BC68*price!$C$23+transaction!$BG68*price!$C$24+transaction!$BK68*price!$C$25+transaction!$BO68*price!$C$26+transaction!$BS68*price!$C$27+transaction!$BW68*price!$C$28+transaction!$CA68*price!$C$29)+H69</f>
        <v>0</v>
      </c>
      <c r="D69" s="17">
        <f>D10-(transaction!$D68*price!$D$10+transaction!$H68*price!$D$11+transaction!$L68*price!$D$12+transaction!$P68*price!$D$13+transaction!$T68*price!$D$14+transaction!$X68*price!$D$15+transaction!$AB68*price!$D$16+transaction!$AF68*price!$D$17+transaction!$AJ68*price!$D$18+transaction!$AN68*price!$D$19+transaction!$AR68*price!$D$20+transaction!$AV68*price!$D$21+transaction!$AZ68*price!$D$22+transaction!$BD68*price!$D$23+transaction!$BH68*price!$D$24+transaction!$BL68*price!$D$25+transaction!$BP68*price!$D$26+transaction!$BT68*price!$D$27+transaction!$BX68*price!$D$28+transaction!$CB68*price!$D$29)+I69</f>
        <v>0</v>
      </c>
      <c r="E69" s="22">
        <f>E10-(transaction!$E68*price!$E$10+transaction!$I68*price!$E$11+transaction!$M68*price!$E$12+transaction!$Q68*price!$E$13+transaction!$U68*price!$E$14+transaction!$Y68*price!$E$15+transaction!$AC68*price!$E$16+transaction!$AG68*price!$E$17+transaction!$AK68*price!$E$18+transaction!$AO68*price!$E$19+transaction!$AS68*price!$E$20+transaction!$AW68*price!$E$21+transaction!$BA68*price!$E$22+transaction!$BE68*price!$E$23+transaction!$BI68*price!$E$24+transaction!$BM68*price!$E$25+transaction!$BQ68*price!$E$26+transaction!$BU68*price!$E$27+transaction!$BY68*price!$E$28+transaction!$CC68*price!$E$29)+J69</f>
        <v>0</v>
      </c>
      <c r="F69" s="17">
        <f>B69*price!C$2+C69*price!C$3+D69*price!C$4+E69*price!C$5</f>
        <v>0</v>
      </c>
      <c r="G69" s="68">
        <f>(transaction!CF68+transaction!CG68+transaction!CH68)-((transaction!CL68*price!C$3/price!C$2)+(transaction!CI68*price!C$4/price!C$2)+(transaction!CO68*price!C$5/price!C$2))</f>
        <v>0</v>
      </c>
      <c r="H69" s="69">
        <f>(transaction!CI68+transaction!CJ68+transaction!CK68)-((transaction!CF68*price!C$2/price!C$3)+(transaction!CQ68*price!C$4/price!C$3)+(transaction!CM68*price!C$5/price!C$3))</f>
        <v>0</v>
      </c>
      <c r="I69" s="70">
        <f>(transaction!CL68+transaction!CM68+transaction!CN68)-((transaction!CG68*price!C$2/price!C$4)+(transaction!CJ68*price!C$3/price!C$4)+(transaction!CP68*price!C$5/price!C$4))</f>
        <v>0</v>
      </c>
      <c r="J69" s="69">
        <f>(transaction!CO68+transaction!CP68+transaction!CQ68)-((transaction!CH68*price!C$2/price!C$5)+(transaction!CK68*price!C$3/price!C$5)+(transaction!CN68*price!C$4/price!C$5))</f>
        <v>0</v>
      </c>
    </row>
    <row r="70">
      <c r="A70" s="13">
        <v>9.0</v>
      </c>
      <c r="B70" s="67">
        <f>B11-(transaction!$B69*price!$B$10+transaction!$F69*price!$B$11+transaction!$J69*price!$B$12+transaction!$N69*price!$B$13+transaction!$R69*price!$B$14+transaction!$V69*price!$B$15+transaction!$Z69*price!$B$16+transaction!$AD69*price!$B$17+transaction!$AH69*price!$B$18+transaction!$AL69*price!$B$19+transaction!$AP69*price!$B$20+transaction!$AT69*price!$B$21+transaction!$AX69*price!$B$22+transaction!$BB69*price!$B$23+transaction!$BF69*price!$B$24+transaction!$BJ69*price!$B$25+transaction!$BN69*price!$B$26+transaction!$BR69*price!$B$27+transaction!$BV69*price!$B$28+transaction!$BZ69*price!$B$29)+G70</f>
        <v>0</v>
      </c>
      <c r="C70" s="17">
        <f>C11-(transaction!$C69*price!$C$10+transaction!$G69*price!$C$11+transaction!$K69*price!$C$12+transaction!$O69*price!$C$13+transaction!$S69*price!$C$14+transaction!$W69*price!$C$15+transaction!$AA69*price!$C$16+transaction!$AE69*price!$C$17+transaction!$AI69*price!$C$18+transaction!$AM69*price!$C$19+transaction!$AQ69*price!$C$20+transaction!$AU69*price!$C$21+transaction!$AY69*price!$C$22+transaction!$BC69*price!$C$23+transaction!$BG69*price!$C$24+transaction!$BK69*price!$C$25+transaction!$BO69*price!$C$26+transaction!$BS69*price!$C$27+transaction!$BW69*price!$C$28+transaction!$CA69*price!$C$29)+H70</f>
        <v>0</v>
      </c>
      <c r="D70" s="17">
        <f>D11-(transaction!$D69*price!$D$10+transaction!$H69*price!$D$11+transaction!$L69*price!$D$12+transaction!$P69*price!$D$13+transaction!$T69*price!$D$14+transaction!$X69*price!$D$15+transaction!$AB69*price!$D$16+transaction!$AF69*price!$D$17+transaction!$AJ69*price!$D$18+transaction!$AN69*price!$D$19+transaction!$AR69*price!$D$20+transaction!$AV69*price!$D$21+transaction!$AZ69*price!$D$22+transaction!$BD69*price!$D$23+transaction!$BH69*price!$D$24+transaction!$BL69*price!$D$25+transaction!$BP69*price!$D$26+transaction!$BT69*price!$D$27+transaction!$BX69*price!$D$28+transaction!$CB69*price!$D$29)+I70</f>
        <v>0</v>
      </c>
      <c r="E70" s="22">
        <f>E11-(transaction!$E69*price!$E$10+transaction!$I69*price!$E$11+transaction!$M69*price!$E$12+transaction!$Q69*price!$E$13+transaction!$U69*price!$E$14+transaction!$Y69*price!$E$15+transaction!$AC69*price!$E$16+transaction!$AG69*price!$E$17+transaction!$AK69*price!$E$18+transaction!$AO69*price!$E$19+transaction!$AS69*price!$E$20+transaction!$AW69*price!$E$21+transaction!$BA69*price!$E$22+transaction!$BE69*price!$E$23+transaction!$BI69*price!$E$24+transaction!$BM69*price!$E$25+transaction!$BQ69*price!$E$26+transaction!$BU69*price!$E$27+transaction!$BY69*price!$E$28+transaction!$CC69*price!$E$29)+J70</f>
        <v>0</v>
      </c>
      <c r="F70" s="17">
        <f>B70*price!C$2+C70*price!C$3+D70*price!C$4+E70*price!C$5</f>
        <v>0</v>
      </c>
      <c r="G70" s="68">
        <f>(transaction!CF69+transaction!CG69+transaction!CH69)-((transaction!CL69*price!C$3/price!C$2)+(transaction!CI69*price!C$4/price!C$2)+(transaction!CO69*price!C$5/price!C$2))</f>
        <v>0</v>
      </c>
      <c r="H70" s="69">
        <f>(transaction!CI69+transaction!CJ69+transaction!CK69)-((transaction!CF69*price!C$2/price!C$3)+(transaction!CQ69*price!C$4/price!C$3)+(transaction!CM69*price!C$5/price!C$3))</f>
        <v>0</v>
      </c>
      <c r="I70" s="70">
        <f>(transaction!CL69+transaction!CM69+transaction!CN69)-((transaction!CG69*price!C$2/price!C$4)+(transaction!CJ69*price!C$3/price!C$4)+(transaction!CP69*price!C$5/price!C$4))</f>
        <v>0</v>
      </c>
      <c r="J70" s="69">
        <f>(transaction!CO69+transaction!CP69+transaction!CQ69)-((transaction!CH69*price!C$2/price!C$5)+(transaction!CK69*price!C$3/price!C$5)+(transaction!CN69*price!C$4/price!C$5))</f>
        <v>0</v>
      </c>
    </row>
    <row r="71">
      <c r="A71" s="13">
        <v>10.0</v>
      </c>
      <c r="B71" s="67">
        <f>B12-(transaction!$B70*price!$B$10+transaction!$F70*price!$B$11+transaction!$J70*price!$B$12+transaction!$N70*price!$B$13+transaction!$R70*price!$B$14+transaction!$V70*price!$B$15+transaction!$Z70*price!$B$16+transaction!$AD70*price!$B$17+transaction!$AH70*price!$B$18+transaction!$AL70*price!$B$19+transaction!$AP70*price!$B$20+transaction!$AT70*price!$B$21+transaction!$AX70*price!$B$22+transaction!$BB70*price!$B$23+transaction!$BF70*price!$B$24+transaction!$BJ70*price!$B$25+transaction!$BN70*price!$B$26+transaction!$BR70*price!$B$27+transaction!$BV70*price!$B$28+transaction!$BZ70*price!$B$29)+G71</f>
        <v>0</v>
      </c>
      <c r="C71" s="17">
        <f>C12-(transaction!$C70*price!$C$10+transaction!$G70*price!$C$11+transaction!$K70*price!$C$12+transaction!$O70*price!$C$13+transaction!$S70*price!$C$14+transaction!$W70*price!$C$15+transaction!$AA70*price!$C$16+transaction!$AE70*price!$C$17+transaction!$AI70*price!$C$18+transaction!$AM70*price!$C$19+transaction!$AQ70*price!$C$20+transaction!$AU70*price!$C$21+transaction!$AY70*price!$C$22+transaction!$BC70*price!$C$23+transaction!$BG70*price!$C$24+transaction!$BK70*price!$C$25+transaction!$BO70*price!$C$26+transaction!$BS70*price!$C$27+transaction!$BW70*price!$C$28+transaction!$CA70*price!$C$29)+H71</f>
        <v>0</v>
      </c>
      <c r="D71" s="17">
        <f>D12-(transaction!$D70*price!$D$10+transaction!$H70*price!$D$11+transaction!$L70*price!$D$12+transaction!$P70*price!$D$13+transaction!$T70*price!$D$14+transaction!$X70*price!$D$15+transaction!$AB70*price!$D$16+transaction!$AF70*price!$D$17+transaction!$AJ70*price!$D$18+transaction!$AN70*price!$D$19+transaction!$AR70*price!$D$20+transaction!$AV70*price!$D$21+transaction!$AZ70*price!$D$22+transaction!$BD70*price!$D$23+transaction!$BH70*price!$D$24+transaction!$BL70*price!$D$25+transaction!$BP70*price!$D$26+transaction!$BT70*price!$D$27+transaction!$BX70*price!$D$28+transaction!$CB70*price!$D$29)+I71</f>
        <v>0</v>
      </c>
      <c r="E71" s="22">
        <f>E12-(transaction!$E70*price!$E$10+transaction!$I70*price!$E$11+transaction!$M70*price!$E$12+transaction!$Q70*price!$E$13+transaction!$U70*price!$E$14+transaction!$Y70*price!$E$15+transaction!$AC70*price!$E$16+transaction!$AG70*price!$E$17+transaction!$AK70*price!$E$18+transaction!$AO70*price!$E$19+transaction!$AS70*price!$E$20+transaction!$AW70*price!$E$21+transaction!$BA70*price!$E$22+transaction!$BE70*price!$E$23+transaction!$BI70*price!$E$24+transaction!$BM70*price!$E$25+transaction!$BQ70*price!$E$26+transaction!$BU70*price!$E$27+transaction!$BY70*price!$E$28+transaction!$CC70*price!$E$29)+J71</f>
        <v>0</v>
      </c>
      <c r="F71" s="17">
        <f>B71*price!C$2+C71*price!C$3+D71*price!C$4+E71*price!C$5</f>
        <v>0</v>
      </c>
      <c r="G71" s="68">
        <f>(transaction!CF70+transaction!CG70+transaction!CH70)-((transaction!CL70*price!C$3/price!C$2)+(transaction!CI70*price!C$4/price!C$2)+(transaction!CO70*price!C$5/price!C$2))</f>
        <v>0</v>
      </c>
      <c r="H71" s="69">
        <f>(transaction!CI70+transaction!CJ70+transaction!CK70)-((transaction!CF70*price!C$2/price!C$3)+(transaction!CQ70*price!C$4/price!C$3)+(transaction!CM70*price!C$5/price!C$3))</f>
        <v>0</v>
      </c>
      <c r="I71" s="70">
        <f>(transaction!CL70+transaction!CM70+transaction!CN70)-((transaction!CG70*price!C$2/price!C$4)+(transaction!CJ70*price!C$3/price!C$4)+(transaction!CP70*price!C$5/price!C$4))</f>
        <v>0</v>
      </c>
      <c r="J71" s="69">
        <f>(transaction!CO70+transaction!CP70+transaction!CQ70)-((transaction!CH70*price!C$2/price!C$5)+(transaction!CK70*price!C$3/price!C$5)+(transaction!CN70*price!C$4/price!C$5))</f>
        <v>0</v>
      </c>
    </row>
    <row r="72">
      <c r="A72" s="13">
        <v>11.0</v>
      </c>
      <c r="B72" s="67">
        <f>B13-(transaction!$B71*price!$B$10+transaction!$F71*price!$B$11+transaction!$J71*price!$B$12+transaction!$N71*price!$B$13+transaction!$R71*price!$B$14+transaction!$V71*price!$B$15+transaction!$Z71*price!$B$16+transaction!$AD71*price!$B$17+transaction!$AH71*price!$B$18+transaction!$AL71*price!$B$19+transaction!$AP71*price!$B$20+transaction!$AT71*price!$B$21+transaction!$AX71*price!$B$22+transaction!$BB71*price!$B$23+transaction!$BF71*price!$B$24+transaction!$BJ71*price!$B$25+transaction!$BN71*price!$B$26+transaction!$BR71*price!$B$27+transaction!$BV71*price!$B$28+transaction!$BZ71*price!$B$29)+G72</f>
        <v>0</v>
      </c>
      <c r="C72" s="17">
        <f>C13-(transaction!$C71*price!$C$10+transaction!$G71*price!$C$11+transaction!$K71*price!$C$12+transaction!$O71*price!$C$13+transaction!$S71*price!$C$14+transaction!$W71*price!$C$15+transaction!$AA71*price!$C$16+transaction!$AE71*price!$C$17+transaction!$AI71*price!$C$18+transaction!$AM71*price!$C$19+transaction!$AQ71*price!$C$20+transaction!$AU71*price!$C$21+transaction!$AY71*price!$C$22+transaction!$BC71*price!$C$23+transaction!$BG71*price!$C$24+transaction!$BK71*price!$C$25+transaction!$BO71*price!$C$26+transaction!$BS71*price!$C$27+transaction!$BW71*price!$C$28+transaction!$CA71*price!$C$29)+H72</f>
        <v>0</v>
      </c>
      <c r="D72" s="17">
        <f>D13-(transaction!$D71*price!$D$10+transaction!$H71*price!$D$11+transaction!$L71*price!$D$12+transaction!$P71*price!$D$13+transaction!$T71*price!$D$14+transaction!$X71*price!$D$15+transaction!$AB71*price!$D$16+transaction!$AF71*price!$D$17+transaction!$AJ71*price!$D$18+transaction!$AN71*price!$D$19+transaction!$AR71*price!$D$20+transaction!$AV71*price!$D$21+transaction!$AZ71*price!$D$22+transaction!$BD71*price!$D$23+transaction!$BH71*price!$D$24+transaction!$BL71*price!$D$25+transaction!$BP71*price!$D$26+transaction!$BT71*price!$D$27+transaction!$BX71*price!$D$28+transaction!$CB71*price!$D$29)+I72</f>
        <v>0</v>
      </c>
      <c r="E72" s="22">
        <f>E13-(transaction!$E71*price!$E$10+transaction!$I71*price!$E$11+transaction!$M71*price!$E$12+transaction!$Q71*price!$E$13+transaction!$U71*price!$E$14+transaction!$Y71*price!$E$15+transaction!$AC71*price!$E$16+transaction!$AG71*price!$E$17+transaction!$AK71*price!$E$18+transaction!$AO71*price!$E$19+transaction!$AS71*price!$E$20+transaction!$AW71*price!$E$21+transaction!$BA71*price!$E$22+transaction!$BE71*price!$E$23+transaction!$BI71*price!$E$24+transaction!$BM71*price!$E$25+transaction!$BQ71*price!$E$26+transaction!$BU71*price!$E$27+transaction!$BY71*price!$E$28+transaction!$CC71*price!$E$29)+J72</f>
        <v>0</v>
      </c>
      <c r="F72" s="17">
        <f>B72*price!C$2+C72*price!C$3+D72*price!C$4+E72*price!C$5</f>
        <v>0</v>
      </c>
      <c r="G72" s="68">
        <f>(transaction!CF71+transaction!CG71+transaction!CH71)-((transaction!CL71*price!C$3/price!C$2)+(transaction!CI71*price!C$4/price!C$2)+(transaction!CO71*price!C$5/price!C$2))</f>
        <v>0</v>
      </c>
      <c r="H72" s="69">
        <f>(transaction!CI71+transaction!CJ71+transaction!CK71)-((transaction!CF71*price!C$2/price!C$3)+(transaction!CQ71*price!C$4/price!C$3)+(transaction!CM71*price!C$5/price!C$3))</f>
        <v>0</v>
      </c>
      <c r="I72" s="70">
        <f>(transaction!CL71+transaction!CM71+transaction!CN71)-((transaction!CG71*price!C$2/price!C$4)+(transaction!CJ71*price!C$3/price!C$4)+(transaction!CP71*price!C$5/price!C$4))</f>
        <v>0</v>
      </c>
      <c r="J72" s="69">
        <f>(transaction!CO71+transaction!CP71+transaction!CQ71)-((transaction!CH71*price!C$2/price!C$5)+(transaction!CK71*price!C$3/price!C$5)+(transaction!CN71*price!C$4/price!C$5))</f>
        <v>0</v>
      </c>
    </row>
    <row r="73">
      <c r="A73" s="13">
        <v>12.0</v>
      </c>
      <c r="B73" s="67">
        <f>B14-(transaction!$B72*price!$B$10+transaction!$F72*price!$B$11+transaction!$J72*price!$B$12+transaction!$N72*price!$B$13+transaction!$R72*price!$B$14+transaction!$V72*price!$B$15+transaction!$Z72*price!$B$16+transaction!$AD72*price!$B$17+transaction!$AH72*price!$B$18+transaction!$AL72*price!$B$19+transaction!$AP72*price!$B$20+transaction!$AT72*price!$B$21+transaction!$AX72*price!$B$22+transaction!$BB72*price!$B$23+transaction!$BF72*price!$B$24+transaction!$BJ72*price!$B$25+transaction!$BN72*price!$B$26+transaction!$BR72*price!$B$27+transaction!$BV72*price!$B$28+transaction!$BZ72*price!$B$29)+G73</f>
        <v>0</v>
      </c>
      <c r="C73" s="17">
        <f>C14-(transaction!$C72*price!$C$10+transaction!$G72*price!$C$11+transaction!$K72*price!$C$12+transaction!$O72*price!$C$13+transaction!$S72*price!$C$14+transaction!$W72*price!$C$15+transaction!$AA72*price!$C$16+transaction!$AE72*price!$C$17+transaction!$AI72*price!$C$18+transaction!$AM72*price!$C$19+transaction!$AQ72*price!$C$20+transaction!$AU72*price!$C$21+transaction!$AY72*price!$C$22+transaction!$BC72*price!$C$23+transaction!$BG72*price!$C$24+transaction!$BK72*price!$C$25+transaction!$BO72*price!$C$26+transaction!$BS72*price!$C$27+transaction!$BW72*price!$C$28+transaction!$CA72*price!$C$29)+H73</f>
        <v>0</v>
      </c>
      <c r="D73" s="17">
        <f>D14-(transaction!$D72*price!$D$10+transaction!$H72*price!$D$11+transaction!$L72*price!$D$12+transaction!$P72*price!$D$13+transaction!$T72*price!$D$14+transaction!$X72*price!$D$15+transaction!$AB72*price!$D$16+transaction!$AF72*price!$D$17+transaction!$AJ72*price!$D$18+transaction!$AN72*price!$D$19+transaction!$AR72*price!$D$20+transaction!$AV72*price!$D$21+transaction!$AZ72*price!$D$22+transaction!$BD72*price!$D$23+transaction!$BH72*price!$D$24+transaction!$BL72*price!$D$25+transaction!$BP72*price!$D$26+transaction!$BT72*price!$D$27+transaction!$BX72*price!$D$28+transaction!$CB72*price!$D$29)+I73</f>
        <v>0</v>
      </c>
      <c r="E73" s="22">
        <f>E14-(transaction!$E72*price!$E$10+transaction!$I72*price!$E$11+transaction!$M72*price!$E$12+transaction!$Q72*price!$E$13+transaction!$U72*price!$E$14+transaction!$Y72*price!$E$15+transaction!$AC72*price!$E$16+transaction!$AG72*price!$E$17+transaction!$AK72*price!$E$18+transaction!$AO72*price!$E$19+transaction!$AS72*price!$E$20+transaction!$AW72*price!$E$21+transaction!$BA72*price!$E$22+transaction!$BE72*price!$E$23+transaction!$BI72*price!$E$24+transaction!$BM72*price!$E$25+transaction!$BQ72*price!$E$26+transaction!$BU72*price!$E$27+transaction!$BY72*price!$E$28+transaction!$CC72*price!$E$29)+J73</f>
        <v>0</v>
      </c>
      <c r="F73" s="17">
        <f>B73*price!C$2+C73*price!C$3+D73*price!C$4+E73*price!C$5</f>
        <v>0</v>
      </c>
      <c r="G73" s="68">
        <f>(transaction!CF72+transaction!CG72+transaction!CH72)-((transaction!CL72*price!C$3/price!C$2)+(transaction!CI72*price!C$4/price!C$2)+(transaction!CO72*price!C$5/price!C$2))</f>
        <v>0</v>
      </c>
      <c r="H73" s="69">
        <f>(transaction!CI72+transaction!CJ72+transaction!CK72)-((transaction!CF72*price!C$2/price!C$3)+(transaction!CQ72*price!C$4/price!C$3)+(transaction!CM72*price!C$5/price!C$3))</f>
        <v>0</v>
      </c>
      <c r="I73" s="70">
        <f>(transaction!CL72+transaction!CM72+transaction!CN72)-((transaction!CG72*price!C$2/price!C$4)+(transaction!CJ72*price!C$3/price!C$4)+(transaction!CP72*price!C$5/price!C$4))</f>
        <v>0</v>
      </c>
      <c r="J73" s="69">
        <f>(transaction!CO72+transaction!CP72+transaction!CQ72)-((transaction!CH72*price!C$2/price!C$5)+(transaction!CK72*price!C$3/price!C$5)+(transaction!CN72*price!C$4/price!C$5))</f>
        <v>0</v>
      </c>
    </row>
    <row r="74">
      <c r="A74" s="13">
        <v>13.0</v>
      </c>
      <c r="B74" s="67">
        <f>B15-(transaction!$B73*price!$B$10+transaction!$F73*price!$B$11+transaction!$J73*price!$B$12+transaction!$N73*price!$B$13+transaction!$R73*price!$B$14+transaction!$V73*price!$B$15+transaction!$Z73*price!$B$16+transaction!$AD73*price!$B$17+transaction!$AH73*price!$B$18+transaction!$AL73*price!$B$19+transaction!$AP73*price!$B$20+transaction!$AT73*price!$B$21+transaction!$AX73*price!$B$22+transaction!$BB73*price!$B$23+transaction!$BF73*price!$B$24+transaction!$BJ73*price!$B$25+transaction!$BN73*price!$B$26+transaction!$BR73*price!$B$27+transaction!$BV73*price!$B$28+transaction!$BZ73*price!$B$29)+G74</f>
        <v>0</v>
      </c>
      <c r="C74" s="17">
        <f>C15-(transaction!$C73*price!$C$10+transaction!$G73*price!$C$11+transaction!$K73*price!$C$12+transaction!$O73*price!$C$13+transaction!$S73*price!$C$14+transaction!$W73*price!$C$15+transaction!$AA73*price!$C$16+transaction!$AE73*price!$C$17+transaction!$AI73*price!$C$18+transaction!$AM73*price!$C$19+transaction!$AQ73*price!$C$20+transaction!$AU73*price!$C$21+transaction!$AY73*price!$C$22+transaction!$BC73*price!$C$23+transaction!$BG73*price!$C$24+transaction!$BK73*price!$C$25+transaction!$BO73*price!$C$26+transaction!$BS73*price!$C$27+transaction!$BW73*price!$C$28+transaction!$CA73*price!$C$29)+H74</f>
        <v>0</v>
      </c>
      <c r="D74" s="17">
        <f>D15-(transaction!$D73*price!$D$10+transaction!$H73*price!$D$11+transaction!$L73*price!$D$12+transaction!$P73*price!$D$13+transaction!$T73*price!$D$14+transaction!$X73*price!$D$15+transaction!$AB73*price!$D$16+transaction!$AF73*price!$D$17+transaction!$AJ73*price!$D$18+transaction!$AN73*price!$D$19+transaction!$AR73*price!$D$20+transaction!$AV73*price!$D$21+transaction!$AZ73*price!$D$22+transaction!$BD73*price!$D$23+transaction!$BH73*price!$D$24+transaction!$BL73*price!$D$25+transaction!$BP73*price!$D$26+transaction!$BT73*price!$D$27+transaction!$BX73*price!$D$28+transaction!$CB73*price!$D$29)+I74</f>
        <v>0</v>
      </c>
      <c r="E74" s="22">
        <f>E15-(transaction!$E73*price!$E$10+transaction!$I73*price!$E$11+transaction!$M73*price!$E$12+transaction!$Q73*price!$E$13+transaction!$U73*price!$E$14+transaction!$Y73*price!$E$15+transaction!$AC73*price!$E$16+transaction!$AG73*price!$E$17+transaction!$AK73*price!$E$18+transaction!$AO73*price!$E$19+transaction!$AS73*price!$E$20+transaction!$AW73*price!$E$21+transaction!$BA73*price!$E$22+transaction!$BE73*price!$E$23+transaction!$BI73*price!$E$24+transaction!$BM73*price!$E$25+transaction!$BQ73*price!$E$26+transaction!$BU73*price!$E$27+transaction!$BY73*price!$E$28+transaction!$CC73*price!$E$29)+J74</f>
        <v>0</v>
      </c>
      <c r="F74" s="17">
        <f>B74*price!C$2+C74*price!C$3+D74*price!C$4+E74*price!C$5</f>
        <v>0</v>
      </c>
      <c r="G74" s="68">
        <f>(transaction!CF73+transaction!CG73+transaction!CH73)-((transaction!CL73*price!C$3/price!C$2)+(transaction!CI73*price!C$4/price!C$2)+(transaction!CO73*price!C$5/price!C$2))</f>
        <v>0</v>
      </c>
      <c r="H74" s="69">
        <f>(transaction!CI73+transaction!CJ73+transaction!CK73)-((transaction!CF73*price!C$2/price!C$3)+(transaction!CQ73*price!C$4/price!C$3)+(transaction!CM73*price!C$5/price!C$3))</f>
        <v>0</v>
      </c>
      <c r="I74" s="70">
        <f>(transaction!CL73+transaction!CM73+transaction!CN73)-((transaction!CG73*price!C$2/price!C$4)+(transaction!CJ73*price!C$3/price!C$4)+(transaction!CP73*price!C$5/price!C$4))</f>
        <v>0</v>
      </c>
      <c r="J74" s="69">
        <f>(transaction!CO73+transaction!CP73+transaction!CQ73)-((transaction!CH73*price!C$2/price!C$5)+(transaction!CK73*price!C$3/price!C$5)+(transaction!CN73*price!C$4/price!C$5))</f>
        <v>0</v>
      </c>
    </row>
    <row r="75">
      <c r="A75" s="13">
        <v>14.0</v>
      </c>
      <c r="B75" s="67">
        <f>B16-(transaction!$B74*price!$B$10+transaction!$F74*price!$B$11+transaction!$J74*price!$B$12+transaction!$N74*price!$B$13+transaction!$R74*price!$B$14+transaction!$V74*price!$B$15+transaction!$Z74*price!$B$16+transaction!$AD74*price!$B$17+transaction!$AH74*price!$B$18+transaction!$AL74*price!$B$19+transaction!$AP74*price!$B$20+transaction!$AT74*price!$B$21+transaction!$AX74*price!$B$22+transaction!$BB74*price!$B$23+transaction!$BF74*price!$B$24+transaction!$BJ74*price!$B$25+transaction!$BN74*price!$B$26+transaction!$BR74*price!$B$27+transaction!$BV74*price!$B$28+transaction!$BZ74*price!$B$29)+G75</f>
        <v>0</v>
      </c>
      <c r="C75" s="17">
        <f>C16-(transaction!$C74*price!$C$10+transaction!$G74*price!$C$11+transaction!$K74*price!$C$12+transaction!$O74*price!$C$13+transaction!$S74*price!$C$14+transaction!$W74*price!$C$15+transaction!$AA74*price!$C$16+transaction!$AE74*price!$C$17+transaction!$AI74*price!$C$18+transaction!$AM74*price!$C$19+transaction!$AQ74*price!$C$20+transaction!$AU74*price!$C$21+transaction!$AY74*price!$C$22+transaction!$BC74*price!$C$23+transaction!$BG74*price!$C$24+transaction!$BK74*price!$C$25+transaction!$BO74*price!$C$26+transaction!$BS74*price!$C$27+transaction!$BW74*price!$C$28+transaction!$CA74*price!$C$29)+H75</f>
        <v>0</v>
      </c>
      <c r="D75" s="17">
        <f>D16-(transaction!$D74*price!$D$10+transaction!$H74*price!$D$11+transaction!$L74*price!$D$12+transaction!$P74*price!$D$13+transaction!$T74*price!$D$14+transaction!$X74*price!$D$15+transaction!$AB74*price!$D$16+transaction!$AF74*price!$D$17+transaction!$AJ74*price!$D$18+transaction!$AN74*price!$D$19+transaction!$AR74*price!$D$20+transaction!$AV74*price!$D$21+transaction!$AZ74*price!$D$22+transaction!$BD74*price!$D$23+transaction!$BH74*price!$D$24+transaction!$BL74*price!$D$25+transaction!$BP74*price!$D$26+transaction!$BT74*price!$D$27+transaction!$BX74*price!$D$28+transaction!$CB74*price!$D$29)+I75</f>
        <v>0</v>
      </c>
      <c r="E75" s="22">
        <f>E16-(transaction!$E74*price!$E$10+transaction!$I74*price!$E$11+transaction!$M74*price!$E$12+transaction!$Q74*price!$E$13+transaction!$U74*price!$E$14+transaction!$Y74*price!$E$15+transaction!$AC74*price!$E$16+transaction!$AG74*price!$E$17+transaction!$AK74*price!$E$18+transaction!$AO74*price!$E$19+transaction!$AS74*price!$E$20+transaction!$AW74*price!$E$21+transaction!$BA74*price!$E$22+transaction!$BE74*price!$E$23+transaction!$BI74*price!$E$24+transaction!$BM74*price!$E$25+transaction!$BQ74*price!$E$26+transaction!$BU74*price!$E$27+transaction!$BY74*price!$E$28+transaction!$CC74*price!$E$29)+J75</f>
        <v>0</v>
      </c>
      <c r="F75" s="17">
        <f>B75*price!C$2+C75*price!C$3+D75*price!C$4+E75*price!C$5</f>
        <v>0</v>
      </c>
      <c r="G75" s="68">
        <f>(transaction!CF74+transaction!CG74+transaction!CH74)-((transaction!CL74*price!C$3/price!C$2)+(transaction!CI74*price!C$4/price!C$2)+(transaction!CO74*price!C$5/price!C$2))</f>
        <v>0</v>
      </c>
      <c r="H75" s="69">
        <f>(transaction!CI74+transaction!CJ74+transaction!CK74)-((transaction!CF74*price!C$2/price!C$3)+(transaction!CQ74*price!C$4/price!C$3)+(transaction!CM74*price!C$5/price!C$3))</f>
        <v>0</v>
      </c>
      <c r="I75" s="70">
        <f>(transaction!CL74+transaction!CM74+transaction!CN74)-((transaction!CG74*price!C$2/price!C$4)+(transaction!CJ74*price!C$3/price!C$4)+(transaction!CP74*price!C$5/price!C$4))</f>
        <v>0</v>
      </c>
      <c r="J75" s="69">
        <f>(transaction!CO74+transaction!CP74+transaction!CQ74)-((transaction!CH74*price!C$2/price!C$5)+(transaction!CK74*price!C$3/price!C$5)+(transaction!CN74*price!C$4/price!C$5))</f>
        <v>0</v>
      </c>
    </row>
    <row r="76">
      <c r="A76" s="13">
        <v>15.0</v>
      </c>
      <c r="B76" s="67">
        <f>B17-(transaction!$B75*price!$B$10+transaction!$F75*price!$B$11+transaction!$J75*price!$B$12+transaction!$N75*price!$B$13+transaction!$R75*price!$B$14+transaction!$V75*price!$B$15+transaction!$Z75*price!$B$16+transaction!$AD75*price!$B$17+transaction!$AH75*price!$B$18+transaction!$AL75*price!$B$19+transaction!$AP75*price!$B$20+transaction!$AT75*price!$B$21+transaction!$AX75*price!$B$22+transaction!$BB75*price!$B$23+transaction!$BF75*price!$B$24+transaction!$BJ75*price!$B$25+transaction!$BN75*price!$B$26+transaction!$BR75*price!$B$27+transaction!$BV75*price!$B$28+transaction!$BZ75*price!$B$29)+G76</f>
        <v>0</v>
      </c>
      <c r="C76" s="17">
        <f>C17-(transaction!$C75*price!$C$10+transaction!$G75*price!$C$11+transaction!$K75*price!$C$12+transaction!$O75*price!$C$13+transaction!$S75*price!$C$14+transaction!$W75*price!$C$15+transaction!$AA75*price!$C$16+transaction!$AE75*price!$C$17+transaction!$AI75*price!$C$18+transaction!$AM75*price!$C$19+transaction!$AQ75*price!$C$20+transaction!$AU75*price!$C$21+transaction!$AY75*price!$C$22+transaction!$BC75*price!$C$23+transaction!$BG75*price!$C$24+transaction!$BK75*price!$C$25+transaction!$BO75*price!$C$26+transaction!$BS75*price!$C$27+transaction!$BW75*price!$C$28+transaction!$CA75*price!$C$29)+H76</f>
        <v>0</v>
      </c>
      <c r="D76" s="17">
        <f>D17-(transaction!$D75*price!$D$10+transaction!$H75*price!$D$11+transaction!$L75*price!$D$12+transaction!$P75*price!$D$13+transaction!$T75*price!$D$14+transaction!$X75*price!$D$15+transaction!$AB75*price!$D$16+transaction!$AF75*price!$D$17+transaction!$AJ75*price!$D$18+transaction!$AN75*price!$D$19+transaction!$AR75*price!$D$20+transaction!$AV75*price!$D$21+transaction!$AZ75*price!$D$22+transaction!$BD75*price!$D$23+transaction!$BH75*price!$D$24+transaction!$BL75*price!$D$25+transaction!$BP75*price!$D$26+transaction!$BT75*price!$D$27+transaction!$BX75*price!$D$28+transaction!$CB75*price!$D$29)+I76</f>
        <v>0</v>
      </c>
      <c r="E76" s="22">
        <f>E17-(transaction!$E75*price!$E$10+transaction!$I75*price!$E$11+transaction!$M75*price!$E$12+transaction!$Q75*price!$E$13+transaction!$U75*price!$E$14+transaction!$Y75*price!$E$15+transaction!$AC75*price!$E$16+transaction!$AG75*price!$E$17+transaction!$AK75*price!$E$18+transaction!$AO75*price!$E$19+transaction!$AS75*price!$E$20+transaction!$AW75*price!$E$21+transaction!$BA75*price!$E$22+transaction!$BE75*price!$E$23+transaction!$BI75*price!$E$24+transaction!$BM75*price!$E$25+transaction!$BQ75*price!$E$26+transaction!$BU75*price!$E$27+transaction!$BY75*price!$E$28+transaction!$CC75*price!$E$29)+J76</f>
        <v>0</v>
      </c>
      <c r="F76" s="17">
        <f>B76*price!C$2+C76*price!C$3+D76*price!C$4+E76*price!C$5</f>
        <v>0</v>
      </c>
      <c r="G76" s="68">
        <f>(transaction!CF75+transaction!CG75+transaction!CH75)-((transaction!CL75*price!C$3/price!C$2)+(transaction!CI75*price!C$4/price!C$2)+(transaction!CO75*price!C$5/price!C$2))</f>
        <v>0</v>
      </c>
      <c r="H76" s="69">
        <f>(transaction!CI75+transaction!CJ75+transaction!CK75)-((transaction!CF75*price!C$2/price!C$3)+(transaction!CQ75*price!C$4/price!C$3)+(transaction!CM75*price!C$5/price!C$3))</f>
        <v>0</v>
      </c>
      <c r="I76" s="70">
        <f>(transaction!CL75+transaction!CM75+transaction!CN75)-((transaction!CG75*price!C$2/price!C$4)+(transaction!CJ75*price!C$3/price!C$4)+(transaction!CP75*price!C$5/price!C$4))</f>
        <v>0</v>
      </c>
      <c r="J76" s="69">
        <f>(transaction!CO75+transaction!CP75+transaction!CQ75)-((transaction!CH75*price!C$2/price!C$5)+(transaction!CK75*price!C$3/price!C$5)+(transaction!CN75*price!C$4/price!C$5))</f>
        <v>0</v>
      </c>
    </row>
    <row r="77">
      <c r="A77" s="13">
        <v>16.0</v>
      </c>
      <c r="B77" s="67">
        <f>B18-(transaction!$B76*price!$B$10+transaction!$F76*price!$B$11+transaction!$J76*price!$B$12+transaction!$N76*price!$B$13+transaction!$R76*price!$B$14+transaction!$V76*price!$B$15+transaction!$Z76*price!$B$16+transaction!$AD76*price!$B$17+transaction!$AH76*price!$B$18+transaction!$AL76*price!$B$19+transaction!$AP76*price!$B$20+transaction!$AT76*price!$B$21+transaction!$AX76*price!$B$22+transaction!$BB76*price!$B$23+transaction!$BF76*price!$B$24+transaction!$BJ76*price!$B$25+transaction!$BN76*price!$B$26+transaction!$BR76*price!$B$27+transaction!$BV76*price!$B$28+transaction!$BZ76*price!$B$29)+G77</f>
        <v>0</v>
      </c>
      <c r="C77" s="17">
        <f>C18-(transaction!$C76*price!$C$10+transaction!$G76*price!$C$11+transaction!$K76*price!$C$12+transaction!$O76*price!$C$13+transaction!$S76*price!$C$14+transaction!$W76*price!$C$15+transaction!$AA76*price!$C$16+transaction!$AE76*price!$C$17+transaction!$AI76*price!$C$18+transaction!$AM76*price!$C$19+transaction!$AQ76*price!$C$20+transaction!$AU76*price!$C$21+transaction!$AY76*price!$C$22+transaction!$BC76*price!$C$23+transaction!$BG76*price!$C$24+transaction!$BK76*price!$C$25+transaction!$BO76*price!$C$26+transaction!$BS76*price!$C$27+transaction!$BW76*price!$C$28+transaction!$CA76*price!$C$29)+H77</f>
        <v>0</v>
      </c>
      <c r="D77" s="17">
        <f>D18-(transaction!$D76*price!$D$10+transaction!$H76*price!$D$11+transaction!$L76*price!$D$12+transaction!$P76*price!$D$13+transaction!$T76*price!$D$14+transaction!$X76*price!$D$15+transaction!$AB76*price!$D$16+transaction!$AF76*price!$D$17+transaction!$AJ76*price!$D$18+transaction!$AN76*price!$D$19+transaction!$AR76*price!$D$20+transaction!$AV76*price!$D$21+transaction!$AZ76*price!$D$22+transaction!$BD76*price!$D$23+transaction!$BH76*price!$D$24+transaction!$BL76*price!$D$25+transaction!$BP76*price!$D$26+transaction!$BT76*price!$D$27+transaction!$BX76*price!$D$28+transaction!$CB76*price!$D$29)+I77</f>
        <v>0</v>
      </c>
      <c r="E77" s="22">
        <f>E18-(transaction!$E76*price!$E$10+transaction!$I76*price!$E$11+transaction!$M76*price!$E$12+transaction!$Q76*price!$E$13+transaction!$U76*price!$E$14+transaction!$Y76*price!$E$15+transaction!$AC76*price!$E$16+transaction!$AG76*price!$E$17+transaction!$AK76*price!$E$18+transaction!$AO76*price!$E$19+transaction!$AS76*price!$E$20+transaction!$AW76*price!$E$21+transaction!$BA76*price!$E$22+transaction!$BE76*price!$E$23+transaction!$BI76*price!$E$24+transaction!$BM76*price!$E$25+transaction!$BQ76*price!$E$26+transaction!$BU76*price!$E$27+transaction!$BY76*price!$E$28+transaction!$CC76*price!$E$29)+J77</f>
        <v>0</v>
      </c>
      <c r="F77" s="17">
        <f>B77*price!C$2+C77*price!C$3+D77*price!C$4+E77*price!C$5</f>
        <v>0</v>
      </c>
      <c r="G77" s="68">
        <f>(transaction!CF76+transaction!CG76+transaction!CH76)-((transaction!CL76*price!C$3/price!C$2)+(transaction!CI76*price!C$4/price!C$2)+(transaction!CO76*price!C$5/price!C$2))</f>
        <v>0</v>
      </c>
      <c r="H77" s="69">
        <f>(transaction!CI76+transaction!CJ76+transaction!CK76)-((transaction!CF76*price!C$2/price!C$3)+(transaction!CQ76*price!C$4/price!C$3)+(transaction!CM76*price!C$5/price!C$3))</f>
        <v>0</v>
      </c>
      <c r="I77" s="70">
        <f>(transaction!CL76+transaction!CM76+transaction!CN76)-((transaction!CG76*price!C$2/price!C$4)+(transaction!CJ76*price!C$3/price!C$4)+(transaction!CP76*price!C$5/price!C$4))</f>
        <v>0</v>
      </c>
      <c r="J77" s="69">
        <f>(transaction!CO76+transaction!CP76+transaction!CQ76)-((transaction!CH76*price!C$2/price!C$5)+(transaction!CK76*price!C$3/price!C$5)+(transaction!CN76*price!C$4/price!C$5))</f>
        <v>0</v>
      </c>
    </row>
    <row r="78">
      <c r="A78" s="13">
        <v>17.0</v>
      </c>
      <c r="B78" s="67">
        <f>B19-(transaction!$B77*price!$B$10+transaction!$F77*price!$B$11+transaction!$J77*price!$B$12+transaction!$N77*price!$B$13+transaction!$R77*price!$B$14+transaction!$V77*price!$B$15+transaction!$Z77*price!$B$16+transaction!$AD77*price!$B$17+transaction!$AH77*price!$B$18+transaction!$AL77*price!$B$19+transaction!$AP77*price!$B$20+transaction!$AT77*price!$B$21+transaction!$AX77*price!$B$22+transaction!$BB77*price!$B$23+transaction!$BF77*price!$B$24+transaction!$BJ77*price!$B$25+transaction!$BN77*price!$B$26+transaction!$BR77*price!$B$27+transaction!$BV77*price!$B$28+transaction!$BZ77*price!$B$29)+G78</f>
        <v>0</v>
      </c>
      <c r="C78" s="17">
        <f>C19-(transaction!$C77*price!$C$10+transaction!$G77*price!$C$11+transaction!$K77*price!$C$12+transaction!$O77*price!$C$13+transaction!$S77*price!$C$14+transaction!$W77*price!$C$15+transaction!$AA77*price!$C$16+transaction!$AE77*price!$C$17+transaction!$AI77*price!$C$18+transaction!$AM77*price!$C$19+transaction!$AQ77*price!$C$20+transaction!$AU77*price!$C$21+transaction!$AY77*price!$C$22+transaction!$BC77*price!$C$23+transaction!$BG77*price!$C$24+transaction!$BK77*price!$C$25+transaction!$BO77*price!$C$26+transaction!$BS77*price!$C$27+transaction!$BW77*price!$C$28+transaction!$CA77*price!$C$29)+H78</f>
        <v>0</v>
      </c>
      <c r="D78" s="17">
        <f>D19-(transaction!$D77*price!$D$10+transaction!$H77*price!$D$11+transaction!$L77*price!$D$12+transaction!$P77*price!$D$13+transaction!$T77*price!$D$14+transaction!$X77*price!$D$15+transaction!$AB77*price!$D$16+transaction!$AF77*price!$D$17+transaction!$AJ77*price!$D$18+transaction!$AN77*price!$D$19+transaction!$AR77*price!$D$20+transaction!$AV77*price!$D$21+transaction!$AZ77*price!$D$22+transaction!$BD77*price!$D$23+transaction!$BH77*price!$D$24+transaction!$BL77*price!$D$25+transaction!$BP77*price!$D$26+transaction!$BT77*price!$D$27+transaction!$BX77*price!$D$28+transaction!$CB77*price!$D$29)+I78</f>
        <v>0</v>
      </c>
      <c r="E78" s="22">
        <f>E19-(transaction!$E77*price!$E$10+transaction!$I77*price!$E$11+transaction!$M77*price!$E$12+transaction!$Q77*price!$E$13+transaction!$U77*price!$E$14+transaction!$Y77*price!$E$15+transaction!$AC77*price!$E$16+transaction!$AG77*price!$E$17+transaction!$AK77*price!$E$18+transaction!$AO77*price!$E$19+transaction!$AS77*price!$E$20+transaction!$AW77*price!$E$21+transaction!$BA77*price!$E$22+transaction!$BE77*price!$E$23+transaction!$BI77*price!$E$24+transaction!$BM77*price!$E$25+transaction!$BQ77*price!$E$26+transaction!$BU77*price!$E$27+transaction!$BY77*price!$E$28+transaction!$CC77*price!$E$29)+J78</f>
        <v>0</v>
      </c>
      <c r="F78" s="17">
        <f>B78*price!C$2+C78*price!C$3+D78*price!C$4+E78*price!C$5</f>
        <v>0</v>
      </c>
      <c r="G78" s="68">
        <f>(transaction!CF77+transaction!CG77+transaction!CH77)-((transaction!CL77*price!C$3/price!C$2)+(transaction!CI77*price!C$4/price!C$2)+(transaction!CO77*price!C$5/price!C$2))</f>
        <v>0</v>
      </c>
      <c r="H78" s="69">
        <f>(transaction!CI77+transaction!CJ77+transaction!CK77)-((transaction!CF77*price!C$2/price!C$3)+(transaction!CQ77*price!C$4/price!C$3)+(transaction!CM77*price!C$5/price!C$3))</f>
        <v>0</v>
      </c>
      <c r="I78" s="70">
        <f>(transaction!CL77+transaction!CM77+transaction!CN77)-((transaction!CG77*price!C$2/price!C$4)+(transaction!CJ77*price!C$3/price!C$4)+(transaction!CP77*price!C$5/price!C$4))</f>
        <v>0</v>
      </c>
      <c r="J78" s="69">
        <f>(transaction!CO77+transaction!CP77+transaction!CQ77)-((transaction!CH77*price!C$2/price!C$5)+(transaction!CK77*price!C$3/price!C$5)+(transaction!CN77*price!C$4/price!C$5))</f>
        <v>0</v>
      </c>
    </row>
    <row r="79">
      <c r="A79" s="13">
        <v>18.0</v>
      </c>
      <c r="B79" s="67">
        <f>B20-(transaction!$B78*price!$B$10+transaction!$F78*price!$B$11+transaction!$J78*price!$B$12+transaction!$N78*price!$B$13+transaction!$R78*price!$B$14+transaction!$V78*price!$B$15+transaction!$Z78*price!$B$16+transaction!$AD78*price!$B$17+transaction!$AH78*price!$B$18+transaction!$AL78*price!$B$19+transaction!$AP78*price!$B$20+transaction!$AT78*price!$B$21+transaction!$AX78*price!$B$22+transaction!$BB78*price!$B$23+transaction!$BF78*price!$B$24+transaction!$BJ78*price!$B$25+transaction!$BN78*price!$B$26+transaction!$BR78*price!$B$27+transaction!$BV78*price!$B$28+transaction!$BZ78*price!$B$29)+G79</f>
        <v>0</v>
      </c>
      <c r="C79" s="17">
        <f>C20-(transaction!$C78*price!$C$10+transaction!$G78*price!$C$11+transaction!$K78*price!$C$12+transaction!$O78*price!$C$13+transaction!$S78*price!$C$14+transaction!$W78*price!$C$15+transaction!$AA78*price!$C$16+transaction!$AE78*price!$C$17+transaction!$AI78*price!$C$18+transaction!$AM78*price!$C$19+transaction!$AQ78*price!$C$20+transaction!$AU78*price!$C$21+transaction!$AY78*price!$C$22+transaction!$BC78*price!$C$23+transaction!$BG78*price!$C$24+transaction!$BK78*price!$C$25+transaction!$BO78*price!$C$26+transaction!$BS78*price!$C$27+transaction!$BW78*price!$C$28+transaction!$CA78*price!$C$29)+H79</f>
        <v>0</v>
      </c>
      <c r="D79" s="17">
        <f>D20-(transaction!$D78*price!$D$10+transaction!$H78*price!$D$11+transaction!$L78*price!$D$12+transaction!$P78*price!$D$13+transaction!$T78*price!$D$14+transaction!$X78*price!$D$15+transaction!$AB78*price!$D$16+transaction!$AF78*price!$D$17+transaction!$AJ78*price!$D$18+transaction!$AN78*price!$D$19+transaction!$AR78*price!$D$20+transaction!$AV78*price!$D$21+transaction!$AZ78*price!$D$22+transaction!$BD78*price!$D$23+transaction!$BH78*price!$D$24+transaction!$BL78*price!$D$25+transaction!$BP78*price!$D$26+transaction!$BT78*price!$D$27+transaction!$BX78*price!$D$28+transaction!$CB78*price!$D$29)+I79</f>
        <v>0</v>
      </c>
      <c r="E79" s="22">
        <f>E20-(transaction!$E78*price!$E$10+transaction!$I78*price!$E$11+transaction!$M78*price!$E$12+transaction!$Q78*price!$E$13+transaction!$U78*price!$E$14+transaction!$Y78*price!$E$15+transaction!$AC78*price!$E$16+transaction!$AG78*price!$E$17+transaction!$AK78*price!$E$18+transaction!$AO78*price!$E$19+transaction!$AS78*price!$E$20+transaction!$AW78*price!$E$21+transaction!$BA78*price!$E$22+transaction!$BE78*price!$E$23+transaction!$BI78*price!$E$24+transaction!$BM78*price!$E$25+transaction!$BQ78*price!$E$26+transaction!$BU78*price!$E$27+transaction!$BY78*price!$E$28+transaction!$CC78*price!$E$29)+J79</f>
        <v>0</v>
      </c>
      <c r="F79" s="17">
        <f>B79*price!C$2+C79*price!C$3+D79*price!C$4+E79*price!C$5</f>
        <v>0</v>
      </c>
      <c r="G79" s="68">
        <f>(transaction!CF78+transaction!CG78+transaction!CH78)-((transaction!CL78*price!C$3/price!C$2)+(transaction!CI78*price!C$4/price!C$2)+(transaction!CO78*price!C$5/price!C$2))</f>
        <v>0</v>
      </c>
      <c r="H79" s="69">
        <f>(transaction!CI78+transaction!CJ78+transaction!CK78)-((transaction!CF78*price!C$2/price!C$3)+(transaction!CQ78*price!C$4/price!C$3)+(transaction!CM78*price!C$5/price!C$3))</f>
        <v>0</v>
      </c>
      <c r="I79" s="70">
        <f>(transaction!CL78+transaction!CM78+transaction!CN78)-((transaction!CG78*price!C$2/price!C$4)+(transaction!CJ78*price!C$3/price!C$4)+(transaction!CP78*price!C$5/price!C$4))</f>
        <v>0</v>
      </c>
      <c r="J79" s="69">
        <f>(transaction!CO78+transaction!CP78+transaction!CQ78)-((transaction!CH78*price!C$2/price!C$5)+(transaction!CK78*price!C$3/price!C$5)+(transaction!CN78*price!C$4/price!C$5))</f>
        <v>0</v>
      </c>
    </row>
    <row r="80">
      <c r="A80" s="13">
        <v>19.0</v>
      </c>
      <c r="B80" s="67">
        <f>B21-(transaction!$B79*price!$B$10+transaction!$F79*price!$B$11+transaction!$J79*price!$B$12+transaction!$N79*price!$B$13+transaction!$R79*price!$B$14+transaction!$V79*price!$B$15+transaction!$Z79*price!$B$16+transaction!$AD79*price!$B$17+transaction!$AH79*price!$B$18+transaction!$AL79*price!$B$19+transaction!$AP79*price!$B$20+transaction!$AT79*price!$B$21+transaction!$AX79*price!$B$22+transaction!$BB79*price!$B$23+transaction!$BF79*price!$B$24+transaction!$BJ79*price!$B$25+transaction!$BN79*price!$B$26+transaction!$BR79*price!$B$27+transaction!$BV79*price!$B$28+transaction!$BZ79*price!$B$29)+G80</f>
        <v>0</v>
      </c>
      <c r="C80" s="17">
        <f>C21-(transaction!$C79*price!$C$10+transaction!$G79*price!$C$11+transaction!$K79*price!$C$12+transaction!$O79*price!$C$13+transaction!$S79*price!$C$14+transaction!$W79*price!$C$15+transaction!$AA79*price!$C$16+transaction!$AE79*price!$C$17+transaction!$AI79*price!$C$18+transaction!$AM79*price!$C$19+transaction!$AQ79*price!$C$20+transaction!$AU79*price!$C$21+transaction!$AY79*price!$C$22+transaction!$BC79*price!$C$23+transaction!$BG79*price!$C$24+transaction!$BK79*price!$C$25+transaction!$BO79*price!$C$26+transaction!$BS79*price!$C$27+transaction!$BW79*price!$C$28+transaction!$CA79*price!$C$29)+H80</f>
        <v>0</v>
      </c>
      <c r="D80" s="17">
        <f>D21-(transaction!$D79*price!$D$10+transaction!$H79*price!$D$11+transaction!$L79*price!$D$12+transaction!$P79*price!$D$13+transaction!$T79*price!$D$14+transaction!$X79*price!$D$15+transaction!$AB79*price!$D$16+transaction!$AF79*price!$D$17+transaction!$AJ79*price!$D$18+transaction!$AN79*price!$D$19+transaction!$AR79*price!$D$20+transaction!$AV79*price!$D$21+transaction!$AZ79*price!$D$22+transaction!$BD79*price!$D$23+transaction!$BH79*price!$D$24+transaction!$BL79*price!$D$25+transaction!$BP79*price!$D$26+transaction!$BT79*price!$D$27+transaction!$BX79*price!$D$28+transaction!$CB79*price!$D$29)+I80</f>
        <v>0</v>
      </c>
      <c r="E80" s="22">
        <f>E21-(transaction!$E79*price!$E$10+transaction!$I79*price!$E$11+transaction!$M79*price!$E$12+transaction!$Q79*price!$E$13+transaction!$U79*price!$E$14+transaction!$Y79*price!$E$15+transaction!$AC79*price!$E$16+transaction!$AG79*price!$E$17+transaction!$AK79*price!$E$18+transaction!$AO79*price!$E$19+transaction!$AS79*price!$E$20+transaction!$AW79*price!$E$21+transaction!$BA79*price!$E$22+transaction!$BE79*price!$E$23+transaction!$BI79*price!$E$24+transaction!$BM79*price!$E$25+transaction!$BQ79*price!$E$26+transaction!$BU79*price!$E$27+transaction!$BY79*price!$E$28+transaction!$CC79*price!$E$29)+J80</f>
        <v>0</v>
      </c>
      <c r="F80" s="17">
        <f>B80*price!C$2+C80*price!C$3+D80*price!C$4+E80*price!C$5</f>
        <v>0</v>
      </c>
      <c r="G80" s="68">
        <f>(transaction!CF79+transaction!CG79+transaction!CH79)-((transaction!CL79*price!C$3/price!C$2)+(transaction!CI79*price!C$4/price!C$2)+(transaction!CO79*price!C$5/price!C$2))</f>
        <v>0</v>
      </c>
      <c r="H80" s="69">
        <f>(transaction!CI79+transaction!CJ79+transaction!CK79)-((transaction!CF79*price!C$2/price!C$3)+(transaction!CQ79*price!C$4/price!C$3)+(transaction!CM79*price!C$5/price!C$3))</f>
        <v>0</v>
      </c>
      <c r="I80" s="70">
        <f>(transaction!CL79+transaction!CM79+transaction!CN79)-((transaction!CG79*price!C$2/price!C$4)+(transaction!CJ79*price!C$3/price!C$4)+(transaction!CP79*price!C$5/price!C$4))</f>
        <v>0</v>
      </c>
      <c r="J80" s="69">
        <f>(transaction!CO79+transaction!CP79+transaction!CQ79)-((transaction!CH79*price!C$2/price!C$5)+(transaction!CK79*price!C$3/price!C$5)+(transaction!CN79*price!C$4/price!C$5))</f>
        <v>0</v>
      </c>
    </row>
    <row r="81">
      <c r="A81" s="13">
        <v>20.0</v>
      </c>
      <c r="B81" s="67">
        <f>B22-(transaction!$B80*price!$B$10+transaction!$F80*price!$B$11+transaction!$J80*price!$B$12+transaction!$N80*price!$B$13+transaction!$R80*price!$B$14+transaction!$V80*price!$B$15+transaction!$Z80*price!$B$16+transaction!$AD80*price!$B$17+transaction!$AH80*price!$B$18+transaction!$AL80*price!$B$19+transaction!$AP80*price!$B$20+transaction!$AT80*price!$B$21+transaction!$AX80*price!$B$22+transaction!$BB80*price!$B$23+transaction!$BF80*price!$B$24+transaction!$BJ80*price!$B$25+transaction!$BN80*price!$B$26+transaction!$BR80*price!$B$27+transaction!$BV80*price!$B$28+transaction!$BZ80*price!$B$29)+G81</f>
        <v>0</v>
      </c>
      <c r="C81" s="17">
        <f>C22-(transaction!$C80*price!$C$10+transaction!$G80*price!$C$11+transaction!$K80*price!$C$12+transaction!$O80*price!$C$13+transaction!$S80*price!$C$14+transaction!$W80*price!$C$15+transaction!$AA80*price!$C$16+transaction!$AE80*price!$C$17+transaction!$AI80*price!$C$18+transaction!$AM80*price!$C$19+transaction!$AQ80*price!$C$20+transaction!$AU80*price!$C$21+transaction!$AY80*price!$C$22+transaction!$BC80*price!$C$23+transaction!$BG80*price!$C$24+transaction!$BK80*price!$C$25+transaction!$BO80*price!$C$26+transaction!$BS80*price!$C$27+transaction!$BW80*price!$C$28+transaction!$CA80*price!$C$29)+H81</f>
        <v>0</v>
      </c>
      <c r="D81" s="17">
        <f>D22-(transaction!$D80*price!$D$10+transaction!$H80*price!$D$11+transaction!$L80*price!$D$12+transaction!$P80*price!$D$13+transaction!$T80*price!$D$14+transaction!$X80*price!$D$15+transaction!$AB80*price!$D$16+transaction!$AF80*price!$D$17+transaction!$AJ80*price!$D$18+transaction!$AN80*price!$D$19+transaction!$AR80*price!$D$20+transaction!$AV80*price!$D$21+transaction!$AZ80*price!$D$22+transaction!$BD80*price!$D$23+transaction!$BH80*price!$D$24+transaction!$BL80*price!$D$25+transaction!$BP80*price!$D$26+transaction!$BT80*price!$D$27+transaction!$BX80*price!$D$28+transaction!$CB80*price!$D$29)+I81</f>
        <v>0</v>
      </c>
      <c r="E81" s="22">
        <f>E22-(transaction!$E80*price!$E$10+transaction!$I80*price!$E$11+transaction!$M80*price!$E$12+transaction!$Q80*price!$E$13+transaction!$U80*price!$E$14+transaction!$Y80*price!$E$15+transaction!$AC80*price!$E$16+transaction!$AG80*price!$E$17+transaction!$AK80*price!$E$18+transaction!$AO80*price!$E$19+transaction!$AS80*price!$E$20+transaction!$AW80*price!$E$21+transaction!$BA80*price!$E$22+transaction!$BE80*price!$E$23+transaction!$BI80*price!$E$24+transaction!$BM80*price!$E$25+transaction!$BQ80*price!$E$26+transaction!$BU80*price!$E$27+transaction!$BY80*price!$E$28+transaction!$CC80*price!$E$29)+J81</f>
        <v>0</v>
      </c>
      <c r="F81" s="17">
        <f>B81*price!C$2+C81*price!C$3+D81*price!C$4+E81*price!C$5</f>
        <v>0</v>
      </c>
      <c r="G81" s="68">
        <f>(transaction!CF80+transaction!CG80+transaction!CH80)-((transaction!CL80*price!C$3/price!C$2)+(transaction!CI80*price!C$4/price!C$2)+(transaction!CO80*price!C$5/price!C$2))</f>
        <v>0</v>
      </c>
      <c r="H81" s="69">
        <f>(transaction!CI80+transaction!CJ80+transaction!CK80)-((transaction!CF80*price!C$2/price!C$3)+(transaction!CQ80*price!C$4/price!C$3)+(transaction!CM80*price!C$5/price!C$3))</f>
        <v>0</v>
      </c>
      <c r="I81" s="70">
        <f>(transaction!CL80+transaction!CM80+transaction!CN80)-((transaction!CG80*price!C$2/price!C$4)+(transaction!CJ80*price!C$3/price!C$4)+(transaction!CP80*price!C$5/price!C$4))</f>
        <v>0</v>
      </c>
      <c r="J81" s="69">
        <f>(transaction!CO80+transaction!CP80+transaction!CQ80)-((transaction!CH80*price!C$2/price!C$5)+(transaction!CK80*price!C$3/price!C$5)+(transaction!CN80*price!C$4/price!C$5))</f>
        <v>0</v>
      </c>
    </row>
    <row r="82">
      <c r="A82" s="13">
        <v>21.0</v>
      </c>
      <c r="B82" s="67">
        <f>B23-(transaction!$B81*price!$B$10+transaction!$F81*price!$B$11+transaction!$J81*price!$B$12+transaction!$N81*price!$B$13+transaction!$R81*price!$B$14+transaction!$V81*price!$B$15+transaction!$Z81*price!$B$16+transaction!$AD81*price!$B$17+transaction!$AH81*price!$B$18+transaction!$AL81*price!$B$19+transaction!$AP81*price!$B$20+transaction!$AT81*price!$B$21+transaction!$AX81*price!$B$22+transaction!$BB81*price!$B$23+transaction!$BF81*price!$B$24+transaction!$BJ81*price!$B$25+transaction!$BN81*price!$B$26+transaction!$BR81*price!$B$27+transaction!$BV81*price!$B$28+transaction!$BZ81*price!$B$29)+G82</f>
        <v>0</v>
      </c>
      <c r="C82" s="17">
        <f>C23-(transaction!$C81*price!$C$10+transaction!$G81*price!$C$11+transaction!$K81*price!$C$12+transaction!$O81*price!$C$13+transaction!$S81*price!$C$14+transaction!$W81*price!$C$15+transaction!$AA81*price!$C$16+transaction!$AE81*price!$C$17+transaction!$AI81*price!$C$18+transaction!$AM81*price!$C$19+transaction!$AQ81*price!$C$20+transaction!$AU81*price!$C$21+transaction!$AY81*price!$C$22+transaction!$BC81*price!$C$23+transaction!$BG81*price!$C$24+transaction!$BK81*price!$C$25+transaction!$BO81*price!$C$26+transaction!$BS81*price!$C$27+transaction!$BW81*price!$C$28+transaction!$CA81*price!$C$29)+H82</f>
        <v>0</v>
      </c>
      <c r="D82" s="17">
        <f>D23-(transaction!$D81*price!$D$10+transaction!$H81*price!$D$11+transaction!$L81*price!$D$12+transaction!$P81*price!$D$13+transaction!$T81*price!$D$14+transaction!$X81*price!$D$15+transaction!$AB81*price!$D$16+transaction!$AF81*price!$D$17+transaction!$AJ81*price!$D$18+transaction!$AN81*price!$D$19+transaction!$AR81*price!$D$20+transaction!$AV81*price!$D$21+transaction!$AZ81*price!$D$22+transaction!$BD81*price!$D$23+transaction!$BH81*price!$D$24+transaction!$BL81*price!$D$25+transaction!$BP81*price!$D$26+transaction!$BT81*price!$D$27+transaction!$BX81*price!$D$28+transaction!$CB81*price!$D$29)+I82</f>
        <v>0</v>
      </c>
      <c r="E82" s="22">
        <f>E23-(transaction!$E81*price!$E$10+transaction!$I81*price!$E$11+transaction!$M81*price!$E$12+transaction!$Q81*price!$E$13+transaction!$U81*price!$E$14+transaction!$Y81*price!$E$15+transaction!$AC81*price!$E$16+transaction!$AG81*price!$E$17+transaction!$AK81*price!$E$18+transaction!$AO81*price!$E$19+transaction!$AS81*price!$E$20+transaction!$AW81*price!$E$21+transaction!$BA81*price!$E$22+transaction!$BE81*price!$E$23+transaction!$BI81*price!$E$24+transaction!$BM81*price!$E$25+transaction!$BQ81*price!$E$26+transaction!$BU81*price!$E$27+transaction!$BY81*price!$E$28+transaction!$CC81*price!$E$29)+J82</f>
        <v>0</v>
      </c>
      <c r="F82" s="17">
        <f>B82*price!C$2+C82*price!C$3+D82*price!C$4+E82*price!C$5</f>
        <v>0</v>
      </c>
      <c r="G82" s="68">
        <f>(transaction!CF81+transaction!CG81+transaction!CH81)-((transaction!CL81*price!C$3/price!C$2)+(transaction!CI81*price!C$4/price!C$2)+(transaction!CO81*price!C$5/price!C$2))</f>
        <v>0</v>
      </c>
      <c r="H82" s="69">
        <f>(transaction!CI81+transaction!CJ81+transaction!CK81)-((transaction!CF81*price!C$2/price!C$3)+(transaction!CQ81*price!C$4/price!C$3)+(transaction!CM81*price!C$5/price!C$3))</f>
        <v>0</v>
      </c>
      <c r="I82" s="70">
        <f>(transaction!CL81+transaction!CM81+transaction!CN81)-((transaction!CG81*price!C$2/price!C$4)+(transaction!CJ81*price!C$3/price!C$4)+(transaction!CP81*price!C$5/price!C$4))</f>
        <v>0</v>
      </c>
      <c r="J82" s="69">
        <f>(transaction!CO81+transaction!CP81+transaction!CQ81)-((transaction!CH81*price!C$2/price!C$5)+(transaction!CK81*price!C$3/price!C$5)+(transaction!CN81*price!C$4/price!C$5))</f>
        <v>0</v>
      </c>
    </row>
    <row r="83">
      <c r="A83" s="13">
        <v>22.0</v>
      </c>
      <c r="B83" s="67">
        <f>B24-(transaction!$B82*price!$B$10+transaction!$F82*price!$B$11+transaction!$J82*price!$B$12+transaction!$N82*price!$B$13+transaction!$R82*price!$B$14+transaction!$V82*price!$B$15+transaction!$Z82*price!$B$16+transaction!$AD82*price!$B$17+transaction!$AH82*price!$B$18+transaction!$AL82*price!$B$19+transaction!$AP82*price!$B$20+transaction!$AT82*price!$B$21+transaction!$AX82*price!$B$22+transaction!$BB82*price!$B$23+transaction!$BF82*price!$B$24+transaction!$BJ82*price!$B$25+transaction!$BN82*price!$B$26+transaction!$BR82*price!$B$27+transaction!$BV82*price!$B$28+transaction!$BZ82*price!$B$29)+G83</f>
        <v>0</v>
      </c>
      <c r="C83" s="17">
        <f>C24-(transaction!$C82*price!$C$10+transaction!$G82*price!$C$11+transaction!$K82*price!$C$12+transaction!$O82*price!$C$13+transaction!$S82*price!$C$14+transaction!$W82*price!$C$15+transaction!$AA82*price!$C$16+transaction!$AE82*price!$C$17+transaction!$AI82*price!$C$18+transaction!$AM82*price!$C$19+transaction!$AQ82*price!$C$20+transaction!$AU82*price!$C$21+transaction!$AY82*price!$C$22+transaction!$BC82*price!$C$23+transaction!$BG82*price!$C$24+transaction!$BK82*price!$C$25+transaction!$BO82*price!$C$26+transaction!$BS82*price!$C$27+transaction!$BW82*price!$C$28+transaction!$CA82*price!$C$29)+H83</f>
        <v>0</v>
      </c>
      <c r="D83" s="17">
        <f>D24-(transaction!$D82*price!$D$10+transaction!$H82*price!$D$11+transaction!$L82*price!$D$12+transaction!$P82*price!$D$13+transaction!$T82*price!$D$14+transaction!$X82*price!$D$15+transaction!$AB82*price!$D$16+transaction!$AF82*price!$D$17+transaction!$AJ82*price!$D$18+transaction!$AN82*price!$D$19+transaction!$AR82*price!$D$20+transaction!$AV82*price!$D$21+transaction!$AZ82*price!$D$22+transaction!$BD82*price!$D$23+transaction!$BH82*price!$D$24+transaction!$BL82*price!$D$25+transaction!$BP82*price!$D$26+transaction!$BT82*price!$D$27+transaction!$BX82*price!$D$28+transaction!$CB82*price!$D$29)+I83</f>
        <v>0</v>
      </c>
      <c r="E83" s="22">
        <f>E24-(transaction!$E82*price!$E$10+transaction!$I82*price!$E$11+transaction!$M82*price!$E$12+transaction!$Q82*price!$E$13+transaction!$U82*price!$E$14+transaction!$Y82*price!$E$15+transaction!$AC82*price!$E$16+transaction!$AG82*price!$E$17+transaction!$AK82*price!$E$18+transaction!$AO82*price!$E$19+transaction!$AS82*price!$E$20+transaction!$AW82*price!$E$21+transaction!$BA82*price!$E$22+transaction!$BE82*price!$E$23+transaction!$BI82*price!$E$24+transaction!$BM82*price!$E$25+transaction!$BQ82*price!$E$26+transaction!$BU82*price!$E$27+transaction!$BY82*price!$E$28+transaction!$CC82*price!$E$29)+J83</f>
        <v>0</v>
      </c>
      <c r="F83" s="17">
        <f>B83*price!C$2+C83*price!C$3+D83*price!C$4+E83*price!C$5</f>
        <v>0</v>
      </c>
      <c r="G83" s="68">
        <f>(transaction!CF82+transaction!CG82+transaction!CH82)-((transaction!CL82*price!C$3/price!C$2)+(transaction!CI82*price!C$4/price!C$2)+(transaction!CO82*price!C$5/price!C$2))</f>
        <v>0</v>
      </c>
      <c r="H83" s="69">
        <f>(transaction!CI82+transaction!CJ82+transaction!CK82)-((transaction!CF82*price!C$2/price!C$3)+(transaction!CQ82*price!C$4/price!C$3)+(transaction!CM82*price!C$5/price!C$3))</f>
        <v>0</v>
      </c>
      <c r="I83" s="70">
        <f>(transaction!CL82+transaction!CM82+transaction!CN82)-((transaction!CG82*price!C$2/price!C$4)+(transaction!CJ82*price!C$3/price!C$4)+(transaction!CP82*price!C$5/price!C$4))</f>
        <v>0</v>
      </c>
      <c r="J83" s="69">
        <f>(transaction!CO82+transaction!CP82+transaction!CQ82)-((transaction!CH82*price!C$2/price!C$5)+(transaction!CK82*price!C$3/price!C$5)+(transaction!CN82*price!C$4/price!C$5))</f>
        <v>0</v>
      </c>
    </row>
    <row r="84">
      <c r="A84" s="13">
        <v>23.0</v>
      </c>
      <c r="B84" s="67">
        <f>B25-(transaction!$B83*price!$B$10+transaction!$F83*price!$B$11+transaction!$J83*price!$B$12+transaction!$N83*price!$B$13+transaction!$R83*price!$B$14+transaction!$V83*price!$B$15+transaction!$Z83*price!$B$16+transaction!$AD83*price!$B$17+transaction!$AH83*price!$B$18+transaction!$AL83*price!$B$19+transaction!$AP83*price!$B$20+transaction!$AT83*price!$B$21+transaction!$AX83*price!$B$22+transaction!$BB83*price!$B$23+transaction!$BF83*price!$B$24+transaction!$BJ83*price!$B$25+transaction!$BN83*price!$B$26+transaction!$BR83*price!$B$27+transaction!$BV83*price!$B$28+transaction!$BZ83*price!$B$29)+G84</f>
        <v>0</v>
      </c>
      <c r="C84" s="17">
        <f>C25-(transaction!$C83*price!$C$10+transaction!$G83*price!$C$11+transaction!$K83*price!$C$12+transaction!$O83*price!$C$13+transaction!$S83*price!$C$14+transaction!$W83*price!$C$15+transaction!$AA83*price!$C$16+transaction!$AE83*price!$C$17+transaction!$AI83*price!$C$18+transaction!$AM83*price!$C$19+transaction!$AQ83*price!$C$20+transaction!$AU83*price!$C$21+transaction!$AY83*price!$C$22+transaction!$BC83*price!$C$23+transaction!$BG83*price!$C$24+transaction!$BK83*price!$C$25+transaction!$BO83*price!$C$26+transaction!$BS83*price!$C$27+transaction!$BW83*price!$C$28+transaction!$CA83*price!$C$29)+H84</f>
        <v>0</v>
      </c>
      <c r="D84" s="17">
        <f>D25-(transaction!$D83*price!$D$10+transaction!$H83*price!$D$11+transaction!$L83*price!$D$12+transaction!$P83*price!$D$13+transaction!$T83*price!$D$14+transaction!$X83*price!$D$15+transaction!$AB83*price!$D$16+transaction!$AF83*price!$D$17+transaction!$AJ83*price!$D$18+transaction!$AN83*price!$D$19+transaction!$AR83*price!$D$20+transaction!$AV83*price!$D$21+transaction!$AZ83*price!$D$22+transaction!$BD83*price!$D$23+transaction!$BH83*price!$D$24+transaction!$BL83*price!$D$25+transaction!$BP83*price!$D$26+transaction!$BT83*price!$D$27+transaction!$BX83*price!$D$28+transaction!$CB83*price!$D$29)+I84</f>
        <v>0</v>
      </c>
      <c r="E84" s="22">
        <f>E25-(transaction!$E83*price!$E$10+transaction!$I83*price!$E$11+transaction!$M83*price!$E$12+transaction!$Q83*price!$E$13+transaction!$U83*price!$E$14+transaction!$Y83*price!$E$15+transaction!$AC83*price!$E$16+transaction!$AG83*price!$E$17+transaction!$AK83*price!$E$18+transaction!$AO83*price!$E$19+transaction!$AS83*price!$E$20+transaction!$AW83*price!$E$21+transaction!$BA83*price!$E$22+transaction!$BE83*price!$E$23+transaction!$BI83*price!$E$24+transaction!$BM83*price!$E$25+transaction!$BQ83*price!$E$26+transaction!$BU83*price!$E$27+transaction!$BY83*price!$E$28+transaction!$CC83*price!$E$29)+J84</f>
        <v>0</v>
      </c>
      <c r="F84" s="17">
        <f>B84*price!C$2+C84*price!C$3+D84*price!C$4+E84*price!C$5</f>
        <v>0</v>
      </c>
      <c r="G84" s="68">
        <f>(transaction!CF83+transaction!CG83+transaction!CH83)-((transaction!CL83*price!C$3/price!C$2)+(transaction!CI83*price!C$4/price!C$2)+(transaction!CO83*price!C$5/price!C$2))</f>
        <v>0</v>
      </c>
      <c r="H84" s="69">
        <f>(transaction!CI83+transaction!CJ83+transaction!CK83)-((transaction!CF83*price!C$2/price!C$3)+(transaction!CQ83*price!C$4/price!C$3)+(transaction!CM83*price!C$5/price!C$3))</f>
        <v>0</v>
      </c>
      <c r="I84" s="70">
        <f>(transaction!CL83+transaction!CM83+transaction!CN83)-((transaction!CG83*price!C$2/price!C$4)+(transaction!CJ83*price!C$3/price!C$4)+(transaction!CP83*price!C$5/price!C$4))</f>
        <v>0</v>
      </c>
      <c r="J84" s="69">
        <f>(transaction!CO83+transaction!CP83+transaction!CQ83)-((transaction!CH83*price!C$2/price!C$5)+(transaction!CK83*price!C$3/price!C$5)+(transaction!CN83*price!C$4/price!C$5))</f>
        <v>0</v>
      </c>
    </row>
    <row r="85">
      <c r="A85" s="13">
        <v>24.0</v>
      </c>
      <c r="B85" s="67">
        <f>B26-(transaction!$B84*price!$B$10+transaction!$F84*price!$B$11+transaction!$J84*price!$B$12+transaction!$N84*price!$B$13+transaction!$R84*price!$B$14+transaction!$V84*price!$B$15+transaction!$Z84*price!$B$16+transaction!$AD84*price!$B$17+transaction!$AH84*price!$B$18+transaction!$AL84*price!$B$19+transaction!$AP84*price!$B$20+transaction!$AT84*price!$B$21+transaction!$AX84*price!$B$22+transaction!$BB84*price!$B$23+transaction!$BF84*price!$B$24+transaction!$BJ84*price!$B$25+transaction!$BN84*price!$B$26+transaction!$BR84*price!$B$27+transaction!$BV84*price!$B$28+transaction!$BZ84*price!$B$29)+G85</f>
        <v>0</v>
      </c>
      <c r="C85" s="17">
        <f>C26-(transaction!$C84*price!$C$10+transaction!$G84*price!$C$11+transaction!$K84*price!$C$12+transaction!$O84*price!$C$13+transaction!$S84*price!$C$14+transaction!$W84*price!$C$15+transaction!$AA84*price!$C$16+transaction!$AE84*price!$C$17+transaction!$AI84*price!$C$18+transaction!$AM84*price!$C$19+transaction!$AQ84*price!$C$20+transaction!$AU84*price!$C$21+transaction!$AY84*price!$C$22+transaction!$BC84*price!$C$23+transaction!$BG84*price!$C$24+transaction!$BK84*price!$C$25+transaction!$BO84*price!$C$26+transaction!$BS84*price!$C$27+transaction!$BW84*price!$C$28+transaction!$CA84*price!$C$29)+H85</f>
        <v>0</v>
      </c>
      <c r="D85" s="17">
        <f>D26-(transaction!$D84*price!$D$10+transaction!$H84*price!$D$11+transaction!$L84*price!$D$12+transaction!$P84*price!$D$13+transaction!$T84*price!$D$14+transaction!$X84*price!$D$15+transaction!$AB84*price!$D$16+transaction!$AF84*price!$D$17+transaction!$AJ84*price!$D$18+transaction!$AN84*price!$D$19+transaction!$AR84*price!$D$20+transaction!$AV84*price!$D$21+transaction!$AZ84*price!$D$22+transaction!$BD84*price!$D$23+transaction!$BH84*price!$D$24+transaction!$BL84*price!$D$25+transaction!$BP84*price!$D$26+transaction!$BT84*price!$D$27+transaction!$BX84*price!$D$28+transaction!$CB84*price!$D$29)+I85</f>
        <v>0</v>
      </c>
      <c r="E85" s="22">
        <f>E26-(transaction!$E84*price!$E$10+transaction!$I84*price!$E$11+transaction!$M84*price!$E$12+transaction!$Q84*price!$E$13+transaction!$U84*price!$E$14+transaction!$Y84*price!$E$15+transaction!$AC84*price!$E$16+transaction!$AG84*price!$E$17+transaction!$AK84*price!$E$18+transaction!$AO84*price!$E$19+transaction!$AS84*price!$E$20+transaction!$AW84*price!$E$21+transaction!$BA84*price!$E$22+transaction!$BE84*price!$E$23+transaction!$BI84*price!$E$24+transaction!$BM84*price!$E$25+transaction!$BQ84*price!$E$26+transaction!$BU84*price!$E$27+transaction!$BY84*price!$E$28+transaction!$CC84*price!$E$29)+J85</f>
        <v>0</v>
      </c>
      <c r="F85" s="17">
        <f>B85*price!C$2+C85*price!C$3+D85*price!C$4+E85*price!C$5</f>
        <v>0</v>
      </c>
      <c r="G85" s="68">
        <f>(transaction!CF84+transaction!CG84+transaction!CH84)-((transaction!CL84*price!C$3/price!C$2)+(transaction!CI84*price!C$4/price!C$2)+(transaction!CO84*price!C$5/price!C$2))</f>
        <v>0</v>
      </c>
      <c r="H85" s="69">
        <f>(transaction!CI84+transaction!CJ84+transaction!CK84)-((transaction!CF84*price!C$2/price!C$3)+(transaction!CQ84*price!C$4/price!C$3)+(transaction!CM84*price!C$5/price!C$3))</f>
        <v>0</v>
      </c>
      <c r="I85" s="70">
        <f>(transaction!CL84+transaction!CM84+transaction!CN84)-((transaction!CG84*price!C$2/price!C$4)+(transaction!CJ84*price!C$3/price!C$4)+(transaction!CP84*price!C$5/price!C$4))</f>
        <v>0</v>
      </c>
      <c r="J85" s="69">
        <f>(transaction!CO84+transaction!CP84+transaction!CQ84)-((transaction!CH84*price!C$2/price!C$5)+(transaction!CK84*price!C$3/price!C$5)+(transaction!CN84*price!C$4/price!C$5))</f>
        <v>0</v>
      </c>
    </row>
    <row r="86">
      <c r="A86" s="13">
        <v>25.0</v>
      </c>
      <c r="B86" s="67">
        <f>B27-(transaction!$B85*price!$B$10+transaction!$F85*price!$B$11+transaction!$J85*price!$B$12+transaction!$N85*price!$B$13+transaction!$R85*price!$B$14+transaction!$V85*price!$B$15+transaction!$Z85*price!$B$16+transaction!$AD85*price!$B$17+transaction!$AH85*price!$B$18+transaction!$AL85*price!$B$19+transaction!$AP85*price!$B$20+transaction!$AT85*price!$B$21+transaction!$AX85*price!$B$22+transaction!$BB85*price!$B$23+transaction!$BF85*price!$B$24+transaction!$BJ85*price!$B$25+transaction!$BN85*price!$B$26+transaction!$BR85*price!$B$27+transaction!$BV85*price!$B$28+transaction!$BZ85*price!$B$29)+G86</f>
        <v>0</v>
      </c>
      <c r="C86" s="17">
        <f>C27-(transaction!$C85*price!$C$10+transaction!$G85*price!$C$11+transaction!$K85*price!$C$12+transaction!$O85*price!$C$13+transaction!$S85*price!$C$14+transaction!$W85*price!$C$15+transaction!$AA85*price!$C$16+transaction!$AE85*price!$C$17+transaction!$AI85*price!$C$18+transaction!$AM85*price!$C$19+transaction!$AQ85*price!$C$20+transaction!$AU85*price!$C$21+transaction!$AY85*price!$C$22+transaction!$BC85*price!$C$23+transaction!$BG85*price!$C$24+transaction!$BK85*price!$C$25+transaction!$BO85*price!$C$26+transaction!$BS85*price!$C$27+transaction!$BW85*price!$C$28+transaction!$CA85*price!$C$29)+H86</f>
        <v>0</v>
      </c>
      <c r="D86" s="17">
        <f>D27-(transaction!$D85*price!$D$10+transaction!$H85*price!$D$11+transaction!$L85*price!$D$12+transaction!$P85*price!$D$13+transaction!$T85*price!$D$14+transaction!$X85*price!$D$15+transaction!$AB85*price!$D$16+transaction!$AF85*price!$D$17+transaction!$AJ85*price!$D$18+transaction!$AN85*price!$D$19+transaction!$AR85*price!$D$20+transaction!$AV85*price!$D$21+transaction!$AZ85*price!$D$22+transaction!$BD85*price!$D$23+transaction!$BH85*price!$D$24+transaction!$BL85*price!$D$25+transaction!$BP85*price!$D$26+transaction!$BT85*price!$D$27+transaction!$BX85*price!$D$28+transaction!$CB85*price!$D$29)+I86</f>
        <v>0</v>
      </c>
      <c r="E86" s="22">
        <f>E27-(transaction!$E85*price!$E$10+transaction!$I85*price!$E$11+transaction!$M85*price!$E$12+transaction!$Q85*price!$E$13+transaction!$U85*price!$E$14+transaction!$Y85*price!$E$15+transaction!$AC85*price!$E$16+transaction!$AG85*price!$E$17+transaction!$AK85*price!$E$18+transaction!$AO85*price!$E$19+transaction!$AS85*price!$E$20+transaction!$AW85*price!$E$21+transaction!$BA85*price!$E$22+transaction!$BE85*price!$E$23+transaction!$BI85*price!$E$24+transaction!$BM85*price!$E$25+transaction!$BQ85*price!$E$26+transaction!$BU85*price!$E$27+transaction!$BY85*price!$E$28+transaction!$CC85*price!$E$29)+J86</f>
        <v>0</v>
      </c>
      <c r="F86" s="17">
        <f>B86*price!C$2+C86*price!C$3+D86*price!C$4+E86*price!C$5</f>
        <v>0</v>
      </c>
      <c r="G86" s="68">
        <f>(transaction!CF85+transaction!CG85+transaction!CH85)-((transaction!CL85*price!C$3/price!C$2)+(transaction!CI85*price!C$4/price!C$2)+(transaction!CO85*price!C$5/price!C$2))</f>
        <v>0</v>
      </c>
      <c r="H86" s="69">
        <f>(transaction!CI85+transaction!CJ85+transaction!CK85)-((transaction!CF85*price!C$2/price!C$3)+(transaction!CQ85*price!C$4/price!C$3)+(transaction!CM85*price!C$5/price!C$3))</f>
        <v>0</v>
      </c>
      <c r="I86" s="70">
        <f>(transaction!CL85+transaction!CM85+transaction!CN85)-((transaction!CG85*price!C$2/price!C$4)+(transaction!CJ85*price!C$3/price!C$4)+(transaction!CP85*price!C$5/price!C$4))</f>
        <v>0</v>
      </c>
      <c r="J86" s="69">
        <f>(transaction!CO85+transaction!CP85+transaction!CQ85)-((transaction!CH85*price!C$2/price!C$5)+(transaction!CK85*price!C$3/price!C$5)+(transaction!CN85*price!C$4/price!C$5))</f>
        <v>0</v>
      </c>
    </row>
    <row r="87">
      <c r="A87" s="13">
        <v>26.0</v>
      </c>
      <c r="B87" s="67">
        <f>B28-(transaction!$B86*price!$B$10+transaction!$F86*price!$B$11+transaction!$J86*price!$B$12+transaction!$N86*price!$B$13+transaction!$R86*price!$B$14+transaction!$V86*price!$B$15+transaction!$Z86*price!$B$16+transaction!$AD86*price!$B$17+transaction!$AH86*price!$B$18+transaction!$AL86*price!$B$19+transaction!$AP86*price!$B$20+transaction!$AT86*price!$B$21+transaction!$AX86*price!$B$22+transaction!$BB86*price!$B$23+transaction!$BF86*price!$B$24+transaction!$BJ86*price!$B$25+transaction!$BN86*price!$B$26+transaction!$BR86*price!$B$27+transaction!$BV86*price!$B$28+transaction!$BZ86*price!$B$29)+G87</f>
        <v>0</v>
      </c>
      <c r="C87" s="17">
        <f>C28-(transaction!$C86*price!$C$10+transaction!$G86*price!$C$11+transaction!$K86*price!$C$12+transaction!$O86*price!$C$13+transaction!$S86*price!$C$14+transaction!$W86*price!$C$15+transaction!$AA86*price!$C$16+transaction!$AE86*price!$C$17+transaction!$AI86*price!$C$18+transaction!$AM86*price!$C$19+transaction!$AQ86*price!$C$20+transaction!$AU86*price!$C$21+transaction!$AY86*price!$C$22+transaction!$BC86*price!$C$23+transaction!$BG86*price!$C$24+transaction!$BK86*price!$C$25+transaction!$BO86*price!$C$26+transaction!$BS86*price!$C$27+transaction!$BW86*price!$C$28+transaction!$CA86*price!$C$29)+H87</f>
        <v>0</v>
      </c>
      <c r="D87" s="17">
        <f>D28-(transaction!$D86*price!$D$10+transaction!$H86*price!$D$11+transaction!$L86*price!$D$12+transaction!$P86*price!$D$13+transaction!$T86*price!$D$14+transaction!$X86*price!$D$15+transaction!$AB86*price!$D$16+transaction!$AF86*price!$D$17+transaction!$AJ86*price!$D$18+transaction!$AN86*price!$D$19+transaction!$AR86*price!$D$20+transaction!$AV86*price!$D$21+transaction!$AZ86*price!$D$22+transaction!$BD86*price!$D$23+transaction!$BH86*price!$D$24+transaction!$BL86*price!$D$25+transaction!$BP86*price!$D$26+transaction!$BT86*price!$D$27+transaction!$BX86*price!$D$28+transaction!$CB86*price!$D$29)+I87</f>
        <v>0</v>
      </c>
      <c r="E87" s="22">
        <f>E28-(transaction!$E86*price!$E$10+transaction!$I86*price!$E$11+transaction!$M86*price!$E$12+transaction!$Q86*price!$E$13+transaction!$U86*price!$E$14+transaction!$Y86*price!$E$15+transaction!$AC86*price!$E$16+transaction!$AG86*price!$E$17+transaction!$AK86*price!$E$18+transaction!$AO86*price!$E$19+transaction!$AS86*price!$E$20+transaction!$AW86*price!$E$21+transaction!$BA86*price!$E$22+transaction!$BE86*price!$E$23+transaction!$BI86*price!$E$24+transaction!$BM86*price!$E$25+transaction!$BQ86*price!$E$26+transaction!$BU86*price!$E$27+transaction!$BY86*price!$E$28+transaction!$CC86*price!$E$29)+J87</f>
        <v>0</v>
      </c>
      <c r="F87" s="17">
        <f>B87*price!C$2+C87*price!C$3+D87*price!C$4+E87*price!C$5</f>
        <v>0</v>
      </c>
      <c r="G87" s="68">
        <f>(transaction!CF86+transaction!CG86+transaction!CH86)-((transaction!CL86*price!C$3/price!C$2)+(transaction!CI86*price!C$4/price!C$2)+(transaction!CO86*price!C$5/price!C$2))</f>
        <v>0</v>
      </c>
      <c r="H87" s="69">
        <f>(transaction!CI86+transaction!CJ86+transaction!CK86)-((transaction!CF86*price!C$2/price!C$3)+(transaction!CQ86*price!C$4/price!C$3)+(transaction!CM86*price!C$5/price!C$3))</f>
        <v>0</v>
      </c>
      <c r="I87" s="70">
        <f>(transaction!CL86+transaction!CM86+transaction!CN86)-((transaction!CG86*price!C$2/price!C$4)+(transaction!CJ86*price!C$3/price!C$4)+(transaction!CP86*price!C$5/price!C$4))</f>
        <v>0</v>
      </c>
      <c r="J87" s="69">
        <f>(transaction!CO86+transaction!CP86+transaction!CQ86)-((transaction!CH86*price!C$2/price!C$5)+(transaction!CK86*price!C$3/price!C$5)+(transaction!CN86*price!C$4/price!C$5))</f>
        <v>0</v>
      </c>
    </row>
    <row r="88">
      <c r="A88" s="13">
        <v>27.0</v>
      </c>
      <c r="B88" s="67">
        <f>B29-(transaction!$B87*price!$B$10+transaction!$F87*price!$B$11+transaction!$J87*price!$B$12+transaction!$N87*price!$B$13+transaction!$R87*price!$B$14+transaction!$V87*price!$B$15+transaction!$Z87*price!$B$16+transaction!$AD87*price!$B$17+transaction!$AH87*price!$B$18+transaction!$AL87*price!$B$19+transaction!$AP87*price!$B$20+transaction!$AT87*price!$B$21+transaction!$AX87*price!$B$22+transaction!$BB87*price!$B$23+transaction!$BF87*price!$B$24+transaction!$BJ87*price!$B$25+transaction!$BN87*price!$B$26+transaction!$BR87*price!$B$27+transaction!$BV87*price!$B$28+transaction!$BZ87*price!$B$29)+G88</f>
        <v>0</v>
      </c>
      <c r="C88" s="17">
        <f>C29-(transaction!$C87*price!$C$10+transaction!$G87*price!$C$11+transaction!$K87*price!$C$12+transaction!$O87*price!$C$13+transaction!$S87*price!$C$14+transaction!$W87*price!$C$15+transaction!$AA87*price!$C$16+transaction!$AE87*price!$C$17+transaction!$AI87*price!$C$18+transaction!$AM87*price!$C$19+transaction!$AQ87*price!$C$20+transaction!$AU87*price!$C$21+transaction!$AY87*price!$C$22+transaction!$BC87*price!$C$23+transaction!$BG87*price!$C$24+transaction!$BK87*price!$C$25+transaction!$BO87*price!$C$26+transaction!$BS87*price!$C$27+transaction!$BW87*price!$C$28+transaction!$CA87*price!$C$29)+H88</f>
        <v>0</v>
      </c>
      <c r="D88" s="17">
        <f>D29-(transaction!$D87*price!$D$10+transaction!$H87*price!$D$11+transaction!$L87*price!$D$12+transaction!$P87*price!$D$13+transaction!$T87*price!$D$14+transaction!$X87*price!$D$15+transaction!$AB87*price!$D$16+transaction!$AF87*price!$D$17+transaction!$AJ87*price!$D$18+transaction!$AN87*price!$D$19+transaction!$AR87*price!$D$20+transaction!$AV87*price!$D$21+transaction!$AZ87*price!$D$22+transaction!$BD87*price!$D$23+transaction!$BH87*price!$D$24+transaction!$BL87*price!$D$25+transaction!$BP87*price!$D$26+transaction!$BT87*price!$D$27+transaction!$BX87*price!$D$28+transaction!$CB87*price!$D$29)+I88</f>
        <v>0</v>
      </c>
      <c r="E88" s="22">
        <f>E29-(transaction!$E87*price!$E$10+transaction!$I87*price!$E$11+transaction!$M87*price!$E$12+transaction!$Q87*price!$E$13+transaction!$U87*price!$E$14+transaction!$Y87*price!$E$15+transaction!$AC87*price!$E$16+transaction!$AG87*price!$E$17+transaction!$AK87*price!$E$18+transaction!$AO87*price!$E$19+transaction!$AS87*price!$E$20+transaction!$AW87*price!$E$21+transaction!$BA87*price!$E$22+transaction!$BE87*price!$E$23+transaction!$BI87*price!$E$24+transaction!$BM87*price!$E$25+transaction!$BQ87*price!$E$26+transaction!$BU87*price!$E$27+transaction!$BY87*price!$E$28+transaction!$CC87*price!$E$29)+J88</f>
        <v>0</v>
      </c>
      <c r="F88" s="17">
        <f>B88*price!C$2+C88*price!C$3+D88*price!C$4+E88*price!C$5</f>
        <v>0</v>
      </c>
      <c r="G88" s="68">
        <f>(transaction!CF87+transaction!CG87+transaction!CH87)-((transaction!CL87*price!C$3/price!C$2)+(transaction!CI87*price!C$4/price!C$2)+(transaction!CO87*price!C$5/price!C$2))</f>
        <v>0</v>
      </c>
      <c r="H88" s="69">
        <f>(transaction!CI87+transaction!CJ87+transaction!CK87)-((transaction!CF87*price!C$2/price!C$3)+(transaction!CQ87*price!C$4/price!C$3)+(transaction!CM87*price!C$5/price!C$3))</f>
        <v>0</v>
      </c>
      <c r="I88" s="70">
        <f>(transaction!CL87+transaction!CM87+transaction!CN87)-((transaction!CG87*price!C$2/price!C$4)+(transaction!CJ87*price!C$3/price!C$4)+(transaction!CP87*price!C$5/price!C$4))</f>
        <v>0</v>
      </c>
      <c r="J88" s="69">
        <f>(transaction!CO87+transaction!CP87+transaction!CQ87)-((transaction!CH87*price!C$2/price!C$5)+(transaction!CK87*price!C$3/price!C$5)+(transaction!CN87*price!C$4/price!C$5))</f>
        <v>0</v>
      </c>
    </row>
    <row r="89">
      <c r="A89" s="13">
        <v>28.0</v>
      </c>
      <c r="B89" s="67">
        <f>B30-(transaction!$B88*price!$B$10+transaction!$F88*price!$B$11+transaction!$J88*price!$B$12+transaction!$N88*price!$B$13+transaction!$R88*price!$B$14+transaction!$V88*price!$B$15+transaction!$Z88*price!$B$16+transaction!$AD88*price!$B$17+transaction!$AH88*price!$B$18+transaction!$AL88*price!$B$19+transaction!$AP88*price!$B$20+transaction!$AT88*price!$B$21+transaction!$AX88*price!$B$22+transaction!$BB88*price!$B$23+transaction!$BF88*price!$B$24+transaction!$BJ88*price!$B$25+transaction!$BN88*price!$B$26+transaction!$BR88*price!$B$27+transaction!$BV88*price!$B$28+transaction!$BZ88*price!$B$29)+G89</f>
        <v>0</v>
      </c>
      <c r="C89" s="17">
        <f>C30-(transaction!$C88*price!$C$10+transaction!$G88*price!$C$11+transaction!$K88*price!$C$12+transaction!$O88*price!$C$13+transaction!$S88*price!$C$14+transaction!$W88*price!$C$15+transaction!$AA88*price!$C$16+transaction!$AE88*price!$C$17+transaction!$AI88*price!$C$18+transaction!$AM88*price!$C$19+transaction!$AQ88*price!$C$20+transaction!$AU88*price!$C$21+transaction!$AY88*price!$C$22+transaction!$BC88*price!$C$23+transaction!$BG88*price!$C$24+transaction!$BK88*price!$C$25+transaction!$BO88*price!$C$26+transaction!$BS88*price!$C$27+transaction!$BW88*price!$C$28+transaction!$CA88*price!$C$29)+H89</f>
        <v>0</v>
      </c>
      <c r="D89" s="17">
        <f>D30-(transaction!$D88*price!$D$10+transaction!$H88*price!$D$11+transaction!$L88*price!$D$12+transaction!$P88*price!$D$13+transaction!$T88*price!$D$14+transaction!$X88*price!$D$15+transaction!$AB88*price!$D$16+transaction!$AF88*price!$D$17+transaction!$AJ88*price!$D$18+transaction!$AN88*price!$D$19+transaction!$AR88*price!$D$20+transaction!$AV88*price!$D$21+transaction!$AZ88*price!$D$22+transaction!$BD88*price!$D$23+transaction!$BH88*price!$D$24+transaction!$BL88*price!$D$25+transaction!$BP88*price!$D$26+transaction!$BT88*price!$D$27+transaction!$BX88*price!$D$28+transaction!$CB88*price!$D$29)+I89</f>
        <v>0</v>
      </c>
      <c r="E89" s="22">
        <f>E30-(transaction!$E88*price!$E$10+transaction!$I88*price!$E$11+transaction!$M88*price!$E$12+transaction!$Q88*price!$E$13+transaction!$U88*price!$E$14+transaction!$Y88*price!$E$15+transaction!$AC88*price!$E$16+transaction!$AG88*price!$E$17+transaction!$AK88*price!$E$18+transaction!$AO88*price!$E$19+transaction!$AS88*price!$E$20+transaction!$AW88*price!$E$21+transaction!$BA88*price!$E$22+transaction!$BE88*price!$E$23+transaction!$BI88*price!$E$24+transaction!$BM88*price!$E$25+transaction!$BQ88*price!$E$26+transaction!$BU88*price!$E$27+transaction!$BY88*price!$E$28+transaction!$CC88*price!$E$29)+J89</f>
        <v>0</v>
      </c>
      <c r="F89" s="17">
        <f>B89*price!C$2+C89*price!C$3+D89*price!C$4+E89*price!C$5</f>
        <v>0</v>
      </c>
      <c r="G89" s="68">
        <f>(transaction!CF88+transaction!CG88+transaction!CH88)-((transaction!CL88*price!C$3/price!C$2)+(transaction!CI88*price!C$4/price!C$2)+(transaction!CO88*price!C$5/price!C$2))</f>
        <v>0</v>
      </c>
      <c r="H89" s="69">
        <f>(transaction!CI88+transaction!CJ88+transaction!CK88)-((transaction!CF88*price!C$2/price!C$3)+(transaction!CQ88*price!C$4/price!C$3)+(transaction!CM88*price!C$5/price!C$3))</f>
        <v>0</v>
      </c>
      <c r="I89" s="70">
        <f>(transaction!CL88+transaction!CM88+transaction!CN88)-((transaction!CG88*price!C$2/price!C$4)+(transaction!CJ88*price!C$3/price!C$4)+(transaction!CP88*price!C$5/price!C$4))</f>
        <v>0</v>
      </c>
      <c r="J89" s="69">
        <f>(transaction!CO88+transaction!CP88+transaction!CQ88)-((transaction!CH88*price!C$2/price!C$5)+(transaction!CK88*price!C$3/price!C$5)+(transaction!CN88*price!C$4/price!C$5))</f>
        <v>0</v>
      </c>
    </row>
    <row r="90">
      <c r="A90" s="13">
        <v>29.0</v>
      </c>
      <c r="B90" s="67">
        <f>B31-(transaction!$B89*price!$B$10+transaction!$F89*price!$B$11+transaction!$J89*price!$B$12+transaction!$N89*price!$B$13+transaction!$R89*price!$B$14+transaction!$V89*price!$B$15+transaction!$Z89*price!$B$16+transaction!$AD89*price!$B$17+transaction!$AH89*price!$B$18+transaction!$AL89*price!$B$19+transaction!$AP89*price!$B$20+transaction!$AT89*price!$B$21+transaction!$AX89*price!$B$22+transaction!$BB89*price!$B$23+transaction!$BF89*price!$B$24+transaction!$BJ89*price!$B$25+transaction!$BN89*price!$B$26+transaction!$BR89*price!$B$27+transaction!$BV89*price!$B$28+transaction!$BZ89*price!$B$29)+G90</f>
        <v>0</v>
      </c>
      <c r="C90" s="17">
        <f>C31-(transaction!$C89*price!$C$10+transaction!$G89*price!$C$11+transaction!$K89*price!$C$12+transaction!$O89*price!$C$13+transaction!$S89*price!$C$14+transaction!$W89*price!$C$15+transaction!$AA89*price!$C$16+transaction!$AE89*price!$C$17+transaction!$AI89*price!$C$18+transaction!$AM89*price!$C$19+transaction!$AQ89*price!$C$20+transaction!$AU89*price!$C$21+transaction!$AY89*price!$C$22+transaction!$BC89*price!$C$23+transaction!$BG89*price!$C$24+transaction!$BK89*price!$C$25+transaction!$BO89*price!$C$26+transaction!$BS89*price!$C$27+transaction!$BW89*price!$C$28+transaction!$CA89*price!$C$29)+H90</f>
        <v>0</v>
      </c>
      <c r="D90" s="17">
        <f>D31-(transaction!$D89*price!$D$10+transaction!$H89*price!$D$11+transaction!$L89*price!$D$12+transaction!$P89*price!$D$13+transaction!$T89*price!$D$14+transaction!$X89*price!$D$15+transaction!$AB89*price!$D$16+transaction!$AF89*price!$D$17+transaction!$AJ89*price!$D$18+transaction!$AN89*price!$D$19+transaction!$AR89*price!$D$20+transaction!$AV89*price!$D$21+transaction!$AZ89*price!$D$22+transaction!$BD89*price!$D$23+transaction!$BH89*price!$D$24+transaction!$BL89*price!$D$25+transaction!$BP89*price!$D$26+transaction!$BT89*price!$D$27+transaction!$BX89*price!$D$28+transaction!$CB89*price!$D$29)+I90</f>
        <v>0</v>
      </c>
      <c r="E90" s="22">
        <f>E31-(transaction!$E89*price!$E$10+transaction!$I89*price!$E$11+transaction!$M89*price!$E$12+transaction!$Q89*price!$E$13+transaction!$U89*price!$E$14+transaction!$Y89*price!$E$15+transaction!$AC89*price!$E$16+transaction!$AG89*price!$E$17+transaction!$AK89*price!$E$18+transaction!$AO89*price!$E$19+transaction!$AS89*price!$E$20+transaction!$AW89*price!$E$21+transaction!$BA89*price!$E$22+transaction!$BE89*price!$E$23+transaction!$BI89*price!$E$24+transaction!$BM89*price!$E$25+transaction!$BQ89*price!$E$26+transaction!$BU89*price!$E$27+transaction!$BY89*price!$E$28+transaction!$CC89*price!$E$29)+J90</f>
        <v>0</v>
      </c>
      <c r="F90" s="17">
        <f>B90*price!C$2+C90*price!C$3+D90*price!C$4+E90*price!C$5</f>
        <v>0</v>
      </c>
      <c r="G90" s="68">
        <f>(transaction!CF89+transaction!CG89+transaction!CH89)-((transaction!CL89*price!C$3/price!C$2)+(transaction!CI89*price!C$4/price!C$2)+(transaction!CO89*price!C$5/price!C$2))</f>
        <v>0</v>
      </c>
      <c r="H90" s="69">
        <f>(transaction!CI89+transaction!CJ89+transaction!CK89)-((transaction!CF89*price!C$2/price!C$3)+(transaction!CQ89*price!C$4/price!C$3)+(transaction!CM89*price!C$5/price!C$3))</f>
        <v>0</v>
      </c>
      <c r="I90" s="70">
        <f>(transaction!CL89+transaction!CM89+transaction!CN89)-((transaction!CG89*price!C$2/price!C$4)+(transaction!CJ89*price!C$3/price!C$4)+(transaction!CP89*price!C$5/price!C$4))</f>
        <v>0</v>
      </c>
      <c r="J90" s="69">
        <f>(transaction!CO89+transaction!CP89+transaction!CQ89)-((transaction!CH89*price!C$2/price!C$5)+(transaction!CK89*price!C$3/price!C$5)+(transaction!CN89*price!C$4/price!C$5))</f>
        <v>0</v>
      </c>
    </row>
    <row r="91">
      <c r="A91" s="13">
        <v>30.0</v>
      </c>
      <c r="B91" s="67">
        <f>B32-(transaction!$B90*price!$B$10+transaction!$F90*price!$B$11+transaction!$J90*price!$B$12+transaction!$N90*price!$B$13+transaction!$R90*price!$B$14+transaction!$V90*price!$B$15+transaction!$Z90*price!$B$16+transaction!$AD90*price!$B$17+transaction!$AH90*price!$B$18+transaction!$AL90*price!$B$19+transaction!$AP90*price!$B$20+transaction!$AT90*price!$B$21+transaction!$AX90*price!$B$22+transaction!$BB90*price!$B$23+transaction!$BF90*price!$B$24+transaction!$BJ90*price!$B$25+transaction!$BN90*price!$B$26+transaction!$BR90*price!$B$27+transaction!$BV90*price!$B$28+transaction!$BZ90*price!$B$29)+G91</f>
        <v>0</v>
      </c>
      <c r="C91" s="17">
        <f>C32-(transaction!$C90*price!$C$10+transaction!$G90*price!$C$11+transaction!$K90*price!$C$12+transaction!$O90*price!$C$13+transaction!$S90*price!$C$14+transaction!$W90*price!$C$15+transaction!$AA90*price!$C$16+transaction!$AE90*price!$C$17+transaction!$AI90*price!$C$18+transaction!$AM90*price!$C$19+transaction!$AQ90*price!$C$20+transaction!$AU90*price!$C$21+transaction!$AY90*price!$C$22+transaction!$BC90*price!$C$23+transaction!$BG90*price!$C$24+transaction!$BK90*price!$C$25+transaction!$BO90*price!$C$26+transaction!$BS90*price!$C$27+transaction!$BW90*price!$C$28+transaction!$CA90*price!$C$29)+H91</f>
        <v>0</v>
      </c>
      <c r="D91" s="17">
        <f>D32-(transaction!$D90*price!$D$10+transaction!$H90*price!$D$11+transaction!$L90*price!$D$12+transaction!$P90*price!$D$13+transaction!$T90*price!$D$14+transaction!$X90*price!$D$15+transaction!$AB90*price!$D$16+transaction!$AF90*price!$D$17+transaction!$AJ90*price!$D$18+transaction!$AN90*price!$D$19+transaction!$AR90*price!$D$20+transaction!$AV90*price!$D$21+transaction!$AZ90*price!$D$22+transaction!$BD90*price!$D$23+transaction!$BH90*price!$D$24+transaction!$BL90*price!$D$25+transaction!$BP90*price!$D$26+transaction!$BT90*price!$D$27+transaction!$BX90*price!$D$28+transaction!$CB90*price!$D$29)+I91</f>
        <v>0</v>
      </c>
      <c r="E91" s="22">
        <f>E32-(transaction!$E90*price!$E$10+transaction!$I90*price!$E$11+transaction!$M90*price!$E$12+transaction!$Q90*price!$E$13+transaction!$U90*price!$E$14+transaction!$Y90*price!$E$15+transaction!$AC90*price!$E$16+transaction!$AG90*price!$E$17+transaction!$AK90*price!$E$18+transaction!$AO90*price!$E$19+transaction!$AS90*price!$E$20+transaction!$AW90*price!$E$21+transaction!$BA90*price!$E$22+transaction!$BE90*price!$E$23+transaction!$BI90*price!$E$24+transaction!$BM90*price!$E$25+transaction!$BQ90*price!$E$26+transaction!$BU90*price!$E$27+transaction!$BY90*price!$E$28+transaction!$CC90*price!$E$29)+J91</f>
        <v>0</v>
      </c>
      <c r="F91" s="17">
        <f>B91*price!C$2+C91*price!C$3+D91*price!C$4+E91*price!C$5</f>
        <v>0</v>
      </c>
      <c r="G91" s="68">
        <f>(transaction!CF90+transaction!CG90+transaction!CH90)-((transaction!CL90*price!C$3/price!C$2)+(transaction!CI90*price!C$4/price!C$2)+(transaction!CO90*price!C$5/price!C$2))</f>
        <v>0</v>
      </c>
      <c r="H91" s="69">
        <f>(transaction!CI90+transaction!CJ90+transaction!CK90)-((transaction!CF90*price!C$2/price!C$3)+(transaction!CQ90*price!C$4/price!C$3)+(transaction!CM90*price!C$5/price!C$3))</f>
        <v>0</v>
      </c>
      <c r="I91" s="70">
        <f>(transaction!CL90+transaction!CM90+transaction!CN90)-((transaction!CG90*price!C$2/price!C$4)+(transaction!CJ90*price!C$3/price!C$4)+(transaction!CP90*price!C$5/price!C$4))</f>
        <v>0</v>
      </c>
      <c r="J91" s="69">
        <f>(transaction!CO90+transaction!CP90+transaction!CQ90)-((transaction!CH90*price!C$2/price!C$5)+(transaction!CK90*price!C$3/price!C$5)+(transaction!CN90*price!C$4/price!C$5))</f>
        <v>0</v>
      </c>
    </row>
    <row r="92">
      <c r="A92" s="13">
        <v>31.0</v>
      </c>
      <c r="B92" s="67">
        <f>B33-(transaction!$B91*price!$B$10+transaction!$F91*price!$B$11+transaction!$J91*price!$B$12+transaction!$N91*price!$B$13+transaction!$R91*price!$B$14+transaction!$V91*price!$B$15+transaction!$Z91*price!$B$16+transaction!$AD91*price!$B$17+transaction!$AH91*price!$B$18+transaction!$AL91*price!$B$19+transaction!$AP91*price!$B$20+transaction!$AT91*price!$B$21+transaction!$AX91*price!$B$22+transaction!$BB91*price!$B$23+transaction!$BF91*price!$B$24+transaction!$BJ91*price!$B$25+transaction!$BN91*price!$B$26+transaction!$BR91*price!$B$27+transaction!$BV91*price!$B$28+transaction!$BZ91*price!$B$29)+G92</f>
        <v>0</v>
      </c>
      <c r="C92" s="17">
        <f>C33-(transaction!$C91*price!$C$10+transaction!$G91*price!$C$11+transaction!$K91*price!$C$12+transaction!$O91*price!$C$13+transaction!$S91*price!$C$14+transaction!$W91*price!$C$15+transaction!$AA91*price!$C$16+transaction!$AE91*price!$C$17+transaction!$AI91*price!$C$18+transaction!$AM91*price!$C$19+transaction!$AQ91*price!$C$20+transaction!$AU91*price!$C$21+transaction!$AY91*price!$C$22+transaction!$BC91*price!$C$23+transaction!$BG91*price!$C$24+transaction!$BK91*price!$C$25+transaction!$BO91*price!$C$26+transaction!$BS91*price!$C$27+transaction!$BW91*price!$C$28+transaction!$CA91*price!$C$29)+H92</f>
        <v>0</v>
      </c>
      <c r="D92" s="17">
        <f>D33-(transaction!$D91*price!$D$10+transaction!$H91*price!$D$11+transaction!$L91*price!$D$12+transaction!$P91*price!$D$13+transaction!$T91*price!$D$14+transaction!$X91*price!$D$15+transaction!$AB91*price!$D$16+transaction!$AF91*price!$D$17+transaction!$AJ91*price!$D$18+transaction!$AN91*price!$D$19+transaction!$AR91*price!$D$20+transaction!$AV91*price!$D$21+transaction!$AZ91*price!$D$22+transaction!$BD91*price!$D$23+transaction!$BH91*price!$D$24+transaction!$BL91*price!$D$25+transaction!$BP91*price!$D$26+transaction!$BT91*price!$D$27+transaction!$BX91*price!$D$28+transaction!$CB91*price!$D$29)+I92</f>
        <v>0</v>
      </c>
      <c r="E92" s="22">
        <f>E33-(transaction!$E91*price!$E$10+transaction!$I91*price!$E$11+transaction!$M91*price!$E$12+transaction!$Q91*price!$E$13+transaction!$U91*price!$E$14+transaction!$Y91*price!$E$15+transaction!$AC91*price!$E$16+transaction!$AG91*price!$E$17+transaction!$AK91*price!$E$18+transaction!$AO91*price!$E$19+transaction!$AS91*price!$E$20+transaction!$AW91*price!$E$21+transaction!$BA91*price!$E$22+transaction!$BE91*price!$E$23+transaction!$BI91*price!$E$24+transaction!$BM91*price!$E$25+transaction!$BQ91*price!$E$26+transaction!$BU91*price!$E$27+transaction!$BY91*price!$E$28+transaction!$CC91*price!$E$29)+J92</f>
        <v>0</v>
      </c>
      <c r="F92" s="17">
        <f>B92*price!C$2+C92*price!C$3+D92*price!C$4+E92*price!C$5</f>
        <v>0</v>
      </c>
      <c r="G92" s="68">
        <f>(transaction!CF91+transaction!CG91+transaction!CH91)-((transaction!CL91*price!C$3/price!C$2)+(transaction!CI91*price!C$4/price!C$2)+(transaction!CO91*price!C$5/price!C$2))</f>
        <v>0</v>
      </c>
      <c r="H92" s="69">
        <f>(transaction!CI91+transaction!CJ91+transaction!CK91)-((transaction!CF91*price!C$2/price!C$3)+(transaction!CQ91*price!C$4/price!C$3)+(transaction!CM91*price!C$5/price!C$3))</f>
        <v>0</v>
      </c>
      <c r="I92" s="70">
        <f>(transaction!CL91+transaction!CM91+transaction!CN91)-((transaction!CG91*price!C$2/price!C$4)+(transaction!CJ91*price!C$3/price!C$4)+(transaction!CP91*price!C$5/price!C$4))</f>
        <v>0</v>
      </c>
      <c r="J92" s="69">
        <f>(transaction!CO91+transaction!CP91+transaction!CQ91)-((transaction!CH91*price!C$2/price!C$5)+(transaction!CK91*price!C$3/price!C$5)+(transaction!CN91*price!C$4/price!C$5))</f>
        <v>0</v>
      </c>
    </row>
    <row r="93">
      <c r="A93" s="13">
        <v>32.0</v>
      </c>
      <c r="B93" s="67">
        <f>B34-(transaction!$B92*price!$B$10+transaction!$F92*price!$B$11+transaction!$J92*price!$B$12+transaction!$N92*price!$B$13+transaction!$R92*price!$B$14+transaction!$V92*price!$B$15+transaction!$Z92*price!$B$16+transaction!$AD92*price!$B$17+transaction!$AH92*price!$B$18+transaction!$AL92*price!$B$19+transaction!$AP92*price!$B$20+transaction!$AT92*price!$B$21+transaction!$AX92*price!$B$22+transaction!$BB92*price!$B$23+transaction!$BF92*price!$B$24+transaction!$BJ92*price!$B$25+transaction!$BN92*price!$B$26+transaction!$BR92*price!$B$27+transaction!$BV92*price!$B$28+transaction!$BZ92*price!$B$29)+G93</f>
        <v>0</v>
      </c>
      <c r="C93" s="17">
        <f>C34-(transaction!$C92*price!$C$10+transaction!$G92*price!$C$11+transaction!$K92*price!$C$12+transaction!$O92*price!$C$13+transaction!$S92*price!$C$14+transaction!$W92*price!$C$15+transaction!$AA92*price!$C$16+transaction!$AE92*price!$C$17+transaction!$AI92*price!$C$18+transaction!$AM92*price!$C$19+transaction!$AQ92*price!$C$20+transaction!$AU92*price!$C$21+transaction!$AY92*price!$C$22+transaction!$BC92*price!$C$23+transaction!$BG92*price!$C$24+transaction!$BK92*price!$C$25+transaction!$BO92*price!$C$26+transaction!$BS92*price!$C$27+transaction!$BW92*price!$C$28+transaction!$CA92*price!$C$29)+H93</f>
        <v>0</v>
      </c>
      <c r="D93" s="17">
        <f>D34-(transaction!$D92*price!$D$10+transaction!$H92*price!$D$11+transaction!$L92*price!$D$12+transaction!$P92*price!$D$13+transaction!$T92*price!$D$14+transaction!$X92*price!$D$15+transaction!$AB92*price!$D$16+transaction!$AF92*price!$D$17+transaction!$AJ92*price!$D$18+transaction!$AN92*price!$D$19+transaction!$AR92*price!$D$20+transaction!$AV92*price!$D$21+transaction!$AZ92*price!$D$22+transaction!$BD92*price!$D$23+transaction!$BH92*price!$D$24+transaction!$BL92*price!$D$25+transaction!$BP92*price!$D$26+transaction!$BT92*price!$D$27+transaction!$BX92*price!$D$28+transaction!$CB92*price!$D$29)+I93</f>
        <v>0</v>
      </c>
      <c r="E93" s="22">
        <f>E34-(transaction!$E92*price!$E$10+transaction!$I92*price!$E$11+transaction!$M92*price!$E$12+transaction!$Q92*price!$E$13+transaction!$U92*price!$E$14+transaction!$Y92*price!$E$15+transaction!$AC92*price!$E$16+transaction!$AG92*price!$E$17+transaction!$AK92*price!$E$18+transaction!$AO92*price!$E$19+transaction!$AS92*price!$E$20+transaction!$AW92*price!$E$21+transaction!$BA92*price!$E$22+transaction!$BE92*price!$E$23+transaction!$BI92*price!$E$24+transaction!$BM92*price!$E$25+transaction!$BQ92*price!$E$26+transaction!$BU92*price!$E$27+transaction!$BY92*price!$E$28+transaction!$CC92*price!$E$29)+J93</f>
        <v>0</v>
      </c>
      <c r="F93" s="17">
        <f>B93*price!C$2+C93*price!C$3+D93*price!C$4+E93*price!C$5</f>
        <v>0</v>
      </c>
      <c r="G93" s="68">
        <f>(transaction!CF92+transaction!CG92+transaction!CH92)-((transaction!CL92*price!C$3/price!C$2)+(transaction!CI92*price!C$4/price!C$2)+(transaction!CO92*price!C$5/price!C$2))</f>
        <v>0</v>
      </c>
      <c r="H93" s="69">
        <f>(transaction!CI92+transaction!CJ92+transaction!CK92)-((transaction!CF92*price!C$2/price!C$3)+(transaction!CQ92*price!C$4/price!C$3)+(transaction!CM92*price!C$5/price!C$3))</f>
        <v>0</v>
      </c>
      <c r="I93" s="70">
        <f>(transaction!CL92+transaction!CM92+transaction!CN92)-((transaction!CG92*price!C$2/price!C$4)+(transaction!CJ92*price!C$3/price!C$4)+(transaction!CP92*price!C$5/price!C$4))</f>
        <v>0</v>
      </c>
      <c r="J93" s="69">
        <f>(transaction!CO92+transaction!CP92+transaction!CQ92)-((transaction!CH92*price!C$2/price!C$5)+(transaction!CK92*price!C$3/price!C$5)+(transaction!CN92*price!C$4/price!C$5))</f>
        <v>0</v>
      </c>
    </row>
    <row r="94">
      <c r="A94" s="13">
        <v>33.0</v>
      </c>
      <c r="B94" s="67">
        <f>B35-(transaction!$B93*price!$B$10+transaction!$F93*price!$B$11+transaction!$J93*price!$B$12+transaction!$N93*price!$B$13+transaction!$R93*price!$B$14+transaction!$V93*price!$B$15+transaction!$Z93*price!$B$16+transaction!$AD93*price!$B$17+transaction!$AH93*price!$B$18+transaction!$AL93*price!$B$19+transaction!$AP93*price!$B$20+transaction!$AT93*price!$B$21+transaction!$AX93*price!$B$22+transaction!$BB93*price!$B$23+transaction!$BF93*price!$B$24+transaction!$BJ93*price!$B$25+transaction!$BN93*price!$B$26+transaction!$BR93*price!$B$27+transaction!$BV93*price!$B$28+transaction!$BZ93*price!$B$29)+G94</f>
        <v>0</v>
      </c>
      <c r="C94" s="17">
        <f>C35-(transaction!$C93*price!$C$10+transaction!$G93*price!$C$11+transaction!$K93*price!$C$12+transaction!$O93*price!$C$13+transaction!$S93*price!$C$14+transaction!$W93*price!$C$15+transaction!$AA93*price!$C$16+transaction!$AE93*price!$C$17+transaction!$AI93*price!$C$18+transaction!$AM93*price!$C$19+transaction!$AQ93*price!$C$20+transaction!$AU93*price!$C$21+transaction!$AY93*price!$C$22+transaction!$BC93*price!$C$23+transaction!$BG93*price!$C$24+transaction!$BK93*price!$C$25+transaction!$BO93*price!$C$26+transaction!$BS93*price!$C$27+transaction!$BW93*price!$C$28+transaction!$CA93*price!$C$29)+H94</f>
        <v>0</v>
      </c>
      <c r="D94" s="17">
        <f>D35-(transaction!$D93*price!$D$10+transaction!$H93*price!$D$11+transaction!$L93*price!$D$12+transaction!$P93*price!$D$13+transaction!$T93*price!$D$14+transaction!$X93*price!$D$15+transaction!$AB93*price!$D$16+transaction!$AF93*price!$D$17+transaction!$AJ93*price!$D$18+transaction!$AN93*price!$D$19+transaction!$AR93*price!$D$20+transaction!$AV93*price!$D$21+transaction!$AZ93*price!$D$22+transaction!$BD93*price!$D$23+transaction!$BH93*price!$D$24+transaction!$BL93*price!$D$25+transaction!$BP93*price!$D$26+transaction!$BT93*price!$D$27+transaction!$BX93*price!$D$28+transaction!$CB93*price!$D$29)+I94</f>
        <v>0</v>
      </c>
      <c r="E94" s="22">
        <f>E35-(transaction!$E93*price!$E$10+transaction!$I93*price!$E$11+transaction!$M93*price!$E$12+transaction!$Q93*price!$E$13+transaction!$U93*price!$E$14+transaction!$Y93*price!$E$15+transaction!$AC93*price!$E$16+transaction!$AG93*price!$E$17+transaction!$AK93*price!$E$18+transaction!$AO93*price!$E$19+transaction!$AS93*price!$E$20+transaction!$AW93*price!$E$21+transaction!$BA93*price!$E$22+transaction!$BE93*price!$E$23+transaction!$BI93*price!$E$24+transaction!$BM93*price!$E$25+transaction!$BQ93*price!$E$26+transaction!$BU93*price!$E$27+transaction!$BY93*price!$E$28+transaction!$CC93*price!$E$29)+J94</f>
        <v>0</v>
      </c>
      <c r="F94" s="17">
        <f>B94*price!C$2+C94*price!C$3+D94*price!C$4+E94*price!C$5</f>
        <v>0</v>
      </c>
      <c r="G94" s="68">
        <f>(transaction!CF93+transaction!CG93+transaction!CH93)-((transaction!CL93*price!C$3/price!C$2)+(transaction!CI93*price!C$4/price!C$2)+(transaction!CO93*price!C$5/price!C$2))</f>
        <v>0</v>
      </c>
      <c r="H94" s="69">
        <f>(transaction!CI93+transaction!CJ93+transaction!CK93)-((transaction!CF93*price!C$2/price!C$3)+(transaction!CQ93*price!C$4/price!C$3)+(transaction!CM93*price!C$5/price!C$3))</f>
        <v>0</v>
      </c>
      <c r="I94" s="70">
        <f>(transaction!CL93+transaction!CM93+transaction!CN93)-((transaction!CG93*price!C$2/price!C$4)+(transaction!CJ93*price!C$3/price!C$4)+(transaction!CP93*price!C$5/price!C$4))</f>
        <v>0</v>
      </c>
      <c r="J94" s="69">
        <f>(transaction!CO93+transaction!CP93+transaction!CQ93)-((transaction!CH93*price!C$2/price!C$5)+(transaction!CK93*price!C$3/price!C$5)+(transaction!CN93*price!C$4/price!C$5))</f>
        <v>0</v>
      </c>
    </row>
    <row r="95">
      <c r="A95" s="13">
        <v>34.0</v>
      </c>
      <c r="B95" s="67">
        <f>B36-(transaction!$B94*price!$B$10+transaction!$F94*price!$B$11+transaction!$J94*price!$B$12+transaction!$N94*price!$B$13+transaction!$R94*price!$B$14+transaction!$V94*price!$B$15+transaction!$Z94*price!$B$16+transaction!$AD94*price!$B$17+transaction!$AH94*price!$B$18+transaction!$AL94*price!$B$19+transaction!$AP94*price!$B$20+transaction!$AT94*price!$B$21+transaction!$AX94*price!$B$22+transaction!$BB94*price!$B$23+transaction!$BF94*price!$B$24+transaction!$BJ94*price!$B$25+transaction!$BN94*price!$B$26+transaction!$BR94*price!$B$27+transaction!$BV94*price!$B$28+transaction!$BZ94*price!$B$29)+G95</f>
        <v>0</v>
      </c>
      <c r="C95" s="17">
        <f>C36-(transaction!$C94*price!$C$10+transaction!$G94*price!$C$11+transaction!$K94*price!$C$12+transaction!$O94*price!$C$13+transaction!$S94*price!$C$14+transaction!$W94*price!$C$15+transaction!$AA94*price!$C$16+transaction!$AE94*price!$C$17+transaction!$AI94*price!$C$18+transaction!$AM94*price!$C$19+transaction!$AQ94*price!$C$20+transaction!$AU94*price!$C$21+transaction!$AY94*price!$C$22+transaction!$BC94*price!$C$23+transaction!$BG94*price!$C$24+transaction!$BK94*price!$C$25+transaction!$BO94*price!$C$26+transaction!$BS94*price!$C$27+transaction!$BW94*price!$C$28+transaction!$CA94*price!$C$29)+H95</f>
        <v>0</v>
      </c>
      <c r="D95" s="17">
        <f>D36-(transaction!$D94*price!$D$10+transaction!$H94*price!$D$11+transaction!$L94*price!$D$12+transaction!$P94*price!$D$13+transaction!$T94*price!$D$14+transaction!$X94*price!$D$15+transaction!$AB94*price!$D$16+transaction!$AF94*price!$D$17+transaction!$AJ94*price!$D$18+transaction!$AN94*price!$D$19+transaction!$AR94*price!$D$20+transaction!$AV94*price!$D$21+transaction!$AZ94*price!$D$22+transaction!$BD94*price!$D$23+transaction!$BH94*price!$D$24+transaction!$BL94*price!$D$25+transaction!$BP94*price!$D$26+transaction!$BT94*price!$D$27+transaction!$BX94*price!$D$28+transaction!$CB94*price!$D$29)+I95</f>
        <v>0</v>
      </c>
      <c r="E95" s="22">
        <f>E36-(transaction!$E94*price!$E$10+transaction!$I94*price!$E$11+transaction!$M94*price!$E$12+transaction!$Q94*price!$E$13+transaction!$U94*price!$E$14+transaction!$Y94*price!$E$15+transaction!$AC94*price!$E$16+transaction!$AG94*price!$E$17+transaction!$AK94*price!$E$18+transaction!$AO94*price!$E$19+transaction!$AS94*price!$E$20+transaction!$AW94*price!$E$21+transaction!$BA94*price!$E$22+transaction!$BE94*price!$E$23+transaction!$BI94*price!$E$24+transaction!$BM94*price!$E$25+transaction!$BQ94*price!$E$26+transaction!$BU94*price!$E$27+transaction!$BY94*price!$E$28+transaction!$CC94*price!$E$29)+J95</f>
        <v>0</v>
      </c>
      <c r="F95" s="17">
        <f>B95*price!C$2+C95*price!C$3+D95*price!C$4+E95*price!C$5</f>
        <v>0</v>
      </c>
      <c r="G95" s="68">
        <f>(transaction!CF94+transaction!CG94+transaction!CH94)-((transaction!CL94*price!C$3/price!C$2)+(transaction!CI94*price!C$4/price!C$2)+(transaction!CO94*price!C$5/price!C$2))</f>
        <v>0</v>
      </c>
      <c r="H95" s="69">
        <f>(transaction!CI94+transaction!CJ94+transaction!CK94)-((transaction!CF94*price!C$2/price!C$3)+(transaction!CQ94*price!C$4/price!C$3)+(transaction!CM94*price!C$5/price!C$3))</f>
        <v>0</v>
      </c>
      <c r="I95" s="70">
        <f>(transaction!CL94+transaction!CM94+transaction!CN94)-((transaction!CG94*price!C$2/price!C$4)+(transaction!CJ94*price!C$3/price!C$4)+(transaction!CP94*price!C$5/price!C$4))</f>
        <v>0</v>
      </c>
      <c r="J95" s="69">
        <f>(transaction!CO94+transaction!CP94+transaction!CQ94)-((transaction!CH94*price!C$2/price!C$5)+(transaction!CK94*price!C$3/price!C$5)+(transaction!CN94*price!C$4/price!C$5))</f>
        <v>0</v>
      </c>
    </row>
    <row r="96">
      <c r="A96" s="13">
        <v>35.0</v>
      </c>
      <c r="B96" s="67">
        <f>B37-(transaction!$B95*price!$B$10+transaction!$F95*price!$B$11+transaction!$J95*price!$B$12+transaction!$N95*price!$B$13+transaction!$R95*price!$B$14+transaction!$V95*price!$B$15+transaction!$Z95*price!$B$16+transaction!$AD95*price!$B$17+transaction!$AH95*price!$B$18+transaction!$AL95*price!$B$19+transaction!$AP95*price!$B$20+transaction!$AT95*price!$B$21+transaction!$AX95*price!$B$22+transaction!$BB95*price!$B$23+transaction!$BF95*price!$B$24+transaction!$BJ95*price!$B$25+transaction!$BN95*price!$B$26+transaction!$BR95*price!$B$27+transaction!$BV95*price!$B$28+transaction!$BZ95*price!$B$29)+G96</f>
        <v>0</v>
      </c>
      <c r="C96" s="17">
        <f>C37-(transaction!$C95*price!$C$10+transaction!$G95*price!$C$11+transaction!$K95*price!$C$12+transaction!$O95*price!$C$13+transaction!$S95*price!$C$14+transaction!$W95*price!$C$15+transaction!$AA95*price!$C$16+transaction!$AE95*price!$C$17+transaction!$AI95*price!$C$18+transaction!$AM95*price!$C$19+transaction!$AQ95*price!$C$20+transaction!$AU95*price!$C$21+transaction!$AY95*price!$C$22+transaction!$BC95*price!$C$23+transaction!$BG95*price!$C$24+transaction!$BK95*price!$C$25+transaction!$BO95*price!$C$26+transaction!$BS95*price!$C$27+transaction!$BW95*price!$C$28+transaction!$CA95*price!$C$29)+H96</f>
        <v>0</v>
      </c>
      <c r="D96" s="17">
        <f>D37-(transaction!$D95*price!$D$10+transaction!$H95*price!$D$11+transaction!$L95*price!$D$12+transaction!$P95*price!$D$13+transaction!$T95*price!$D$14+transaction!$X95*price!$D$15+transaction!$AB95*price!$D$16+transaction!$AF95*price!$D$17+transaction!$AJ95*price!$D$18+transaction!$AN95*price!$D$19+transaction!$AR95*price!$D$20+transaction!$AV95*price!$D$21+transaction!$AZ95*price!$D$22+transaction!$BD95*price!$D$23+transaction!$BH95*price!$D$24+transaction!$BL95*price!$D$25+transaction!$BP95*price!$D$26+transaction!$BT95*price!$D$27+transaction!$BX95*price!$D$28+transaction!$CB95*price!$D$29)+I96</f>
        <v>0</v>
      </c>
      <c r="E96" s="22">
        <f>E37-(transaction!$E95*price!$E$10+transaction!$I95*price!$E$11+transaction!$M95*price!$E$12+transaction!$Q95*price!$E$13+transaction!$U95*price!$E$14+transaction!$Y95*price!$E$15+transaction!$AC95*price!$E$16+transaction!$AG95*price!$E$17+transaction!$AK95*price!$E$18+transaction!$AO95*price!$E$19+transaction!$AS95*price!$E$20+transaction!$AW95*price!$E$21+transaction!$BA95*price!$E$22+transaction!$BE95*price!$E$23+transaction!$BI95*price!$E$24+transaction!$BM95*price!$E$25+transaction!$BQ95*price!$E$26+transaction!$BU95*price!$E$27+transaction!$BY95*price!$E$28+transaction!$CC95*price!$E$29)+J96</f>
        <v>0</v>
      </c>
      <c r="F96" s="17">
        <f>B96*price!C$2+C96*price!C$3+D96*price!C$4+E96*price!C$5</f>
        <v>0</v>
      </c>
      <c r="G96" s="68">
        <f>(transaction!CF95+transaction!CG95+transaction!CH95)-((transaction!CL95*price!C$3/price!C$2)+(transaction!CI95*price!C$4/price!C$2)+(transaction!CO95*price!C$5/price!C$2))</f>
        <v>0</v>
      </c>
      <c r="H96" s="69">
        <f>(transaction!CI95+transaction!CJ95+transaction!CK95)-((transaction!CF95*price!C$2/price!C$3)+(transaction!CQ95*price!C$4/price!C$3)+(transaction!CM95*price!C$5/price!C$3))</f>
        <v>0</v>
      </c>
      <c r="I96" s="70">
        <f>(transaction!CL95+transaction!CM95+transaction!CN95)-((transaction!CG95*price!C$2/price!C$4)+(transaction!CJ95*price!C$3/price!C$4)+(transaction!CP95*price!C$5/price!C$4))</f>
        <v>0</v>
      </c>
      <c r="J96" s="69">
        <f>(transaction!CO95+transaction!CP95+transaction!CQ95)-((transaction!CH95*price!C$2/price!C$5)+(transaction!CK95*price!C$3/price!C$5)+(transaction!CN95*price!C$4/price!C$5))</f>
        <v>0</v>
      </c>
    </row>
    <row r="97">
      <c r="A97" s="13">
        <v>36.0</v>
      </c>
      <c r="B97" s="67">
        <f>B38-(transaction!$B96*price!$B$10+transaction!$F96*price!$B$11+transaction!$J96*price!$B$12+transaction!$N96*price!$B$13+transaction!$R96*price!$B$14+transaction!$V96*price!$B$15+transaction!$Z96*price!$B$16+transaction!$AD96*price!$B$17+transaction!$AH96*price!$B$18+transaction!$AL96*price!$B$19+transaction!$AP96*price!$B$20+transaction!$AT96*price!$B$21+transaction!$AX96*price!$B$22+transaction!$BB96*price!$B$23+transaction!$BF96*price!$B$24+transaction!$BJ96*price!$B$25+transaction!$BN96*price!$B$26+transaction!$BR96*price!$B$27+transaction!$BV96*price!$B$28+transaction!$BZ96*price!$B$29)+G97</f>
        <v>0</v>
      </c>
      <c r="C97" s="17">
        <f>C38-(transaction!$C96*price!$C$10+transaction!$G96*price!$C$11+transaction!$K96*price!$C$12+transaction!$O96*price!$C$13+transaction!$S96*price!$C$14+transaction!$W96*price!$C$15+transaction!$AA96*price!$C$16+transaction!$AE96*price!$C$17+transaction!$AI96*price!$C$18+transaction!$AM96*price!$C$19+transaction!$AQ96*price!$C$20+transaction!$AU96*price!$C$21+transaction!$AY96*price!$C$22+transaction!$BC96*price!$C$23+transaction!$BG96*price!$C$24+transaction!$BK96*price!$C$25+transaction!$BO96*price!$C$26+transaction!$BS96*price!$C$27+transaction!$BW96*price!$C$28+transaction!$CA96*price!$C$29)+H97</f>
        <v>0</v>
      </c>
      <c r="D97" s="17">
        <f>D38-(transaction!$D96*price!$D$10+transaction!$H96*price!$D$11+transaction!$L96*price!$D$12+transaction!$P96*price!$D$13+transaction!$T96*price!$D$14+transaction!$X96*price!$D$15+transaction!$AB96*price!$D$16+transaction!$AF96*price!$D$17+transaction!$AJ96*price!$D$18+transaction!$AN96*price!$D$19+transaction!$AR96*price!$D$20+transaction!$AV96*price!$D$21+transaction!$AZ96*price!$D$22+transaction!$BD96*price!$D$23+transaction!$BH96*price!$D$24+transaction!$BL96*price!$D$25+transaction!$BP96*price!$D$26+transaction!$BT96*price!$D$27+transaction!$BX96*price!$D$28+transaction!$CB96*price!$D$29)+I97</f>
        <v>0</v>
      </c>
      <c r="E97" s="22">
        <f>E38-(transaction!$E96*price!$E$10+transaction!$I96*price!$E$11+transaction!$M96*price!$E$12+transaction!$Q96*price!$E$13+transaction!$U96*price!$E$14+transaction!$Y96*price!$E$15+transaction!$AC96*price!$E$16+transaction!$AG96*price!$E$17+transaction!$AK96*price!$E$18+transaction!$AO96*price!$E$19+transaction!$AS96*price!$E$20+transaction!$AW96*price!$E$21+transaction!$BA96*price!$E$22+transaction!$BE96*price!$E$23+transaction!$BI96*price!$E$24+transaction!$BM96*price!$E$25+transaction!$BQ96*price!$E$26+transaction!$BU96*price!$E$27+transaction!$BY96*price!$E$28+transaction!$CC96*price!$E$29)+J97</f>
        <v>0</v>
      </c>
      <c r="F97" s="17">
        <f>B97*price!C$2+C97*price!C$3+D97*price!C$4+E97*price!C$5</f>
        <v>0</v>
      </c>
      <c r="G97" s="68">
        <f>(transaction!CF96+transaction!CG96+transaction!CH96)-((transaction!CL96*price!C$3/price!C$2)+(transaction!CI96*price!C$4/price!C$2)+(transaction!CO96*price!C$5/price!C$2))</f>
        <v>0</v>
      </c>
      <c r="H97" s="69">
        <f>(transaction!CI96+transaction!CJ96+transaction!CK96)-((transaction!CF96*price!C$2/price!C$3)+(transaction!CQ96*price!C$4/price!C$3)+(transaction!CM96*price!C$5/price!C$3))</f>
        <v>0</v>
      </c>
      <c r="I97" s="70">
        <f>(transaction!CL96+transaction!CM96+transaction!CN96)-((transaction!CG96*price!C$2/price!C$4)+(transaction!CJ96*price!C$3/price!C$4)+(transaction!CP96*price!C$5/price!C$4))</f>
        <v>0</v>
      </c>
      <c r="J97" s="69">
        <f>(transaction!CO96+transaction!CP96+transaction!CQ96)-((transaction!CH96*price!C$2/price!C$5)+(transaction!CK96*price!C$3/price!C$5)+(transaction!CN96*price!C$4/price!C$5))</f>
        <v>0</v>
      </c>
    </row>
    <row r="98">
      <c r="A98" s="13">
        <v>37.0</v>
      </c>
      <c r="B98" s="67">
        <f>B39-(transaction!$B97*price!$B$10+transaction!$F97*price!$B$11+transaction!$J97*price!$B$12+transaction!$N97*price!$B$13+transaction!$R97*price!$B$14+transaction!$V97*price!$B$15+transaction!$Z97*price!$B$16+transaction!$AD97*price!$B$17+transaction!$AH97*price!$B$18+transaction!$AL97*price!$B$19+transaction!$AP97*price!$B$20+transaction!$AT97*price!$B$21+transaction!$AX97*price!$B$22+transaction!$BB97*price!$B$23+transaction!$BF97*price!$B$24+transaction!$BJ97*price!$B$25+transaction!$BN97*price!$B$26+transaction!$BR97*price!$B$27+transaction!$BV97*price!$B$28+transaction!$BZ97*price!$B$29)+G98</f>
        <v>0</v>
      </c>
      <c r="C98" s="17">
        <f>C39-(transaction!$C97*price!$C$10+transaction!$G97*price!$C$11+transaction!$K97*price!$C$12+transaction!$O97*price!$C$13+transaction!$S97*price!$C$14+transaction!$W97*price!$C$15+transaction!$AA97*price!$C$16+transaction!$AE97*price!$C$17+transaction!$AI97*price!$C$18+transaction!$AM97*price!$C$19+transaction!$AQ97*price!$C$20+transaction!$AU97*price!$C$21+transaction!$AY97*price!$C$22+transaction!$BC97*price!$C$23+transaction!$BG97*price!$C$24+transaction!$BK97*price!$C$25+transaction!$BO97*price!$C$26+transaction!$BS97*price!$C$27+transaction!$BW97*price!$C$28+transaction!$CA97*price!$C$29)+H98</f>
        <v>0</v>
      </c>
      <c r="D98" s="17">
        <f>D39-(transaction!$D97*price!$D$10+transaction!$H97*price!$D$11+transaction!$L97*price!$D$12+transaction!$P97*price!$D$13+transaction!$T97*price!$D$14+transaction!$X97*price!$D$15+transaction!$AB97*price!$D$16+transaction!$AF97*price!$D$17+transaction!$AJ97*price!$D$18+transaction!$AN97*price!$D$19+transaction!$AR97*price!$D$20+transaction!$AV97*price!$D$21+transaction!$AZ97*price!$D$22+transaction!$BD97*price!$D$23+transaction!$BH97*price!$D$24+transaction!$BL97*price!$D$25+transaction!$BP97*price!$D$26+transaction!$BT97*price!$D$27+transaction!$BX97*price!$D$28+transaction!$CB97*price!$D$29)+I98</f>
        <v>0</v>
      </c>
      <c r="E98" s="22">
        <f>E39-(transaction!$E97*price!$E$10+transaction!$I97*price!$E$11+transaction!$M97*price!$E$12+transaction!$Q97*price!$E$13+transaction!$U97*price!$E$14+transaction!$Y97*price!$E$15+transaction!$AC97*price!$E$16+transaction!$AG97*price!$E$17+transaction!$AK97*price!$E$18+transaction!$AO97*price!$E$19+transaction!$AS97*price!$E$20+transaction!$AW97*price!$E$21+transaction!$BA97*price!$E$22+transaction!$BE97*price!$E$23+transaction!$BI97*price!$E$24+transaction!$BM97*price!$E$25+transaction!$BQ97*price!$E$26+transaction!$BU97*price!$E$27+transaction!$BY97*price!$E$28+transaction!$CC97*price!$E$29)+J98</f>
        <v>0</v>
      </c>
      <c r="F98" s="17">
        <f>B98*price!C$2+C98*price!C$3+D98*price!C$4+E98*price!C$5</f>
        <v>0</v>
      </c>
      <c r="G98" s="68">
        <f>(transaction!CF97+transaction!CG97+transaction!CH97)-((transaction!CL97*price!C$3/price!C$2)+(transaction!CI97*price!C$4/price!C$2)+(transaction!CO97*price!C$5/price!C$2))</f>
        <v>0</v>
      </c>
      <c r="H98" s="69">
        <f>(transaction!CI97+transaction!CJ97+transaction!CK97)-((transaction!CF97*price!C$2/price!C$3)+(transaction!CQ97*price!C$4/price!C$3)+(transaction!CM97*price!C$5/price!C$3))</f>
        <v>0</v>
      </c>
      <c r="I98" s="70">
        <f>(transaction!CL97+transaction!CM97+transaction!CN97)-((transaction!CG97*price!C$2/price!C$4)+(transaction!CJ97*price!C$3/price!C$4)+(transaction!CP97*price!C$5/price!C$4))</f>
        <v>0</v>
      </c>
      <c r="J98" s="69">
        <f>(transaction!CO97+transaction!CP97+transaction!CQ97)-((transaction!CH97*price!C$2/price!C$5)+(transaction!CK97*price!C$3/price!C$5)+(transaction!CN97*price!C$4/price!C$5))</f>
        <v>0</v>
      </c>
    </row>
    <row r="99">
      <c r="A99" s="13">
        <v>38.0</v>
      </c>
      <c r="B99" s="67">
        <f>B40-(transaction!$B98*price!$B$10+transaction!$F98*price!$B$11+transaction!$J98*price!$B$12+transaction!$N98*price!$B$13+transaction!$R98*price!$B$14+transaction!$V98*price!$B$15+transaction!$Z98*price!$B$16+transaction!$AD98*price!$B$17+transaction!$AH98*price!$B$18+transaction!$AL98*price!$B$19+transaction!$AP98*price!$B$20+transaction!$AT98*price!$B$21+transaction!$AX98*price!$B$22+transaction!$BB98*price!$B$23+transaction!$BF98*price!$B$24+transaction!$BJ98*price!$B$25+transaction!$BN98*price!$B$26+transaction!$BR98*price!$B$27+transaction!$BV98*price!$B$28+transaction!$BZ98*price!$B$29)+G99</f>
        <v>0</v>
      </c>
      <c r="C99" s="17">
        <f>C40-(transaction!$C98*price!$C$10+transaction!$G98*price!$C$11+transaction!$K98*price!$C$12+transaction!$O98*price!$C$13+transaction!$S98*price!$C$14+transaction!$W98*price!$C$15+transaction!$AA98*price!$C$16+transaction!$AE98*price!$C$17+transaction!$AI98*price!$C$18+transaction!$AM98*price!$C$19+transaction!$AQ98*price!$C$20+transaction!$AU98*price!$C$21+transaction!$AY98*price!$C$22+transaction!$BC98*price!$C$23+transaction!$BG98*price!$C$24+transaction!$BK98*price!$C$25+transaction!$BO98*price!$C$26+transaction!$BS98*price!$C$27+transaction!$BW98*price!$C$28+transaction!$CA98*price!$C$29)+H99</f>
        <v>0</v>
      </c>
      <c r="D99" s="17">
        <f>D40-(transaction!$D98*price!$D$10+transaction!$H98*price!$D$11+transaction!$L98*price!$D$12+transaction!$P98*price!$D$13+transaction!$T98*price!$D$14+transaction!$X98*price!$D$15+transaction!$AB98*price!$D$16+transaction!$AF98*price!$D$17+transaction!$AJ98*price!$D$18+transaction!$AN98*price!$D$19+transaction!$AR98*price!$D$20+transaction!$AV98*price!$D$21+transaction!$AZ98*price!$D$22+transaction!$BD98*price!$D$23+transaction!$BH98*price!$D$24+transaction!$BL98*price!$D$25+transaction!$BP98*price!$D$26+transaction!$BT98*price!$D$27+transaction!$BX98*price!$D$28+transaction!$CB98*price!$D$29)+I99</f>
        <v>0</v>
      </c>
      <c r="E99" s="22">
        <f>E40-(transaction!$E98*price!$E$10+transaction!$I98*price!$E$11+transaction!$M98*price!$E$12+transaction!$Q98*price!$E$13+transaction!$U98*price!$E$14+transaction!$Y98*price!$E$15+transaction!$AC98*price!$E$16+transaction!$AG98*price!$E$17+transaction!$AK98*price!$E$18+transaction!$AO98*price!$E$19+transaction!$AS98*price!$E$20+transaction!$AW98*price!$E$21+transaction!$BA98*price!$E$22+transaction!$BE98*price!$E$23+transaction!$BI98*price!$E$24+transaction!$BM98*price!$E$25+transaction!$BQ98*price!$E$26+transaction!$BU98*price!$E$27+transaction!$BY98*price!$E$28+transaction!$CC98*price!$E$29)+J99</f>
        <v>0</v>
      </c>
      <c r="F99" s="17">
        <f>B99*price!C$2+C99*price!C$3+D99*price!C$4+E99*price!C$5</f>
        <v>0</v>
      </c>
      <c r="G99" s="68">
        <f>(transaction!CF98+transaction!CG98+transaction!CH98)-((transaction!CL98*price!C$3/price!C$2)+(transaction!CI98*price!C$4/price!C$2)+(transaction!CO98*price!C$5/price!C$2))</f>
        <v>0</v>
      </c>
      <c r="H99" s="69">
        <f>(transaction!CI98+transaction!CJ98+transaction!CK98)-((transaction!CF98*price!C$2/price!C$3)+(transaction!CQ98*price!C$4/price!C$3)+(transaction!CM98*price!C$5/price!C$3))</f>
        <v>0</v>
      </c>
      <c r="I99" s="70">
        <f>(transaction!CL98+transaction!CM98+transaction!CN98)-((transaction!CG98*price!C$2/price!C$4)+(transaction!CJ98*price!C$3/price!C$4)+(transaction!CP98*price!C$5/price!C$4))</f>
        <v>0</v>
      </c>
      <c r="J99" s="69">
        <f>(transaction!CO98+transaction!CP98+transaction!CQ98)-((transaction!CH98*price!C$2/price!C$5)+(transaction!CK98*price!C$3/price!C$5)+(transaction!CN98*price!C$4/price!C$5))</f>
        <v>0</v>
      </c>
    </row>
    <row r="100">
      <c r="A100" s="13">
        <v>39.0</v>
      </c>
      <c r="B100" s="67">
        <f>B41-(transaction!$B99*price!$B$10+transaction!$F99*price!$B$11+transaction!$J99*price!$B$12+transaction!$N99*price!$B$13+transaction!$R99*price!$B$14+transaction!$V99*price!$B$15+transaction!$Z99*price!$B$16+transaction!$AD99*price!$B$17+transaction!$AH99*price!$B$18+transaction!$AL99*price!$B$19+transaction!$AP99*price!$B$20+transaction!$AT99*price!$B$21+transaction!$AX99*price!$B$22+transaction!$BB99*price!$B$23+transaction!$BF99*price!$B$24+transaction!$BJ99*price!$B$25+transaction!$BN99*price!$B$26+transaction!$BR99*price!$B$27+transaction!$BV99*price!$B$28+transaction!$BZ99*price!$B$29)+G100</f>
        <v>0</v>
      </c>
      <c r="C100" s="17">
        <f>C41-(transaction!$C99*price!$C$10+transaction!$G99*price!$C$11+transaction!$K99*price!$C$12+transaction!$O99*price!$C$13+transaction!$S99*price!$C$14+transaction!$W99*price!$C$15+transaction!$AA99*price!$C$16+transaction!$AE99*price!$C$17+transaction!$AI99*price!$C$18+transaction!$AM99*price!$C$19+transaction!$AQ99*price!$C$20+transaction!$AU99*price!$C$21+transaction!$AY99*price!$C$22+transaction!$BC99*price!$C$23+transaction!$BG99*price!$C$24+transaction!$BK99*price!$C$25+transaction!$BO99*price!$C$26+transaction!$BS99*price!$C$27+transaction!$BW99*price!$C$28+transaction!$CA99*price!$C$29)+H100</f>
        <v>0</v>
      </c>
      <c r="D100" s="17">
        <f>D41-(transaction!$D99*price!$D$10+transaction!$H99*price!$D$11+transaction!$L99*price!$D$12+transaction!$P99*price!$D$13+transaction!$T99*price!$D$14+transaction!$X99*price!$D$15+transaction!$AB99*price!$D$16+transaction!$AF99*price!$D$17+transaction!$AJ99*price!$D$18+transaction!$AN99*price!$D$19+transaction!$AR99*price!$D$20+transaction!$AV99*price!$D$21+transaction!$AZ99*price!$D$22+transaction!$BD99*price!$D$23+transaction!$BH99*price!$D$24+transaction!$BL99*price!$D$25+transaction!$BP99*price!$D$26+transaction!$BT99*price!$D$27+transaction!$BX99*price!$D$28+transaction!$CB99*price!$D$29)+I100</f>
        <v>0</v>
      </c>
      <c r="E100" s="22">
        <f>E41-(transaction!$E99*price!$E$10+transaction!$I99*price!$E$11+transaction!$M99*price!$E$12+transaction!$Q99*price!$E$13+transaction!$U99*price!$E$14+transaction!$Y99*price!$E$15+transaction!$AC99*price!$E$16+transaction!$AG99*price!$E$17+transaction!$AK99*price!$E$18+transaction!$AO99*price!$E$19+transaction!$AS99*price!$E$20+transaction!$AW99*price!$E$21+transaction!$BA99*price!$E$22+transaction!$BE99*price!$E$23+transaction!$BI99*price!$E$24+transaction!$BM99*price!$E$25+transaction!$BQ99*price!$E$26+transaction!$BU99*price!$E$27+transaction!$BY99*price!$E$28+transaction!$CC99*price!$E$29)+J100</f>
        <v>0</v>
      </c>
      <c r="F100" s="17">
        <f>B100*price!C$2+C100*price!C$3+D100*price!C$4+E100*price!C$5</f>
        <v>0</v>
      </c>
      <c r="G100" s="68">
        <f>(transaction!CF99+transaction!CG99+transaction!CH99)-((transaction!CL99*price!C$3/price!C$2)+(transaction!CI99*price!C$4/price!C$2)+(transaction!CO99*price!C$5/price!C$2))</f>
        <v>0</v>
      </c>
      <c r="H100" s="69">
        <f>(transaction!CI99+transaction!CJ99+transaction!CK99)-((transaction!CF99*price!C$2/price!C$3)+(transaction!CQ99*price!C$4/price!C$3)+(transaction!CM99*price!C$5/price!C$3))</f>
        <v>0</v>
      </c>
      <c r="I100" s="70">
        <f>(transaction!CL99+transaction!CM99+transaction!CN99)-((transaction!CG99*price!C$2/price!C$4)+(transaction!CJ99*price!C$3/price!C$4)+(transaction!CP99*price!C$5/price!C$4))</f>
        <v>0</v>
      </c>
      <c r="J100" s="69">
        <f>(transaction!CO99+transaction!CP99+transaction!CQ99)-((transaction!CH99*price!C$2/price!C$5)+(transaction!CK99*price!C$3/price!C$5)+(transaction!CN99*price!C$4/price!C$5))</f>
        <v>0</v>
      </c>
    </row>
    <row r="101">
      <c r="A101" s="13">
        <v>40.0</v>
      </c>
      <c r="B101" s="67">
        <f>B42-(transaction!$B100*price!$B$10+transaction!$F100*price!$B$11+transaction!$J100*price!$B$12+transaction!$N100*price!$B$13+transaction!$R100*price!$B$14+transaction!$V100*price!$B$15+transaction!$Z100*price!$B$16+transaction!$AD100*price!$B$17+transaction!$AH100*price!$B$18+transaction!$AL100*price!$B$19+transaction!$AP100*price!$B$20+transaction!$AT100*price!$B$21+transaction!$AX100*price!$B$22+transaction!$BB100*price!$B$23+transaction!$BF100*price!$B$24+transaction!$BJ100*price!$B$25+transaction!$BN100*price!$B$26+transaction!$BR100*price!$B$27+transaction!$BV100*price!$B$28+transaction!$BZ100*price!$B$29)+G101</f>
        <v>0</v>
      </c>
      <c r="C101" s="17">
        <f>C42-(transaction!$C100*price!$C$10+transaction!$G100*price!$C$11+transaction!$K100*price!$C$12+transaction!$O100*price!$C$13+transaction!$S100*price!$C$14+transaction!$W100*price!$C$15+transaction!$AA100*price!$C$16+transaction!$AE100*price!$C$17+transaction!$AI100*price!$C$18+transaction!$AM100*price!$C$19+transaction!$AQ100*price!$C$20+transaction!$AU100*price!$C$21+transaction!$AY100*price!$C$22+transaction!$BC100*price!$C$23+transaction!$BG100*price!$C$24+transaction!$BK100*price!$C$25+transaction!$BO100*price!$C$26+transaction!$BS100*price!$C$27+transaction!$BW100*price!$C$28+transaction!$CA100*price!$C$29)+H101</f>
        <v>0</v>
      </c>
      <c r="D101" s="17">
        <f>D42-(transaction!$D100*price!$D$10+transaction!$H100*price!$D$11+transaction!$L100*price!$D$12+transaction!$P100*price!$D$13+transaction!$T100*price!$D$14+transaction!$X100*price!$D$15+transaction!$AB100*price!$D$16+transaction!$AF100*price!$D$17+transaction!$AJ100*price!$D$18+transaction!$AN100*price!$D$19+transaction!$AR100*price!$D$20+transaction!$AV100*price!$D$21+transaction!$AZ100*price!$D$22+transaction!$BD100*price!$D$23+transaction!$BH100*price!$D$24+transaction!$BL100*price!$D$25+transaction!$BP100*price!$D$26+transaction!$BT100*price!$D$27+transaction!$BX100*price!$D$28+transaction!$CB100*price!$D$29)+I101</f>
        <v>0</v>
      </c>
      <c r="E101" s="22">
        <f>E42-(transaction!$E100*price!$E$10+transaction!$I100*price!$E$11+transaction!$M100*price!$E$12+transaction!$Q100*price!$E$13+transaction!$U100*price!$E$14+transaction!$Y100*price!$E$15+transaction!$AC100*price!$E$16+transaction!$AG100*price!$E$17+transaction!$AK100*price!$E$18+transaction!$AO100*price!$E$19+transaction!$AS100*price!$E$20+transaction!$AW100*price!$E$21+transaction!$BA100*price!$E$22+transaction!$BE100*price!$E$23+transaction!$BI100*price!$E$24+transaction!$BM100*price!$E$25+transaction!$BQ100*price!$E$26+transaction!$BU100*price!$E$27+transaction!$BY100*price!$E$28+transaction!$CC100*price!$E$29)+J101</f>
        <v>0</v>
      </c>
      <c r="F101" s="17">
        <f>B101*price!C$2+C101*price!C$3+D101*price!C$4+E101*price!C$5</f>
        <v>0</v>
      </c>
      <c r="G101" s="68">
        <f>(transaction!CF100+transaction!CG100+transaction!CH100)-((transaction!CL100*price!C$3/price!C$2)+(transaction!CI100*price!C$4/price!C$2)+(transaction!CO100*price!C$5/price!C$2))</f>
        <v>0</v>
      </c>
      <c r="H101" s="69">
        <f>(transaction!CI100+transaction!CJ100+transaction!CK100)-((transaction!CF100*price!C$2/price!C$3)+(transaction!CQ100*price!C$4/price!C$3)+(transaction!CM100*price!C$5/price!C$3))</f>
        <v>0</v>
      </c>
      <c r="I101" s="70">
        <f>(transaction!CL100+transaction!CM100+transaction!CN100)-((transaction!CG100*price!C$2/price!C$4)+(transaction!CJ100*price!C$3/price!C$4)+(transaction!CP100*price!C$5/price!C$4))</f>
        <v>0</v>
      </c>
      <c r="J101" s="69">
        <f>(transaction!CO100+transaction!CP100+transaction!CQ100)-((transaction!CH100*price!C$2/price!C$5)+(transaction!CK100*price!C$3/price!C$5)+(transaction!CN100*price!C$4/price!C$5))</f>
        <v>0</v>
      </c>
    </row>
    <row r="102">
      <c r="A102" s="13">
        <v>41.0</v>
      </c>
      <c r="B102" s="67">
        <f>B43-(transaction!$B101*price!$B$10+transaction!$F101*price!$B$11+transaction!$J101*price!$B$12+transaction!$N101*price!$B$13+transaction!$R101*price!$B$14+transaction!$V101*price!$B$15+transaction!$Z101*price!$B$16+transaction!$AD101*price!$B$17+transaction!$AH101*price!$B$18+transaction!$AL101*price!$B$19+transaction!$AP101*price!$B$20+transaction!$AT101*price!$B$21+transaction!$AX101*price!$B$22+transaction!$BB101*price!$B$23+transaction!$BF101*price!$B$24+transaction!$BJ101*price!$B$25+transaction!$BN101*price!$B$26+transaction!$BR101*price!$B$27+transaction!$BV101*price!$B$28+transaction!$BZ101*price!$B$29)+G102</f>
        <v>0</v>
      </c>
      <c r="C102" s="17">
        <f>C43-(transaction!$C101*price!$C$10+transaction!$G101*price!$C$11+transaction!$K101*price!$C$12+transaction!$O101*price!$C$13+transaction!$S101*price!$C$14+transaction!$W101*price!$C$15+transaction!$AA101*price!$C$16+transaction!$AE101*price!$C$17+transaction!$AI101*price!$C$18+transaction!$AM101*price!$C$19+transaction!$AQ101*price!$C$20+transaction!$AU101*price!$C$21+transaction!$AY101*price!$C$22+transaction!$BC101*price!$C$23+transaction!$BG101*price!$C$24+transaction!$BK101*price!$C$25+transaction!$BO101*price!$C$26+transaction!$BS101*price!$C$27+transaction!$BW101*price!$C$28+transaction!$CA101*price!$C$29)+H102</f>
        <v>0</v>
      </c>
      <c r="D102" s="17">
        <f>D43-(transaction!$D101*price!$D$10+transaction!$H101*price!$D$11+transaction!$L101*price!$D$12+transaction!$P101*price!$D$13+transaction!$T101*price!$D$14+transaction!$X101*price!$D$15+transaction!$AB101*price!$D$16+transaction!$AF101*price!$D$17+transaction!$AJ101*price!$D$18+transaction!$AN101*price!$D$19+transaction!$AR101*price!$D$20+transaction!$AV101*price!$D$21+transaction!$AZ101*price!$D$22+transaction!$BD101*price!$D$23+transaction!$BH101*price!$D$24+transaction!$BL101*price!$D$25+transaction!$BP101*price!$D$26+transaction!$BT101*price!$D$27+transaction!$BX101*price!$D$28+transaction!$CB101*price!$D$29)+I102</f>
        <v>0</v>
      </c>
      <c r="E102" s="22">
        <f>E43-(transaction!$E101*price!$E$10+transaction!$I101*price!$E$11+transaction!$M101*price!$E$12+transaction!$Q101*price!$E$13+transaction!$U101*price!$E$14+transaction!$Y101*price!$E$15+transaction!$AC101*price!$E$16+transaction!$AG101*price!$E$17+transaction!$AK101*price!$E$18+transaction!$AO101*price!$E$19+transaction!$AS101*price!$E$20+transaction!$AW101*price!$E$21+transaction!$BA101*price!$E$22+transaction!$BE101*price!$E$23+transaction!$BI101*price!$E$24+transaction!$BM101*price!$E$25+transaction!$BQ101*price!$E$26+transaction!$BU101*price!$E$27+transaction!$BY101*price!$E$28+transaction!$CC101*price!$E$29)+J102</f>
        <v>0</v>
      </c>
      <c r="F102" s="17">
        <f>B102*price!C$2+C102*price!C$3+D102*price!C$4+E102*price!C$5</f>
        <v>0</v>
      </c>
      <c r="G102" s="68">
        <f>(transaction!CF101+transaction!CG101+transaction!CH101)-((transaction!CL101*price!C$3/price!C$2)+(transaction!CI101*price!C$4/price!C$2)+(transaction!CO101*price!C$5/price!C$2))</f>
        <v>0</v>
      </c>
      <c r="H102" s="69">
        <f>(transaction!CI101+transaction!CJ101+transaction!CK101)-((transaction!CF101*price!C$2/price!C$3)+(transaction!CQ101*price!C$4/price!C$3)+(transaction!CM101*price!C$5/price!C$3))</f>
        <v>0</v>
      </c>
      <c r="I102" s="70">
        <f>(transaction!CL101+transaction!CM101+transaction!CN101)-((transaction!CG101*price!C$2/price!C$4)+(transaction!CJ101*price!C$3/price!C$4)+(transaction!CP101*price!C$5/price!C$4))</f>
        <v>0</v>
      </c>
      <c r="J102" s="69">
        <f>(transaction!CO101+transaction!CP101+transaction!CQ101)-((transaction!CH101*price!C$2/price!C$5)+(transaction!CK101*price!C$3/price!C$5)+(transaction!CN101*price!C$4/price!C$5))</f>
        <v>0</v>
      </c>
    </row>
    <row r="103">
      <c r="A103" s="13">
        <v>42.0</v>
      </c>
      <c r="B103" s="67">
        <f>B44-(transaction!$B102*price!$B$10+transaction!$F102*price!$B$11+transaction!$J102*price!$B$12+transaction!$N102*price!$B$13+transaction!$R102*price!$B$14+transaction!$V102*price!$B$15+transaction!$Z102*price!$B$16+transaction!$AD102*price!$B$17+transaction!$AH102*price!$B$18+transaction!$AL102*price!$B$19+transaction!$AP102*price!$B$20+transaction!$AT102*price!$B$21+transaction!$AX102*price!$B$22+transaction!$BB102*price!$B$23+transaction!$BF102*price!$B$24+transaction!$BJ102*price!$B$25+transaction!$BN102*price!$B$26+transaction!$BR102*price!$B$27+transaction!$BV102*price!$B$28+transaction!$BZ102*price!$B$29)+G103</f>
        <v>0</v>
      </c>
      <c r="C103" s="17">
        <f>C44-(transaction!$C102*price!$C$10+transaction!$G102*price!$C$11+transaction!$K102*price!$C$12+transaction!$O102*price!$C$13+transaction!$S102*price!$C$14+transaction!$W102*price!$C$15+transaction!$AA102*price!$C$16+transaction!$AE102*price!$C$17+transaction!$AI102*price!$C$18+transaction!$AM102*price!$C$19+transaction!$AQ102*price!$C$20+transaction!$AU102*price!$C$21+transaction!$AY102*price!$C$22+transaction!$BC102*price!$C$23+transaction!$BG102*price!$C$24+transaction!$BK102*price!$C$25+transaction!$BO102*price!$C$26+transaction!$BS102*price!$C$27+transaction!$BW102*price!$C$28+transaction!$CA102*price!$C$29)+H103</f>
        <v>0</v>
      </c>
      <c r="D103" s="17">
        <f>D44-(transaction!$D102*price!$D$10+transaction!$H102*price!$D$11+transaction!$L102*price!$D$12+transaction!$P102*price!$D$13+transaction!$T102*price!$D$14+transaction!$X102*price!$D$15+transaction!$AB102*price!$D$16+transaction!$AF102*price!$D$17+transaction!$AJ102*price!$D$18+transaction!$AN102*price!$D$19+transaction!$AR102*price!$D$20+transaction!$AV102*price!$D$21+transaction!$AZ102*price!$D$22+transaction!$BD102*price!$D$23+transaction!$BH102*price!$D$24+transaction!$BL102*price!$D$25+transaction!$BP102*price!$D$26+transaction!$BT102*price!$D$27+transaction!$BX102*price!$D$28+transaction!$CB102*price!$D$29)+I103</f>
        <v>0</v>
      </c>
      <c r="E103" s="22">
        <f>E44-(transaction!$E102*price!$E$10+transaction!$I102*price!$E$11+transaction!$M102*price!$E$12+transaction!$Q102*price!$E$13+transaction!$U102*price!$E$14+transaction!$Y102*price!$E$15+transaction!$AC102*price!$E$16+transaction!$AG102*price!$E$17+transaction!$AK102*price!$E$18+transaction!$AO102*price!$E$19+transaction!$AS102*price!$E$20+transaction!$AW102*price!$E$21+transaction!$BA102*price!$E$22+transaction!$BE102*price!$E$23+transaction!$BI102*price!$E$24+transaction!$BM102*price!$E$25+transaction!$BQ102*price!$E$26+transaction!$BU102*price!$E$27+transaction!$BY102*price!$E$28+transaction!$CC102*price!$E$29)+J103</f>
        <v>0</v>
      </c>
      <c r="F103" s="17">
        <f>B103*price!C$2+C103*price!C$3+D103*price!C$4+E103*price!C$5</f>
        <v>0</v>
      </c>
      <c r="G103" s="68">
        <f>(transaction!CF102+transaction!CG102+transaction!CH102)-((transaction!CL102*price!C$3/price!C$2)+(transaction!CI102*price!C$4/price!C$2)+(transaction!CO102*price!C$5/price!C$2))</f>
        <v>0</v>
      </c>
      <c r="H103" s="69">
        <f>(transaction!CI102+transaction!CJ102+transaction!CK102)-((transaction!CF102*price!C$2/price!C$3)+(transaction!CQ102*price!C$4/price!C$3)+(transaction!CM102*price!C$5/price!C$3))</f>
        <v>0</v>
      </c>
      <c r="I103" s="70">
        <f>(transaction!CL102+transaction!CM102+transaction!CN102)-((transaction!CG102*price!C$2/price!C$4)+(transaction!CJ102*price!C$3/price!C$4)+(transaction!CP102*price!C$5/price!C$4))</f>
        <v>0</v>
      </c>
      <c r="J103" s="69">
        <f>(transaction!CO102+transaction!CP102+transaction!CQ102)-((transaction!CH102*price!C$2/price!C$5)+(transaction!CK102*price!C$3/price!C$5)+(transaction!CN102*price!C$4/price!C$5))</f>
        <v>0</v>
      </c>
    </row>
    <row r="104">
      <c r="A104" s="13">
        <v>43.0</v>
      </c>
      <c r="B104" s="67">
        <f>B45-(transaction!$B103*price!$B$10+transaction!$F103*price!$B$11+transaction!$J103*price!$B$12+transaction!$N103*price!$B$13+transaction!$R103*price!$B$14+transaction!$V103*price!$B$15+transaction!$Z103*price!$B$16+transaction!$AD103*price!$B$17+transaction!$AH103*price!$B$18+transaction!$AL103*price!$B$19+transaction!$AP103*price!$B$20+transaction!$AT103*price!$B$21+transaction!$AX103*price!$B$22+transaction!$BB103*price!$B$23+transaction!$BF103*price!$B$24+transaction!$BJ103*price!$B$25+transaction!$BN103*price!$B$26+transaction!$BR103*price!$B$27+transaction!$BV103*price!$B$28+transaction!$BZ103*price!$B$29)+G104</f>
        <v>0</v>
      </c>
      <c r="C104" s="17">
        <f>C45-(transaction!$C103*price!$C$10+transaction!$G103*price!$C$11+transaction!$K103*price!$C$12+transaction!$O103*price!$C$13+transaction!$S103*price!$C$14+transaction!$W103*price!$C$15+transaction!$AA103*price!$C$16+transaction!$AE103*price!$C$17+transaction!$AI103*price!$C$18+transaction!$AM103*price!$C$19+transaction!$AQ103*price!$C$20+transaction!$AU103*price!$C$21+transaction!$AY103*price!$C$22+transaction!$BC103*price!$C$23+transaction!$BG103*price!$C$24+transaction!$BK103*price!$C$25+transaction!$BO103*price!$C$26+transaction!$BS103*price!$C$27+transaction!$BW103*price!$C$28+transaction!$CA103*price!$C$29)+H104</f>
        <v>0</v>
      </c>
      <c r="D104" s="17">
        <f>D45-(transaction!$D103*price!$D$10+transaction!$H103*price!$D$11+transaction!$L103*price!$D$12+transaction!$P103*price!$D$13+transaction!$T103*price!$D$14+transaction!$X103*price!$D$15+transaction!$AB103*price!$D$16+transaction!$AF103*price!$D$17+transaction!$AJ103*price!$D$18+transaction!$AN103*price!$D$19+transaction!$AR103*price!$D$20+transaction!$AV103*price!$D$21+transaction!$AZ103*price!$D$22+transaction!$BD103*price!$D$23+transaction!$BH103*price!$D$24+transaction!$BL103*price!$D$25+transaction!$BP103*price!$D$26+transaction!$BT103*price!$D$27+transaction!$BX103*price!$D$28+transaction!$CB103*price!$D$29)+I104</f>
        <v>0</v>
      </c>
      <c r="E104" s="22">
        <f>E45-(transaction!$E103*price!$E$10+transaction!$I103*price!$E$11+transaction!$M103*price!$E$12+transaction!$Q103*price!$E$13+transaction!$U103*price!$E$14+transaction!$Y103*price!$E$15+transaction!$AC103*price!$E$16+transaction!$AG103*price!$E$17+transaction!$AK103*price!$E$18+transaction!$AO103*price!$E$19+transaction!$AS103*price!$E$20+transaction!$AW103*price!$E$21+transaction!$BA103*price!$E$22+transaction!$BE103*price!$E$23+transaction!$BI103*price!$E$24+transaction!$BM103*price!$E$25+transaction!$BQ103*price!$E$26+transaction!$BU103*price!$E$27+transaction!$BY103*price!$E$28+transaction!$CC103*price!$E$29)+J104</f>
        <v>0</v>
      </c>
      <c r="F104" s="17">
        <f>B104*price!C$2+C104*price!C$3+D104*price!C$4+E104*price!C$5</f>
        <v>0</v>
      </c>
      <c r="G104" s="68">
        <f>(transaction!CF103+transaction!CG103+transaction!CH103)-((transaction!CL103*price!C$3/price!C$2)+(transaction!CI103*price!C$4/price!C$2)+(transaction!CO103*price!C$5/price!C$2))</f>
        <v>0</v>
      </c>
      <c r="H104" s="69">
        <f>(transaction!CI103+transaction!CJ103+transaction!CK103)-((transaction!CF103*price!C$2/price!C$3)+(transaction!CQ103*price!C$4/price!C$3)+(transaction!CM103*price!C$5/price!C$3))</f>
        <v>0</v>
      </c>
      <c r="I104" s="70">
        <f>(transaction!CL103+transaction!CM103+transaction!CN103)-((transaction!CG103*price!C$2/price!C$4)+(transaction!CJ103*price!C$3/price!C$4)+(transaction!CP103*price!C$5/price!C$4))</f>
        <v>0</v>
      </c>
      <c r="J104" s="69">
        <f>(transaction!CO103+transaction!CP103+transaction!CQ103)-((transaction!CH103*price!C$2/price!C$5)+(transaction!CK103*price!C$3/price!C$5)+(transaction!CN103*price!C$4/price!C$5))</f>
        <v>0</v>
      </c>
    </row>
    <row r="105">
      <c r="A105" s="13">
        <v>44.0</v>
      </c>
      <c r="B105" s="67">
        <f>B46-(transaction!$B104*price!$B$10+transaction!$F104*price!$B$11+transaction!$J104*price!$B$12+transaction!$N104*price!$B$13+transaction!$R104*price!$B$14+transaction!$V104*price!$B$15+transaction!$Z104*price!$B$16+transaction!$AD104*price!$B$17+transaction!$AH104*price!$B$18+transaction!$AL104*price!$B$19+transaction!$AP104*price!$B$20+transaction!$AT104*price!$B$21+transaction!$AX104*price!$B$22+transaction!$BB104*price!$B$23+transaction!$BF104*price!$B$24+transaction!$BJ104*price!$B$25+transaction!$BN104*price!$B$26+transaction!$BR104*price!$B$27+transaction!$BV104*price!$B$28+transaction!$BZ104*price!$B$29)+G105</f>
        <v>0</v>
      </c>
      <c r="C105" s="17">
        <f>C46-(transaction!$C104*price!$C$10+transaction!$G104*price!$C$11+transaction!$K104*price!$C$12+transaction!$O104*price!$C$13+transaction!$S104*price!$C$14+transaction!$W104*price!$C$15+transaction!$AA104*price!$C$16+transaction!$AE104*price!$C$17+transaction!$AI104*price!$C$18+transaction!$AM104*price!$C$19+transaction!$AQ104*price!$C$20+transaction!$AU104*price!$C$21+transaction!$AY104*price!$C$22+transaction!$BC104*price!$C$23+transaction!$BG104*price!$C$24+transaction!$BK104*price!$C$25+transaction!$BO104*price!$C$26+transaction!$BS104*price!$C$27+transaction!$BW104*price!$C$28+transaction!$CA104*price!$C$29)+H105</f>
        <v>0</v>
      </c>
      <c r="D105" s="17">
        <f>D46-(transaction!$D104*price!$D$10+transaction!$H104*price!$D$11+transaction!$L104*price!$D$12+transaction!$P104*price!$D$13+transaction!$T104*price!$D$14+transaction!$X104*price!$D$15+transaction!$AB104*price!$D$16+transaction!$AF104*price!$D$17+transaction!$AJ104*price!$D$18+transaction!$AN104*price!$D$19+transaction!$AR104*price!$D$20+transaction!$AV104*price!$D$21+transaction!$AZ104*price!$D$22+transaction!$BD104*price!$D$23+transaction!$BH104*price!$D$24+transaction!$BL104*price!$D$25+transaction!$BP104*price!$D$26+transaction!$BT104*price!$D$27+transaction!$BX104*price!$D$28+transaction!$CB104*price!$D$29)+I105</f>
        <v>0</v>
      </c>
      <c r="E105" s="22">
        <f>E46-(transaction!$E104*price!$E$10+transaction!$I104*price!$E$11+transaction!$M104*price!$E$12+transaction!$Q104*price!$E$13+transaction!$U104*price!$E$14+transaction!$Y104*price!$E$15+transaction!$AC104*price!$E$16+transaction!$AG104*price!$E$17+transaction!$AK104*price!$E$18+transaction!$AO104*price!$E$19+transaction!$AS104*price!$E$20+transaction!$AW104*price!$E$21+transaction!$BA104*price!$E$22+transaction!$BE104*price!$E$23+transaction!$BI104*price!$E$24+transaction!$BM104*price!$E$25+transaction!$BQ104*price!$E$26+transaction!$BU104*price!$E$27+transaction!$BY104*price!$E$28+transaction!$CC104*price!$E$29)+J105</f>
        <v>0</v>
      </c>
      <c r="F105" s="17">
        <f>B105*price!C$2+C105*price!C$3+D105*price!C$4+E105*price!C$5</f>
        <v>0</v>
      </c>
      <c r="G105" s="68">
        <f>(transaction!CF104+transaction!CG104+transaction!CH104)-((transaction!CL104*price!C$3/price!C$2)+(transaction!CI104*price!C$4/price!C$2)+(transaction!CO104*price!C$5/price!C$2))</f>
        <v>0</v>
      </c>
      <c r="H105" s="69">
        <f>(transaction!CI104+transaction!CJ104+transaction!CK104)-((transaction!CF104*price!C$2/price!C$3)+(transaction!CQ104*price!C$4/price!C$3)+(transaction!CM104*price!C$5/price!C$3))</f>
        <v>0</v>
      </c>
      <c r="I105" s="70">
        <f>(transaction!CL104+transaction!CM104+transaction!CN104)-((transaction!CG104*price!C$2/price!C$4)+(transaction!CJ104*price!C$3/price!C$4)+(transaction!CP104*price!C$5/price!C$4))</f>
        <v>0</v>
      </c>
      <c r="J105" s="69">
        <f>(transaction!CO104+transaction!CP104+transaction!CQ104)-((transaction!CH104*price!C$2/price!C$5)+(transaction!CK104*price!C$3/price!C$5)+(transaction!CN104*price!C$4/price!C$5))</f>
        <v>0</v>
      </c>
    </row>
    <row r="106">
      <c r="A106" s="13">
        <v>45.0</v>
      </c>
      <c r="B106" s="67">
        <f>B47-(transaction!$B105*price!$B$10+transaction!$F105*price!$B$11+transaction!$J105*price!$B$12+transaction!$N105*price!$B$13+transaction!$R105*price!$B$14+transaction!$V105*price!$B$15+transaction!$Z105*price!$B$16+transaction!$AD105*price!$B$17+transaction!$AH105*price!$B$18+transaction!$AL105*price!$B$19+transaction!$AP105*price!$B$20+transaction!$AT105*price!$B$21+transaction!$AX105*price!$B$22+transaction!$BB105*price!$B$23+transaction!$BF105*price!$B$24+transaction!$BJ105*price!$B$25+transaction!$BN105*price!$B$26+transaction!$BR105*price!$B$27+transaction!$BV105*price!$B$28+transaction!$BZ105*price!$B$29)+G106</f>
        <v>0</v>
      </c>
      <c r="C106" s="17">
        <f>C47-(transaction!$C105*price!$C$10+transaction!$G105*price!$C$11+transaction!$K105*price!$C$12+transaction!$O105*price!$C$13+transaction!$S105*price!$C$14+transaction!$W105*price!$C$15+transaction!$AA105*price!$C$16+transaction!$AE105*price!$C$17+transaction!$AI105*price!$C$18+transaction!$AM105*price!$C$19+transaction!$AQ105*price!$C$20+transaction!$AU105*price!$C$21+transaction!$AY105*price!$C$22+transaction!$BC105*price!$C$23+transaction!$BG105*price!$C$24+transaction!$BK105*price!$C$25+transaction!$BO105*price!$C$26+transaction!$BS105*price!$C$27+transaction!$BW105*price!$C$28+transaction!$CA105*price!$C$29)+H106</f>
        <v>0</v>
      </c>
      <c r="D106" s="17">
        <f>D47-(transaction!$D105*price!$D$10+transaction!$H105*price!$D$11+transaction!$L105*price!$D$12+transaction!$P105*price!$D$13+transaction!$T105*price!$D$14+transaction!$X105*price!$D$15+transaction!$AB105*price!$D$16+transaction!$AF105*price!$D$17+transaction!$AJ105*price!$D$18+transaction!$AN105*price!$D$19+transaction!$AR105*price!$D$20+transaction!$AV105*price!$D$21+transaction!$AZ105*price!$D$22+transaction!$BD105*price!$D$23+transaction!$BH105*price!$D$24+transaction!$BL105*price!$D$25+transaction!$BP105*price!$D$26+transaction!$BT105*price!$D$27+transaction!$BX105*price!$D$28+transaction!$CB105*price!$D$29)+I106</f>
        <v>0</v>
      </c>
      <c r="E106" s="22">
        <f>E47-(transaction!$E105*price!$E$10+transaction!$I105*price!$E$11+transaction!$M105*price!$E$12+transaction!$Q105*price!$E$13+transaction!$U105*price!$E$14+transaction!$Y105*price!$E$15+transaction!$AC105*price!$E$16+transaction!$AG105*price!$E$17+transaction!$AK105*price!$E$18+transaction!$AO105*price!$E$19+transaction!$AS105*price!$E$20+transaction!$AW105*price!$E$21+transaction!$BA105*price!$E$22+transaction!$BE105*price!$E$23+transaction!$BI105*price!$E$24+transaction!$BM105*price!$E$25+transaction!$BQ105*price!$E$26+transaction!$BU105*price!$E$27+transaction!$BY105*price!$E$28+transaction!$CC105*price!$E$29)+J106</f>
        <v>0</v>
      </c>
      <c r="F106" s="17">
        <f>B106*price!C$2+C106*price!C$3+D106*price!C$4+E106*price!C$5</f>
        <v>0</v>
      </c>
      <c r="G106" s="68">
        <f>(transaction!CF105+transaction!CG105+transaction!CH105)-((transaction!CL105*price!C$3/price!C$2)+(transaction!CI105*price!C$4/price!C$2)+(transaction!CO105*price!C$5/price!C$2))</f>
        <v>0</v>
      </c>
      <c r="H106" s="69">
        <f>(transaction!CI105+transaction!CJ105+transaction!CK105)-((transaction!CF105*price!C$2/price!C$3)+(transaction!CQ105*price!C$4/price!C$3)+(transaction!CM105*price!C$5/price!C$3))</f>
        <v>0</v>
      </c>
      <c r="I106" s="70">
        <f>(transaction!CL105+transaction!CM105+transaction!CN105)-((transaction!CG105*price!C$2/price!C$4)+(transaction!CJ105*price!C$3/price!C$4)+(transaction!CP105*price!C$5/price!C$4))</f>
        <v>0</v>
      </c>
      <c r="J106" s="69">
        <f>(transaction!CO105+transaction!CP105+transaction!CQ105)-((transaction!CH105*price!C$2/price!C$5)+(transaction!CK105*price!C$3/price!C$5)+(transaction!CN105*price!C$4/price!C$5))</f>
        <v>0</v>
      </c>
    </row>
    <row r="107">
      <c r="A107" s="13">
        <v>46.0</v>
      </c>
      <c r="B107" s="67">
        <f>B48-(transaction!$B106*price!$B$10+transaction!$F106*price!$B$11+transaction!$J106*price!$B$12+transaction!$N106*price!$B$13+transaction!$R106*price!$B$14+transaction!$V106*price!$B$15+transaction!$Z106*price!$B$16+transaction!$AD106*price!$B$17+transaction!$AH106*price!$B$18+transaction!$AL106*price!$B$19+transaction!$AP106*price!$B$20+transaction!$AT106*price!$B$21+transaction!$AX106*price!$B$22+transaction!$BB106*price!$B$23+transaction!$BF106*price!$B$24+transaction!$BJ106*price!$B$25+transaction!$BN106*price!$B$26+transaction!$BR106*price!$B$27+transaction!$BV106*price!$B$28+transaction!$BZ106*price!$B$29)+G107</f>
        <v>0</v>
      </c>
      <c r="C107" s="17">
        <f>C48-(transaction!$C106*price!$C$10+transaction!$G106*price!$C$11+transaction!$K106*price!$C$12+transaction!$O106*price!$C$13+transaction!$S106*price!$C$14+transaction!$W106*price!$C$15+transaction!$AA106*price!$C$16+transaction!$AE106*price!$C$17+transaction!$AI106*price!$C$18+transaction!$AM106*price!$C$19+transaction!$AQ106*price!$C$20+transaction!$AU106*price!$C$21+transaction!$AY106*price!$C$22+transaction!$BC106*price!$C$23+transaction!$BG106*price!$C$24+transaction!$BK106*price!$C$25+transaction!$BO106*price!$C$26+transaction!$BS106*price!$C$27+transaction!$BW106*price!$C$28+transaction!$CA106*price!$C$29)+H107</f>
        <v>0</v>
      </c>
      <c r="D107" s="17">
        <f>D48-(transaction!$D106*price!$D$10+transaction!$H106*price!$D$11+transaction!$L106*price!$D$12+transaction!$P106*price!$D$13+transaction!$T106*price!$D$14+transaction!$X106*price!$D$15+transaction!$AB106*price!$D$16+transaction!$AF106*price!$D$17+transaction!$AJ106*price!$D$18+transaction!$AN106*price!$D$19+transaction!$AR106*price!$D$20+transaction!$AV106*price!$D$21+transaction!$AZ106*price!$D$22+transaction!$BD106*price!$D$23+transaction!$BH106*price!$D$24+transaction!$BL106*price!$D$25+transaction!$BP106*price!$D$26+transaction!$BT106*price!$D$27+transaction!$BX106*price!$D$28+transaction!$CB106*price!$D$29)+I107</f>
        <v>0</v>
      </c>
      <c r="E107" s="22">
        <f>E48-(transaction!$E106*price!$E$10+transaction!$I106*price!$E$11+transaction!$M106*price!$E$12+transaction!$Q106*price!$E$13+transaction!$U106*price!$E$14+transaction!$Y106*price!$E$15+transaction!$AC106*price!$E$16+transaction!$AG106*price!$E$17+transaction!$AK106*price!$E$18+transaction!$AO106*price!$E$19+transaction!$AS106*price!$E$20+transaction!$AW106*price!$E$21+transaction!$BA106*price!$E$22+transaction!$BE106*price!$E$23+transaction!$BI106*price!$E$24+transaction!$BM106*price!$E$25+transaction!$BQ106*price!$E$26+transaction!$BU106*price!$E$27+transaction!$BY106*price!$E$28+transaction!$CC106*price!$E$29)+J107</f>
        <v>0</v>
      </c>
      <c r="F107" s="17">
        <f>B107*price!C$2+C107*price!C$3+D107*price!C$4+E107*price!C$5</f>
        <v>0</v>
      </c>
      <c r="G107" s="68">
        <f>(transaction!CF106+transaction!CG106+transaction!CH106)-((transaction!CL106*price!C$3/price!C$2)+(transaction!CI106*price!C$4/price!C$2)+(transaction!CO106*price!C$5/price!C$2))</f>
        <v>0</v>
      </c>
      <c r="H107" s="69">
        <f>(transaction!CI106+transaction!CJ106+transaction!CK106)-((transaction!CF106*price!C$2/price!C$3)+(transaction!CQ106*price!C$4/price!C$3)+(transaction!CM106*price!C$5/price!C$3))</f>
        <v>0</v>
      </c>
      <c r="I107" s="70">
        <f>(transaction!CL106+transaction!CM106+transaction!CN106)-((transaction!CG106*price!C$2/price!C$4)+(transaction!CJ106*price!C$3/price!C$4)+(transaction!CP106*price!C$5/price!C$4))</f>
        <v>0</v>
      </c>
      <c r="J107" s="69">
        <f>(transaction!CO106+transaction!CP106+transaction!CQ106)-((transaction!CH106*price!C$2/price!C$5)+(transaction!CK106*price!C$3/price!C$5)+(transaction!CN106*price!C$4/price!C$5))</f>
        <v>0</v>
      </c>
    </row>
    <row r="108">
      <c r="A108" s="13">
        <v>47.0</v>
      </c>
      <c r="B108" s="67">
        <f>B49-(transaction!$B107*price!$B$10+transaction!$F107*price!$B$11+transaction!$J107*price!$B$12+transaction!$N107*price!$B$13+transaction!$R107*price!$B$14+transaction!$V107*price!$B$15+transaction!$Z107*price!$B$16+transaction!$AD107*price!$B$17+transaction!$AH107*price!$B$18+transaction!$AL107*price!$B$19+transaction!$AP107*price!$B$20+transaction!$AT107*price!$B$21+transaction!$AX107*price!$B$22+transaction!$BB107*price!$B$23+transaction!$BF107*price!$B$24+transaction!$BJ107*price!$B$25+transaction!$BN107*price!$B$26+transaction!$BR107*price!$B$27+transaction!$BV107*price!$B$28+transaction!$BZ107*price!$B$29)+G108</f>
        <v>0</v>
      </c>
      <c r="C108" s="17">
        <f>C49-(transaction!$C107*price!$C$10+transaction!$G107*price!$C$11+transaction!$K107*price!$C$12+transaction!$O107*price!$C$13+transaction!$S107*price!$C$14+transaction!$W107*price!$C$15+transaction!$AA107*price!$C$16+transaction!$AE107*price!$C$17+transaction!$AI107*price!$C$18+transaction!$AM107*price!$C$19+transaction!$AQ107*price!$C$20+transaction!$AU107*price!$C$21+transaction!$AY107*price!$C$22+transaction!$BC107*price!$C$23+transaction!$BG107*price!$C$24+transaction!$BK107*price!$C$25+transaction!$BO107*price!$C$26+transaction!$BS107*price!$C$27+transaction!$BW107*price!$C$28+transaction!$CA107*price!$C$29)+H108</f>
        <v>0</v>
      </c>
      <c r="D108" s="17">
        <f>D49-(transaction!$D107*price!$D$10+transaction!$H107*price!$D$11+transaction!$L107*price!$D$12+transaction!$P107*price!$D$13+transaction!$T107*price!$D$14+transaction!$X107*price!$D$15+transaction!$AB107*price!$D$16+transaction!$AF107*price!$D$17+transaction!$AJ107*price!$D$18+transaction!$AN107*price!$D$19+transaction!$AR107*price!$D$20+transaction!$AV107*price!$D$21+transaction!$AZ107*price!$D$22+transaction!$BD107*price!$D$23+transaction!$BH107*price!$D$24+transaction!$BL107*price!$D$25+transaction!$BP107*price!$D$26+transaction!$BT107*price!$D$27+transaction!$BX107*price!$D$28+transaction!$CB107*price!$D$29)+I108</f>
        <v>0</v>
      </c>
      <c r="E108" s="22">
        <f>E49-(transaction!$E107*price!$E$10+transaction!$I107*price!$E$11+transaction!$M107*price!$E$12+transaction!$Q107*price!$E$13+transaction!$U107*price!$E$14+transaction!$Y107*price!$E$15+transaction!$AC107*price!$E$16+transaction!$AG107*price!$E$17+transaction!$AK107*price!$E$18+transaction!$AO107*price!$E$19+transaction!$AS107*price!$E$20+transaction!$AW107*price!$E$21+transaction!$BA107*price!$E$22+transaction!$BE107*price!$E$23+transaction!$BI107*price!$E$24+transaction!$BM107*price!$E$25+transaction!$BQ107*price!$E$26+transaction!$BU107*price!$E$27+transaction!$BY107*price!$E$28+transaction!$CC107*price!$E$29)+J108</f>
        <v>0</v>
      </c>
      <c r="F108" s="17">
        <f>B108*price!C$2+C108*price!C$3+D108*price!C$4+E108*price!C$5</f>
        <v>0</v>
      </c>
      <c r="G108" s="68">
        <f>(transaction!CF107+transaction!CG107+transaction!CH107)-((transaction!CL107*price!C$3/price!C$2)+(transaction!CI107*price!C$4/price!C$2)+(transaction!CO107*price!C$5/price!C$2))</f>
        <v>0</v>
      </c>
      <c r="H108" s="69">
        <f>(transaction!CI107+transaction!CJ107+transaction!CK107)-((transaction!CF107*price!C$2/price!C$3)+(transaction!CQ107*price!C$4/price!C$3)+(transaction!CM107*price!C$5/price!C$3))</f>
        <v>0</v>
      </c>
      <c r="I108" s="70">
        <f>(transaction!CL107+transaction!CM107+transaction!CN107)-((transaction!CG107*price!C$2/price!C$4)+(transaction!CJ107*price!C$3/price!C$4)+(transaction!CP107*price!C$5/price!C$4))</f>
        <v>0</v>
      </c>
      <c r="J108" s="69">
        <f>(transaction!CO107+transaction!CP107+transaction!CQ107)-((transaction!CH107*price!C$2/price!C$5)+(transaction!CK107*price!C$3/price!C$5)+(transaction!CN107*price!C$4/price!C$5))</f>
        <v>0</v>
      </c>
    </row>
    <row r="109">
      <c r="A109" s="13">
        <v>48.0</v>
      </c>
      <c r="B109" s="67">
        <f>B50-(transaction!$B108*price!$B$10+transaction!$F108*price!$B$11+transaction!$J108*price!$B$12+transaction!$N108*price!$B$13+transaction!$R108*price!$B$14+transaction!$V108*price!$B$15+transaction!$Z108*price!$B$16+transaction!$AD108*price!$B$17+transaction!$AH108*price!$B$18+transaction!$AL108*price!$B$19+transaction!$AP108*price!$B$20+transaction!$AT108*price!$B$21+transaction!$AX108*price!$B$22+transaction!$BB108*price!$B$23+transaction!$BF108*price!$B$24+transaction!$BJ108*price!$B$25+transaction!$BN108*price!$B$26+transaction!$BR108*price!$B$27+transaction!$BV108*price!$B$28+transaction!$BZ108*price!$B$29)+G109</f>
        <v>0</v>
      </c>
      <c r="C109" s="17">
        <f>C50-(transaction!$C108*price!$C$10+transaction!$G108*price!$C$11+transaction!$K108*price!$C$12+transaction!$O108*price!$C$13+transaction!$S108*price!$C$14+transaction!$W108*price!$C$15+transaction!$AA108*price!$C$16+transaction!$AE108*price!$C$17+transaction!$AI108*price!$C$18+transaction!$AM108*price!$C$19+transaction!$AQ108*price!$C$20+transaction!$AU108*price!$C$21+transaction!$AY108*price!$C$22+transaction!$BC108*price!$C$23+transaction!$BG108*price!$C$24+transaction!$BK108*price!$C$25+transaction!$BO108*price!$C$26+transaction!$BS108*price!$C$27+transaction!$BW108*price!$C$28+transaction!$CA108*price!$C$29)+H109</f>
        <v>0</v>
      </c>
      <c r="D109" s="17">
        <f>D50-(transaction!$D108*price!$D$10+transaction!$H108*price!$D$11+transaction!$L108*price!$D$12+transaction!$P108*price!$D$13+transaction!$T108*price!$D$14+transaction!$X108*price!$D$15+transaction!$AB108*price!$D$16+transaction!$AF108*price!$D$17+transaction!$AJ108*price!$D$18+transaction!$AN108*price!$D$19+transaction!$AR108*price!$D$20+transaction!$AV108*price!$D$21+transaction!$AZ108*price!$D$22+transaction!$BD108*price!$D$23+transaction!$BH108*price!$D$24+transaction!$BL108*price!$D$25+transaction!$BP108*price!$D$26+transaction!$BT108*price!$D$27+transaction!$BX108*price!$D$28+transaction!$CB108*price!$D$29)+I109</f>
        <v>0</v>
      </c>
      <c r="E109" s="22">
        <f>E50-(transaction!$E108*price!$E$10+transaction!$I108*price!$E$11+transaction!$M108*price!$E$12+transaction!$Q108*price!$E$13+transaction!$U108*price!$E$14+transaction!$Y108*price!$E$15+transaction!$AC108*price!$E$16+transaction!$AG108*price!$E$17+transaction!$AK108*price!$E$18+transaction!$AO108*price!$E$19+transaction!$AS108*price!$E$20+transaction!$AW108*price!$E$21+transaction!$BA108*price!$E$22+transaction!$BE108*price!$E$23+transaction!$BI108*price!$E$24+transaction!$BM108*price!$E$25+transaction!$BQ108*price!$E$26+transaction!$BU108*price!$E$27+transaction!$BY108*price!$E$28+transaction!$CC108*price!$E$29)+J109</f>
        <v>0</v>
      </c>
      <c r="F109" s="17">
        <f>B109*price!C$2+C109*price!C$3+D109*price!C$4+E109*price!C$5</f>
        <v>0</v>
      </c>
      <c r="G109" s="68">
        <f>(transaction!CF108+transaction!CG108+transaction!CH108)-((transaction!CL108*price!C$3/price!C$2)+(transaction!CI108*price!C$4/price!C$2)+(transaction!CO108*price!C$5/price!C$2))</f>
        <v>0</v>
      </c>
      <c r="H109" s="69">
        <f>(transaction!CI108+transaction!CJ108+transaction!CK108)-((transaction!CF108*price!C$2/price!C$3)+(transaction!CQ108*price!C$4/price!C$3)+(transaction!CM108*price!C$5/price!C$3))</f>
        <v>0</v>
      </c>
      <c r="I109" s="70">
        <f>(transaction!CL108+transaction!CM108+transaction!CN108)-((transaction!CG108*price!C$2/price!C$4)+(transaction!CJ108*price!C$3/price!C$4)+(transaction!CP108*price!C$5/price!C$4))</f>
        <v>0</v>
      </c>
      <c r="J109" s="69">
        <f>(transaction!CO108+transaction!CP108+transaction!CQ108)-((transaction!CH108*price!C$2/price!C$5)+(transaction!CK108*price!C$3/price!C$5)+(transaction!CN108*price!C$4/price!C$5))</f>
        <v>0</v>
      </c>
    </row>
    <row r="110">
      <c r="A110" s="13">
        <v>49.0</v>
      </c>
      <c r="B110" s="67">
        <f>B51-(transaction!$B109*price!$B$10+transaction!$F109*price!$B$11+transaction!$J109*price!$B$12+transaction!$N109*price!$B$13+transaction!$R109*price!$B$14+transaction!$V109*price!$B$15+transaction!$Z109*price!$B$16+transaction!$AD109*price!$B$17+transaction!$AH109*price!$B$18+transaction!$AL109*price!$B$19+transaction!$AP109*price!$B$20+transaction!$AT109*price!$B$21+transaction!$AX109*price!$B$22+transaction!$BB109*price!$B$23+transaction!$BF109*price!$B$24+transaction!$BJ109*price!$B$25+transaction!$BN109*price!$B$26+transaction!$BR109*price!$B$27+transaction!$BV109*price!$B$28+transaction!$BZ109*price!$B$29)+G110</f>
        <v>0</v>
      </c>
      <c r="C110" s="17">
        <f>C51-(transaction!$C109*price!$C$10+transaction!$G109*price!$C$11+transaction!$K109*price!$C$12+transaction!$O109*price!$C$13+transaction!$S109*price!$C$14+transaction!$W109*price!$C$15+transaction!$AA109*price!$C$16+transaction!$AE109*price!$C$17+transaction!$AI109*price!$C$18+transaction!$AM109*price!$C$19+transaction!$AQ109*price!$C$20+transaction!$AU109*price!$C$21+transaction!$AY109*price!$C$22+transaction!$BC109*price!$C$23+transaction!$BG109*price!$C$24+transaction!$BK109*price!$C$25+transaction!$BO109*price!$C$26+transaction!$BS109*price!$C$27+transaction!$BW109*price!$C$28+transaction!$CA109*price!$C$29)+H110</f>
        <v>0</v>
      </c>
      <c r="D110" s="17">
        <f>D51-(transaction!$D109*price!$D$10+transaction!$H109*price!$D$11+transaction!$L109*price!$D$12+transaction!$P109*price!$D$13+transaction!$T109*price!$D$14+transaction!$X109*price!$D$15+transaction!$AB109*price!$D$16+transaction!$AF109*price!$D$17+transaction!$AJ109*price!$D$18+transaction!$AN109*price!$D$19+transaction!$AR109*price!$D$20+transaction!$AV109*price!$D$21+transaction!$AZ109*price!$D$22+transaction!$BD109*price!$D$23+transaction!$BH109*price!$D$24+transaction!$BL109*price!$D$25+transaction!$BP109*price!$D$26+transaction!$BT109*price!$D$27+transaction!$BX109*price!$D$28+transaction!$CB109*price!$D$29)+I110</f>
        <v>0</v>
      </c>
      <c r="E110" s="22">
        <f>E51-(transaction!$E109*price!$E$10+transaction!$I109*price!$E$11+transaction!$M109*price!$E$12+transaction!$Q109*price!$E$13+transaction!$U109*price!$E$14+transaction!$Y109*price!$E$15+transaction!$AC109*price!$E$16+transaction!$AG109*price!$E$17+transaction!$AK109*price!$E$18+transaction!$AO109*price!$E$19+transaction!$AS109*price!$E$20+transaction!$AW109*price!$E$21+transaction!$BA109*price!$E$22+transaction!$BE109*price!$E$23+transaction!$BI109*price!$E$24+transaction!$BM109*price!$E$25+transaction!$BQ109*price!$E$26+transaction!$BU109*price!$E$27+transaction!$BY109*price!$E$28+transaction!$CC109*price!$E$29)+J110</f>
        <v>0</v>
      </c>
      <c r="F110" s="17">
        <f>B110*price!C$2+C110*price!C$3+D110*price!C$4+E110*price!C$5</f>
        <v>0</v>
      </c>
      <c r="G110" s="68">
        <f>(transaction!CF109+transaction!CG109+transaction!CH109)-((transaction!CL109*price!C$3/price!C$2)+(transaction!CI109*price!C$4/price!C$2)+(transaction!CO109*price!C$5/price!C$2))</f>
        <v>0</v>
      </c>
      <c r="H110" s="69">
        <f>(transaction!CI109+transaction!CJ109+transaction!CK109)-((transaction!CF109*price!C$2/price!C$3)+(transaction!CQ109*price!C$4/price!C$3)+(transaction!CM109*price!C$5/price!C$3))</f>
        <v>0</v>
      </c>
      <c r="I110" s="70">
        <f>(transaction!CL109+transaction!CM109+transaction!CN109)-((transaction!CG109*price!C$2/price!C$4)+(transaction!CJ109*price!C$3/price!C$4)+(transaction!CP109*price!C$5/price!C$4))</f>
        <v>0</v>
      </c>
      <c r="J110" s="69">
        <f>(transaction!CO109+transaction!CP109+transaction!CQ109)-((transaction!CH109*price!C$2/price!C$5)+(transaction!CK109*price!C$3/price!C$5)+(transaction!CN109*price!C$4/price!C$5))</f>
        <v>0</v>
      </c>
    </row>
    <row r="111">
      <c r="A111" s="13">
        <v>50.0</v>
      </c>
      <c r="B111" s="67">
        <f>B52-(transaction!$B110*price!$B$10+transaction!$F110*price!$B$11+transaction!$J110*price!$B$12+transaction!$N110*price!$B$13+transaction!$R110*price!$B$14+transaction!$V110*price!$B$15+transaction!$Z110*price!$B$16+transaction!$AD110*price!$B$17+transaction!$AH110*price!$B$18+transaction!$AL110*price!$B$19+transaction!$AP110*price!$B$20+transaction!$AT110*price!$B$21+transaction!$AX110*price!$B$22+transaction!$BB110*price!$B$23+transaction!$BF110*price!$B$24+transaction!$BJ110*price!$B$25+transaction!$BN110*price!$B$26+transaction!$BR110*price!$B$27+transaction!$BV110*price!$B$28+transaction!$BZ110*price!$B$29)+G111</f>
        <v>0</v>
      </c>
      <c r="C111" s="17">
        <f>C52-(transaction!$C110*price!$C$10+transaction!$G110*price!$C$11+transaction!$K110*price!$C$12+transaction!$O110*price!$C$13+transaction!$S110*price!$C$14+transaction!$W110*price!$C$15+transaction!$AA110*price!$C$16+transaction!$AE110*price!$C$17+transaction!$AI110*price!$C$18+transaction!$AM110*price!$C$19+transaction!$AQ110*price!$C$20+transaction!$AU110*price!$C$21+transaction!$AY110*price!$C$22+transaction!$BC110*price!$C$23+transaction!$BG110*price!$C$24+transaction!$BK110*price!$C$25+transaction!$BO110*price!$C$26+transaction!$BS110*price!$C$27+transaction!$BW110*price!$C$28+transaction!$CA110*price!$C$29)+H111</f>
        <v>0</v>
      </c>
      <c r="D111" s="17">
        <f>D52-(transaction!$D110*price!$D$10+transaction!$H110*price!$D$11+transaction!$L110*price!$D$12+transaction!$P110*price!$D$13+transaction!$T110*price!$D$14+transaction!$X110*price!$D$15+transaction!$AB110*price!$D$16+transaction!$AF110*price!$D$17+transaction!$AJ110*price!$D$18+transaction!$AN110*price!$D$19+transaction!$AR110*price!$D$20+transaction!$AV110*price!$D$21+transaction!$AZ110*price!$D$22+transaction!$BD110*price!$D$23+transaction!$BH110*price!$D$24+transaction!$BL110*price!$D$25+transaction!$BP110*price!$D$26+transaction!$BT110*price!$D$27+transaction!$BX110*price!$D$28+transaction!$CB110*price!$D$29)+I111</f>
        <v>0</v>
      </c>
      <c r="E111" s="22">
        <f>E52-(transaction!$E110*price!$E$10+transaction!$I110*price!$E$11+transaction!$M110*price!$E$12+transaction!$Q110*price!$E$13+transaction!$U110*price!$E$14+transaction!$Y110*price!$E$15+transaction!$AC110*price!$E$16+transaction!$AG110*price!$E$17+transaction!$AK110*price!$E$18+transaction!$AO110*price!$E$19+transaction!$AS110*price!$E$20+transaction!$AW110*price!$E$21+transaction!$BA110*price!$E$22+transaction!$BE110*price!$E$23+transaction!$BI110*price!$E$24+transaction!$BM110*price!$E$25+transaction!$BQ110*price!$E$26+transaction!$BU110*price!$E$27+transaction!$BY110*price!$E$28+transaction!$CC110*price!$E$29)+J111</f>
        <v>0</v>
      </c>
      <c r="F111" s="17">
        <f>B111*price!C$2+C111*price!C$3+D111*price!C$4+E111*price!C$5</f>
        <v>0</v>
      </c>
      <c r="G111" s="68">
        <f>(transaction!CF110+transaction!CG110+transaction!CH110)-((transaction!CL110*price!C$3/price!C$2)+(transaction!CI110*price!C$4/price!C$2)+(transaction!CO110*price!C$5/price!C$2))</f>
        <v>0</v>
      </c>
      <c r="H111" s="69">
        <f>(transaction!CI110+transaction!CJ110+transaction!CK110)-((transaction!CF110*price!C$2/price!C$3)+(transaction!CQ110*price!C$4/price!C$3)+(transaction!CM110*price!C$5/price!C$3))</f>
        <v>0</v>
      </c>
      <c r="I111" s="70">
        <f>(transaction!CL110+transaction!CM110+transaction!CN110)-((transaction!CG110*price!C$2/price!C$4)+(transaction!CJ110*price!C$3/price!C$4)+(transaction!CP110*price!C$5/price!C$4))</f>
        <v>0</v>
      </c>
      <c r="J111" s="69">
        <f>(transaction!CO110+transaction!CP110+transaction!CQ110)-((transaction!CH110*price!C$2/price!C$5)+(transaction!CK110*price!C$3/price!C$5)+(transaction!CN110*price!C$4/price!C$5))</f>
        <v>0</v>
      </c>
    </row>
    <row r="112">
      <c r="A112" s="49">
        <v>51.0</v>
      </c>
      <c r="B112" s="106">
        <f>B53-(transaction!$B111*price!$B$10+transaction!$F111*price!$B$11+transaction!$J111*price!$B$12+transaction!$N111*price!$B$13+transaction!$R111*price!$B$14+transaction!$V111*price!$B$15+transaction!$Z111*price!$B$16+transaction!$AD111*price!$B$17+transaction!$AH111*price!$B$18+transaction!$AL111*price!$B$19+transaction!$AP111*price!$B$20+transaction!$AT111*price!$B$21+transaction!$AX111*price!$B$22+transaction!$BB111*price!$B$23+transaction!$BF111*price!$B$24+transaction!$BJ111*price!$B$25+transaction!$BN111*price!$B$26+transaction!$BR111*price!$B$27+transaction!$BV111*price!$B$28+transaction!$BZ111*price!$B$29)+G112</f>
        <v>0</v>
      </c>
      <c r="C112" s="51">
        <f>C53-(transaction!$C111*price!$C$10+transaction!$G111*price!$C$11+transaction!$K111*price!$C$12+transaction!$O111*price!$C$13+transaction!$S111*price!$C$14+transaction!$W111*price!$C$15+transaction!$AA111*price!$C$16+transaction!$AE111*price!$C$17+transaction!$AI111*price!$C$18+transaction!$AM111*price!$C$19+transaction!$AQ111*price!$C$20+transaction!$AU111*price!$C$21+transaction!$AY111*price!$C$22+transaction!$BC111*price!$C$23+transaction!$BG111*price!$C$24+transaction!$BK111*price!$C$25+transaction!$BO111*price!$C$26+transaction!$BS111*price!$C$27+transaction!$BW111*price!$C$28+transaction!$CA111*price!$C$29)+H112</f>
        <v>0</v>
      </c>
      <c r="D112" s="51">
        <f>D53-(transaction!$D111*price!$D$10+transaction!$H111*price!$D$11+transaction!$L111*price!$D$12+transaction!$P111*price!$D$13+transaction!$T111*price!$D$14+transaction!$X111*price!$D$15+transaction!$AB111*price!$D$16+transaction!$AF111*price!$D$17+transaction!$AJ111*price!$D$18+transaction!$AN111*price!$D$19+transaction!$AR111*price!$D$20+transaction!$AV111*price!$D$21+transaction!$AZ111*price!$D$22+transaction!$BD111*price!$D$23+transaction!$BH111*price!$D$24+transaction!$BL111*price!$D$25+transaction!$BP111*price!$D$26+transaction!$BT111*price!$D$27+transaction!$BX111*price!$D$28+transaction!$CB111*price!$D$29)+I112</f>
        <v>0</v>
      </c>
      <c r="E112" s="53">
        <f>E53-(transaction!$E111*price!$E$10+transaction!$I111*price!$E$11+transaction!$M111*price!$E$12+transaction!$Q111*price!$E$13+transaction!$U111*price!$E$14+transaction!$Y111*price!$E$15+transaction!$AC111*price!$E$16+transaction!$AG111*price!$E$17+transaction!$AK111*price!$E$18+transaction!$AO111*price!$E$19+transaction!$AS111*price!$E$20+transaction!$AW111*price!$E$21+transaction!$BA111*price!$E$22+transaction!$BE111*price!$E$23+transaction!$BI111*price!$E$24+transaction!$BM111*price!$E$25+transaction!$BQ111*price!$E$26+transaction!$BU111*price!$E$27+transaction!$BY111*price!$E$28+transaction!$CC111*price!$E$29)+J112</f>
        <v>0</v>
      </c>
      <c r="F112" s="17">
        <f>B112*price!C$2+C112*price!C$3+D112*price!C$4+E112*price!C$5</f>
        <v>0</v>
      </c>
      <c r="G112" s="68">
        <f>(transaction!CF111+transaction!CG111+transaction!CH111)-((transaction!CL111*price!C$3/price!C$2)+(transaction!CI111*price!C$4/price!C$2)+(transaction!CO111*price!C$5/price!C$2))</f>
        <v>0</v>
      </c>
      <c r="H112" s="69">
        <f>(transaction!CI111+transaction!CJ111+transaction!CK111)-((transaction!CF111*price!C$2/price!C$3)+(transaction!CQ111*price!C$4/price!C$3)+(transaction!CM111*price!C$5/price!C$3))</f>
        <v>0</v>
      </c>
      <c r="I112" s="70">
        <f>(transaction!CL111+transaction!CM111+transaction!CN111)-((transaction!CG111*price!C$2/price!C$4)+(transaction!CJ111*price!C$3/price!C$4)+(transaction!CP111*price!C$5/price!C$4))</f>
        <v>0</v>
      </c>
      <c r="J112" s="69">
        <f>(transaction!CO111+transaction!CP111+transaction!CQ111)-((transaction!CH111*price!C$2/price!C$5)+(transaction!CK111*price!C$3/price!C$5)+(transaction!CN111*price!C$4/price!C$5))</f>
        <v>0</v>
      </c>
    </row>
    <row r="118">
      <c r="A118" s="107" t="s">
        <v>48</v>
      </c>
      <c r="B118" s="108" t="s">
        <v>43</v>
      </c>
      <c r="C118" s="41"/>
      <c r="D118" s="41"/>
      <c r="E118" s="44"/>
      <c r="F118" s="58" t="s">
        <v>44</v>
      </c>
      <c r="G118" s="61" t="s">
        <v>45</v>
      </c>
      <c r="H118" s="64"/>
      <c r="I118" s="64"/>
      <c r="J118" s="65"/>
    </row>
    <row r="119">
      <c r="A119" s="109" t="s">
        <v>9</v>
      </c>
      <c r="B119" s="110" t="s">
        <v>10</v>
      </c>
      <c r="C119" s="110" t="s">
        <v>11</v>
      </c>
      <c r="D119" s="110" t="s">
        <v>12</v>
      </c>
      <c r="E119" s="111" t="s">
        <v>13</v>
      </c>
      <c r="G119" s="54" t="s">
        <v>10</v>
      </c>
      <c r="H119" s="54" t="s">
        <v>11</v>
      </c>
      <c r="I119" s="54" t="s">
        <v>12</v>
      </c>
      <c r="J119" s="54" t="s">
        <v>13</v>
      </c>
    </row>
    <row r="120">
      <c r="A120" s="13">
        <v>1.0</v>
      </c>
      <c r="B120" s="67">
        <f>B62-(transaction!$B118*price!$F$10+transaction!$F118*price!$F$11+transaction!$J118*price!$F$12+transaction!$N118*price!$F$13+transaction!$R118*price!$F$14+transaction!$V118*price!$F$15+transaction!$Z118*price!$F$16+transaction!$AD118*price!$F$17+transaction!$AH118*price!$F$18+transaction!$AL118*price!$F$19+transaction!$AP118*price!$F$20+transaction!$AT118*price!$F$21+transaction!$AX118*price!$F$22+transaction!$BB118*price!$F$23+transaction!$BF118*price!$F$24+transaction!$BJ118*price!$F$25+transaction!$BN118*price!$F$26+transaction!$BR118*price!$F$27+transaction!$BV118*price!$F$28+transaction!$BZ118*price!$F$29)+G120</f>
        <v>0</v>
      </c>
      <c r="C120" s="17">
        <f>C62-(transaction!$C118*price!$G$10+transaction!$G118*price!$G$11+transaction!$K118*price!$G$12+transaction!$O118*price!$G$13+transaction!$S118*price!$G$14+transaction!$W118*price!$G$15+transaction!$AA118*price!$G$16+transaction!$AE118*price!$G$17+transaction!$AI118*price!$G$18+transaction!$AM118*price!$G$19+transaction!$AQ118*price!$G$20+transaction!$AU118*price!$G$21+transaction!$AY118*price!$G$22+transaction!$BC118*price!$G$23+transaction!$BG118*price!$G$24+transaction!$BK118*price!$G$25+transaction!$BO118*price!$G$26+transaction!$BS118*price!$G$27+transaction!$BW118*price!$G$28+transaction!$CA118*price!$G$29)+H120</f>
        <v>0</v>
      </c>
      <c r="D120" s="17">
        <f>D62-(transaction!$D118*price!$H$10+transaction!$H118*price!$H$11+transaction!$L118*price!$H$12+transaction!$P118*price!$H$13+transaction!$T118*price!$H$14+transaction!$X118*price!$H$15+transaction!$AB118*price!$H$16+transaction!$AF118*price!$H$17+transaction!$AJ118*price!$H$18+transaction!$AN118*price!$H$19+transaction!$AR118*price!$H$20+transaction!$AV118*price!$H$21+transaction!$AZ118*price!$H$22+transaction!$BD118*price!$H$23+transaction!$BH118*price!$H$24+transaction!$BL118*price!$H$25+transaction!$BP118*price!$H$26+transaction!$BT118*price!$H$27+transaction!$BX118*price!$H$28+transaction!$CB118*price!$H$29)+I120</f>
        <v>202</v>
      </c>
      <c r="E120" s="22">
        <f>E62-(transaction!$E118*price!$I$10+transaction!$I118*price!$I$11+transaction!$M118*price!$I$12+transaction!$Q118*price!$I$13+transaction!$U118*price!$I$14+transaction!$Y118*price!$I$15+transaction!$AC118*price!$I$16+transaction!$AG118*price!$I$17+transaction!$AK118*price!$I$18+transaction!$AO118*price!$I$19+transaction!$AS118*price!$I$20+transaction!$AW118*price!$I$21+transaction!$BA118*price!$I$22+transaction!$BE118*price!$I$23+transaction!$BI118*price!$I$24+transaction!$BM118*price!$I$25+transaction!$BQ118*price!$I$26+transaction!$BU118*price!$I$27+transaction!$BY118*price!$I$28+transaction!$CC118*price!$I$29)+J120</f>
        <v>0</v>
      </c>
      <c r="F120" s="17">
        <f>B120*price!D$2+C120*price!D$3+D120*price!D$4+E120*price!D$5</f>
        <v>2020</v>
      </c>
      <c r="G120" s="112">
        <f>(transaction!CF118+transaction!CG118+transaction!CH118)-((transaction!CL118*price!C$3/price!C$2)+(transaction!CI118*price!C$4/price!C$2)+(transaction!CO118*price!C$5/price!C$2))</f>
        <v>0</v>
      </c>
      <c r="H120" s="113">
        <f>(transaction!CI118+transaction!CJ118+transaction!CK118)-((transaction!CF118*price!C$2/price!C$3)+(transaction!CQ118*price!C$4/price!C$3)+(transaction!CM118*price!C$5/price!C$3))</f>
        <v>0</v>
      </c>
      <c r="I120" s="113">
        <f>(transaction!CL118+transaction!CM118+transaction!CN118)-((transaction!CG118*price!C$2/price!C$4)+(transaction!CJ118*price!C$3/price!C$4)+(transaction!CP118*price!C$5/price!C$4))</f>
        <v>0</v>
      </c>
      <c r="J120" s="113">
        <f>(transaction!CO118+transaction!CP118+transaction!CQ118)-((transaction!CH118*price!C$2/price!C$5)+(transaction!CK118*price!C$3/price!C$5)+(transaction!CN118*price!C$4/price!C$5))</f>
        <v>0</v>
      </c>
    </row>
    <row r="121">
      <c r="A121" s="13">
        <v>2.0</v>
      </c>
      <c r="B121" s="67">
        <f>B63-(transaction!$B119*price!$F$10+transaction!$F119*price!$F$11+transaction!$J119*price!$F$12+transaction!$N119*price!$F$13+transaction!$R119*price!$F$14+transaction!$V119*price!$F$15+transaction!$Z119*price!$F$16+transaction!$AD119*price!$F$17+transaction!$AH119*price!$F$18+transaction!$AL119*price!$F$19+transaction!$AP119*price!$F$20+transaction!$AT119*price!$F$21+transaction!$AX119*price!$F$22+transaction!$BB119*price!$F$23+transaction!$BF119*price!$F$24+transaction!$BJ119*price!$F$25+transaction!$BN119*price!$F$26+transaction!$BR119*price!$F$27+transaction!$BV119*price!$F$28+transaction!$BZ119*price!$F$29)+G121</f>
        <v>0</v>
      </c>
      <c r="C121" s="17">
        <f>C63-(transaction!$C119*price!$G$10+transaction!$G119*price!$G$11+transaction!$K119*price!$G$12+transaction!$O119*price!$G$13+transaction!$S119*price!$G$14+transaction!$W119*price!$G$15+transaction!$AA119*price!$G$16+transaction!$AE119*price!$G$17+transaction!$AI119*price!$G$18+transaction!$AM119*price!$G$19+transaction!$AQ119*price!$G$20+transaction!$AU119*price!$G$21+transaction!$AY119*price!$G$22+transaction!$BC119*price!$G$23+transaction!$BG119*price!$G$24+transaction!$BK119*price!$G$25+transaction!$BO119*price!$G$26+transaction!$BS119*price!$G$27+transaction!$BW119*price!$G$28+transaction!$CA119*price!$G$29)+H121</f>
        <v>0</v>
      </c>
      <c r="D121" s="17">
        <f>D63-(transaction!$D119*price!$H$10+transaction!$H119*price!$H$11+transaction!$L119*price!$H$12+transaction!$P119*price!$H$13+transaction!$T119*price!$H$14+transaction!$X119*price!$H$15+transaction!$AB119*price!$H$16+transaction!$AF119*price!$H$17+transaction!$AJ119*price!$H$18+transaction!$AN119*price!$H$19+transaction!$AR119*price!$H$20+transaction!$AV119*price!$H$21+transaction!$AZ119*price!$H$22+transaction!$BD119*price!$H$23+transaction!$BH119*price!$H$24+transaction!$BL119*price!$H$25+transaction!$BP119*price!$H$26+transaction!$BT119*price!$H$27+transaction!$BX119*price!$H$28+transaction!$CB119*price!$H$29)+I121</f>
        <v>190</v>
      </c>
      <c r="E121" s="22">
        <f>E63-(transaction!$E119*price!$I$10+transaction!$I119*price!$I$11+transaction!$M119*price!$I$12+transaction!$Q119*price!$I$13+transaction!$U119*price!$I$14+transaction!$Y119*price!$I$15+transaction!$AC119*price!$I$16+transaction!$AG119*price!$I$17+transaction!$AK119*price!$I$18+transaction!$AO119*price!$I$19+transaction!$AS119*price!$I$20+transaction!$AW119*price!$I$21+transaction!$BA119*price!$I$22+transaction!$BE119*price!$I$23+transaction!$BI119*price!$I$24+transaction!$BM119*price!$I$25+transaction!$BQ119*price!$I$26+transaction!$BU119*price!$I$27+transaction!$BY119*price!$I$28+transaction!$CC119*price!$I$29)+J121</f>
        <v>0</v>
      </c>
      <c r="F121" s="17">
        <f>B121*price!D$2+C121*price!D$3+D121*price!D$4+E121*price!D$5</f>
        <v>1900</v>
      </c>
      <c r="G121" s="112">
        <f>(transaction!CF119+transaction!CG119+transaction!CH119)-((transaction!CL119*price!C$3/price!C$2)+(transaction!CI119*price!C$4/price!C$2)+(transaction!CO119*price!C$5/price!C$2))</f>
        <v>0</v>
      </c>
      <c r="H121" s="113">
        <f>(transaction!CI119+transaction!CJ119+transaction!CK119)-((transaction!CF119*price!C$2/price!C$3)+(transaction!CQ119*price!C$4/price!C$3)+(transaction!CM119*price!C$5/price!C$3))</f>
        <v>0</v>
      </c>
      <c r="I121" s="113">
        <f>(transaction!CL119+transaction!CM119+transaction!CN119)-((transaction!CG119*price!C$2/price!C$4)+(transaction!CJ119*price!C$3/price!C$4)+(transaction!CP119*price!C$5/price!C$4))</f>
        <v>0</v>
      </c>
      <c r="J121" s="113">
        <f>(transaction!CO119+transaction!CP119+transaction!CQ119)-((transaction!CH119*price!C$2/price!C$5)+(transaction!CK119*price!C$3/price!C$5)+(transaction!CN119*price!C$4/price!C$5))</f>
        <v>0</v>
      </c>
    </row>
    <row r="122">
      <c r="A122" s="13">
        <v>3.0</v>
      </c>
      <c r="B122" s="67">
        <f>B64-(transaction!$B120*price!$F$10+transaction!$F120*price!$F$11+transaction!$J120*price!$F$12+transaction!$N120*price!$F$13+transaction!$R120*price!$F$14+transaction!$V120*price!$F$15+transaction!$Z120*price!$F$16+transaction!$AD120*price!$F$17+transaction!$AH120*price!$F$18+transaction!$AL120*price!$F$19+transaction!$AP120*price!$F$20+transaction!$AT120*price!$F$21+transaction!$AX120*price!$F$22+transaction!$BB120*price!$F$23+transaction!$BF120*price!$F$24+transaction!$BJ120*price!$F$25+transaction!$BN120*price!$F$26+transaction!$BR120*price!$F$27+transaction!$BV120*price!$F$28+transaction!$BZ120*price!$F$29)+G122</f>
        <v>0</v>
      </c>
      <c r="C122" s="17">
        <f>C64-(transaction!$C120*price!$G$10+transaction!$G120*price!$G$11+transaction!$K120*price!$G$12+transaction!$O120*price!$G$13+transaction!$S120*price!$G$14+transaction!$W120*price!$G$15+transaction!$AA120*price!$G$16+transaction!$AE120*price!$G$17+transaction!$AI120*price!$G$18+transaction!$AM120*price!$G$19+transaction!$AQ120*price!$G$20+transaction!$AU120*price!$G$21+transaction!$AY120*price!$G$22+transaction!$BC120*price!$G$23+transaction!$BG120*price!$G$24+transaction!$BK120*price!$G$25+transaction!$BO120*price!$G$26+transaction!$BS120*price!$G$27+transaction!$BW120*price!$G$28+transaction!$CA120*price!$G$29)+H122</f>
        <v>0</v>
      </c>
      <c r="D122" s="17">
        <f>D64-(transaction!$D120*price!$H$10+transaction!$H120*price!$H$11+transaction!$L120*price!$H$12+transaction!$P120*price!$H$13+transaction!$T120*price!$H$14+transaction!$X120*price!$H$15+transaction!$AB120*price!$H$16+transaction!$AF120*price!$H$17+transaction!$AJ120*price!$H$18+transaction!$AN120*price!$H$19+transaction!$AR120*price!$H$20+transaction!$AV120*price!$H$21+transaction!$AZ120*price!$H$22+transaction!$BD120*price!$H$23+transaction!$BH120*price!$H$24+transaction!$BL120*price!$H$25+transaction!$BP120*price!$H$26+transaction!$BT120*price!$H$27+transaction!$BX120*price!$H$28+transaction!$CB120*price!$H$29)+I122</f>
        <v>0</v>
      </c>
      <c r="E122" s="22">
        <f>E64-(transaction!$E120*price!$I$10+transaction!$I120*price!$I$11+transaction!$M120*price!$I$12+transaction!$Q120*price!$I$13+transaction!$U120*price!$I$14+transaction!$Y120*price!$I$15+transaction!$AC120*price!$I$16+transaction!$AG120*price!$I$17+transaction!$AK120*price!$I$18+transaction!$AO120*price!$I$19+transaction!$AS120*price!$I$20+transaction!$AW120*price!$I$21+transaction!$BA120*price!$I$22+transaction!$BE120*price!$I$23+transaction!$BI120*price!$I$24+transaction!$BM120*price!$I$25+transaction!$BQ120*price!$I$26+transaction!$BU120*price!$I$27+transaction!$BY120*price!$I$28+transaction!$CC120*price!$I$29)+J122</f>
        <v>0</v>
      </c>
      <c r="F122" s="17">
        <f>B122*price!D$2+C122*price!D$3+D122*price!D$4+E122*price!D$5</f>
        <v>0</v>
      </c>
      <c r="G122" s="112">
        <f>(transaction!CF120+transaction!CG120+transaction!CH120)-((transaction!CL120*price!C$3/price!C$2)+(transaction!CI120*price!C$4/price!C$2)+(transaction!CO120*price!C$5/price!C$2))</f>
        <v>0</v>
      </c>
      <c r="H122" s="113">
        <f>(transaction!CI120+transaction!CJ120+transaction!CK120)-((transaction!CF120*price!C$2/price!C$3)+(transaction!CQ120*price!C$4/price!C$3)+(transaction!CM120*price!C$5/price!C$3))</f>
        <v>0</v>
      </c>
      <c r="I122" s="113">
        <f>(transaction!CL120+transaction!CM120+transaction!CN120)-((transaction!CG120*price!C$2/price!C$4)+(transaction!CJ120*price!C$3/price!C$4)+(transaction!CP120*price!C$5/price!C$4))</f>
        <v>0</v>
      </c>
      <c r="J122" s="113">
        <f>(transaction!CO120+transaction!CP120+transaction!CQ120)-((transaction!CH120*price!C$2/price!C$5)+(transaction!CK120*price!C$3/price!C$5)+(transaction!CN120*price!C$4/price!C$5))</f>
        <v>0</v>
      </c>
    </row>
    <row r="123">
      <c r="A123" s="13">
        <v>4.0</v>
      </c>
      <c r="B123" s="67">
        <f>B65-(transaction!$B121*price!$F$10+transaction!$F121*price!$F$11+transaction!$J121*price!$F$12+transaction!$N121*price!$F$13+transaction!$R121*price!$F$14+transaction!$V121*price!$F$15+transaction!$Z121*price!$F$16+transaction!$AD121*price!$F$17+transaction!$AH121*price!$F$18+transaction!$AL121*price!$F$19+transaction!$AP121*price!$F$20+transaction!$AT121*price!$F$21+transaction!$AX121*price!$F$22+transaction!$BB121*price!$F$23+transaction!$BF121*price!$F$24+transaction!$BJ121*price!$F$25+transaction!$BN121*price!$F$26+transaction!$BR121*price!$F$27+transaction!$BV121*price!$F$28+transaction!$BZ121*price!$F$29)+G123</f>
        <v>0</v>
      </c>
      <c r="C123" s="17">
        <f>C65-(transaction!$C121*price!$G$10+transaction!$G121*price!$G$11+transaction!$K121*price!$G$12+transaction!$O121*price!$G$13+transaction!$S121*price!$G$14+transaction!$W121*price!$G$15+transaction!$AA121*price!$G$16+transaction!$AE121*price!$G$17+transaction!$AI121*price!$G$18+transaction!$AM121*price!$G$19+transaction!$AQ121*price!$G$20+transaction!$AU121*price!$G$21+transaction!$AY121*price!$G$22+transaction!$BC121*price!$G$23+transaction!$BG121*price!$G$24+transaction!$BK121*price!$G$25+transaction!$BO121*price!$G$26+transaction!$BS121*price!$G$27+transaction!$BW121*price!$G$28+transaction!$CA121*price!$G$29)+H123</f>
        <v>0</v>
      </c>
      <c r="D123" s="17">
        <f>D65-(transaction!$D121*price!$H$10+transaction!$H121*price!$H$11+transaction!$L121*price!$H$12+transaction!$P121*price!$H$13+transaction!$T121*price!$H$14+transaction!$X121*price!$H$15+transaction!$AB121*price!$H$16+transaction!$AF121*price!$H$17+transaction!$AJ121*price!$H$18+transaction!$AN121*price!$H$19+transaction!$AR121*price!$H$20+transaction!$AV121*price!$H$21+transaction!$AZ121*price!$H$22+transaction!$BD121*price!$H$23+transaction!$BH121*price!$H$24+transaction!$BL121*price!$H$25+transaction!$BP121*price!$H$26+transaction!$BT121*price!$H$27+transaction!$BX121*price!$H$28+transaction!$CB121*price!$H$29)+I123</f>
        <v>0</v>
      </c>
      <c r="E123" s="22">
        <f>E65-(transaction!$E121*price!$I$10+transaction!$I121*price!$I$11+transaction!$M121*price!$I$12+transaction!$Q121*price!$I$13+transaction!$U121*price!$I$14+transaction!$Y121*price!$I$15+transaction!$AC121*price!$I$16+transaction!$AG121*price!$I$17+transaction!$AK121*price!$I$18+transaction!$AO121*price!$I$19+transaction!$AS121*price!$I$20+transaction!$AW121*price!$I$21+transaction!$BA121*price!$I$22+transaction!$BE121*price!$I$23+transaction!$BI121*price!$I$24+transaction!$BM121*price!$I$25+transaction!$BQ121*price!$I$26+transaction!$BU121*price!$I$27+transaction!$BY121*price!$I$28+transaction!$CC121*price!$I$29)+J123</f>
        <v>0</v>
      </c>
      <c r="F123" s="17">
        <f>B123*price!D$2+C123*price!D$3+D123*price!D$4+E123*price!D$5</f>
        <v>0</v>
      </c>
      <c r="G123" s="112">
        <f>(transaction!CF121+transaction!CG121+transaction!CH121)-((transaction!CL121*price!C$3/price!C$2)+(transaction!CI121*price!C$4/price!C$2)+(transaction!CO121*price!C$5/price!C$2))</f>
        <v>0</v>
      </c>
      <c r="H123" s="113">
        <f>(transaction!CI121+transaction!CJ121+transaction!CK121)-((transaction!CF121*price!C$2/price!C$3)+(transaction!CQ121*price!C$4/price!C$3)+(transaction!CM121*price!C$5/price!C$3))</f>
        <v>0</v>
      </c>
      <c r="I123" s="113">
        <f>(transaction!CL121+transaction!CM121+transaction!CN121)-((transaction!CG121*price!C$2/price!C$4)+(transaction!CJ121*price!C$3/price!C$4)+(transaction!CP121*price!C$5/price!C$4))</f>
        <v>0</v>
      </c>
      <c r="J123" s="113">
        <f>(transaction!CO121+transaction!CP121+transaction!CQ121)-((transaction!CH121*price!C$2/price!C$5)+(transaction!CK121*price!C$3/price!C$5)+(transaction!CN121*price!C$4/price!C$5))</f>
        <v>0</v>
      </c>
    </row>
    <row r="124">
      <c r="A124" s="13">
        <v>5.0</v>
      </c>
      <c r="B124" s="67">
        <f>B66-(transaction!$B122*price!$F$10+transaction!$F122*price!$F$11+transaction!$J122*price!$F$12+transaction!$N122*price!$F$13+transaction!$R122*price!$F$14+transaction!$V122*price!$F$15+transaction!$Z122*price!$F$16+transaction!$AD122*price!$F$17+transaction!$AH122*price!$F$18+transaction!$AL122*price!$F$19+transaction!$AP122*price!$F$20+transaction!$AT122*price!$F$21+transaction!$AX122*price!$F$22+transaction!$BB122*price!$F$23+transaction!$BF122*price!$F$24+transaction!$BJ122*price!$F$25+transaction!$BN122*price!$F$26+transaction!$BR122*price!$F$27+transaction!$BV122*price!$F$28+transaction!$BZ122*price!$F$29)+G124</f>
        <v>0</v>
      </c>
      <c r="C124" s="17">
        <f>C66-(transaction!$C122*price!$G$10+transaction!$G122*price!$G$11+transaction!$K122*price!$G$12+transaction!$O122*price!$G$13+transaction!$S122*price!$G$14+transaction!$W122*price!$G$15+transaction!$AA122*price!$G$16+transaction!$AE122*price!$G$17+transaction!$AI122*price!$G$18+transaction!$AM122*price!$G$19+transaction!$AQ122*price!$G$20+transaction!$AU122*price!$G$21+transaction!$AY122*price!$G$22+transaction!$BC122*price!$G$23+transaction!$BG122*price!$G$24+transaction!$BK122*price!$G$25+transaction!$BO122*price!$G$26+transaction!$BS122*price!$G$27+transaction!$BW122*price!$G$28+transaction!$CA122*price!$G$29)+H124</f>
        <v>0</v>
      </c>
      <c r="D124" s="17">
        <f>D66-(transaction!$D122*price!$H$10+transaction!$H122*price!$H$11+transaction!$L122*price!$H$12+transaction!$P122*price!$H$13+transaction!$T122*price!$H$14+transaction!$X122*price!$H$15+transaction!$AB122*price!$H$16+transaction!$AF122*price!$H$17+transaction!$AJ122*price!$H$18+transaction!$AN122*price!$H$19+transaction!$AR122*price!$H$20+transaction!$AV122*price!$H$21+transaction!$AZ122*price!$H$22+transaction!$BD122*price!$H$23+transaction!$BH122*price!$H$24+transaction!$BL122*price!$H$25+transaction!$BP122*price!$H$26+transaction!$BT122*price!$H$27+transaction!$BX122*price!$H$28+transaction!$CB122*price!$H$29)+I124</f>
        <v>0</v>
      </c>
      <c r="E124" s="22">
        <f>E66-(transaction!$E122*price!$I$10+transaction!$I122*price!$I$11+transaction!$M122*price!$I$12+transaction!$Q122*price!$I$13+transaction!$U122*price!$I$14+transaction!$Y122*price!$I$15+transaction!$AC122*price!$I$16+transaction!$AG122*price!$I$17+transaction!$AK122*price!$I$18+transaction!$AO122*price!$I$19+transaction!$AS122*price!$I$20+transaction!$AW122*price!$I$21+transaction!$BA122*price!$I$22+transaction!$BE122*price!$I$23+transaction!$BI122*price!$I$24+transaction!$BM122*price!$I$25+transaction!$BQ122*price!$I$26+transaction!$BU122*price!$I$27+transaction!$BY122*price!$I$28+transaction!$CC122*price!$I$29)+J124</f>
        <v>0</v>
      </c>
      <c r="F124" s="17">
        <f>B124*price!D$2+C124*price!D$3+D124*price!D$4+E124*price!D$5</f>
        <v>0</v>
      </c>
      <c r="G124" s="112">
        <f>(transaction!CF122+transaction!CG122+transaction!CH122)-((transaction!CL122*price!C$3/price!C$2)+(transaction!CI122*price!C$4/price!C$2)+(transaction!CO122*price!C$5/price!C$2))</f>
        <v>0</v>
      </c>
      <c r="H124" s="113">
        <f>(transaction!CI122+transaction!CJ122+transaction!CK122)-((transaction!CF122*price!C$2/price!C$3)+(transaction!CQ122*price!C$4/price!C$3)+(transaction!CM122*price!C$5/price!C$3))</f>
        <v>0</v>
      </c>
      <c r="I124" s="113">
        <f>(transaction!CL122+transaction!CM122+transaction!CN122)-((transaction!CG122*price!C$2/price!C$4)+(transaction!CJ122*price!C$3/price!C$4)+(transaction!CP122*price!C$5/price!C$4))</f>
        <v>0</v>
      </c>
      <c r="J124" s="113">
        <f>(transaction!CO122+transaction!CP122+transaction!CQ122)-((transaction!CH122*price!C$2/price!C$5)+(transaction!CK122*price!C$3/price!C$5)+(transaction!CN122*price!C$4/price!C$5))</f>
        <v>0</v>
      </c>
    </row>
    <row r="125">
      <c r="A125" s="13">
        <v>6.0</v>
      </c>
      <c r="B125" s="67">
        <f>B67-(transaction!$B123*price!$F$10+transaction!$F123*price!$F$11+transaction!$J123*price!$F$12+transaction!$N123*price!$F$13+transaction!$R123*price!$F$14+transaction!$V123*price!$F$15+transaction!$Z123*price!$F$16+transaction!$AD123*price!$F$17+transaction!$AH123*price!$F$18+transaction!$AL123*price!$F$19+transaction!$AP123*price!$F$20+transaction!$AT123*price!$F$21+transaction!$AX123*price!$F$22+transaction!$BB123*price!$F$23+transaction!$BF123*price!$F$24+transaction!$BJ123*price!$F$25+transaction!$BN123*price!$F$26+transaction!$BR123*price!$F$27+transaction!$BV123*price!$F$28+transaction!$BZ123*price!$F$29)+G125</f>
        <v>0</v>
      </c>
      <c r="C125" s="17">
        <f>C67-(transaction!$C123*price!$G$10+transaction!$G123*price!$G$11+transaction!$K123*price!$G$12+transaction!$O123*price!$G$13+transaction!$S123*price!$G$14+transaction!$W123*price!$G$15+transaction!$AA123*price!$G$16+transaction!$AE123*price!$G$17+transaction!$AI123*price!$G$18+transaction!$AM123*price!$G$19+transaction!$AQ123*price!$G$20+transaction!$AU123*price!$G$21+transaction!$AY123*price!$G$22+transaction!$BC123*price!$G$23+transaction!$BG123*price!$G$24+transaction!$BK123*price!$G$25+transaction!$BO123*price!$G$26+transaction!$BS123*price!$G$27+transaction!$BW123*price!$G$28+transaction!$CA123*price!$G$29)+H125</f>
        <v>0</v>
      </c>
      <c r="D125" s="17">
        <f>D67-(transaction!$D123*price!$H$10+transaction!$H123*price!$H$11+transaction!$L123*price!$H$12+transaction!$P123*price!$H$13+transaction!$T123*price!$H$14+transaction!$X123*price!$H$15+transaction!$AB123*price!$H$16+transaction!$AF123*price!$H$17+transaction!$AJ123*price!$H$18+transaction!$AN123*price!$H$19+transaction!$AR123*price!$H$20+transaction!$AV123*price!$H$21+transaction!$AZ123*price!$H$22+transaction!$BD123*price!$H$23+transaction!$BH123*price!$H$24+transaction!$BL123*price!$H$25+transaction!$BP123*price!$H$26+transaction!$BT123*price!$H$27+transaction!$BX123*price!$H$28+transaction!$CB123*price!$H$29)+I125</f>
        <v>0</v>
      </c>
      <c r="E125" s="22">
        <f>E67-(transaction!$E123*price!$I$10+transaction!$I123*price!$I$11+transaction!$M123*price!$I$12+transaction!$Q123*price!$I$13+transaction!$U123*price!$I$14+transaction!$Y123*price!$I$15+transaction!$AC123*price!$I$16+transaction!$AG123*price!$I$17+transaction!$AK123*price!$I$18+transaction!$AO123*price!$I$19+transaction!$AS123*price!$I$20+transaction!$AW123*price!$I$21+transaction!$BA123*price!$I$22+transaction!$BE123*price!$I$23+transaction!$BI123*price!$I$24+transaction!$BM123*price!$I$25+transaction!$BQ123*price!$I$26+transaction!$BU123*price!$I$27+transaction!$BY123*price!$I$28+transaction!$CC123*price!$I$29)+J125</f>
        <v>0</v>
      </c>
      <c r="F125" s="17">
        <f>B125*price!D$2+C125*price!D$3+D125*price!D$4+E125*price!D$5</f>
        <v>0</v>
      </c>
      <c r="G125" s="112">
        <f>(transaction!CF123+transaction!CG123+transaction!CH123)-((transaction!CL123*price!C$3/price!C$2)+(transaction!CI123*price!C$4/price!C$2)+(transaction!CO123*price!C$5/price!C$2))</f>
        <v>0</v>
      </c>
      <c r="H125" s="113">
        <f>(transaction!CI123+transaction!CJ123+transaction!CK123)-((transaction!CF123*price!C$2/price!C$3)+(transaction!CQ123*price!C$4/price!C$3)+(transaction!CM123*price!C$5/price!C$3))</f>
        <v>0</v>
      </c>
      <c r="I125" s="113">
        <f>(transaction!CL123+transaction!CM123+transaction!CN123)-((transaction!CG123*price!C$2/price!C$4)+(transaction!CJ123*price!C$3/price!C$4)+(transaction!CP123*price!C$5/price!C$4))</f>
        <v>0</v>
      </c>
      <c r="J125" s="113">
        <f>(transaction!CO123+transaction!CP123+transaction!CQ123)-((transaction!CH123*price!C$2/price!C$5)+(transaction!CK123*price!C$3/price!C$5)+(transaction!CN123*price!C$4/price!C$5))</f>
        <v>0</v>
      </c>
    </row>
    <row r="126">
      <c r="A126" s="13">
        <v>7.0</v>
      </c>
      <c r="B126" s="67">
        <f>B68-(transaction!$B124*price!$F$10+transaction!$F124*price!$F$11+transaction!$J124*price!$F$12+transaction!$N124*price!$F$13+transaction!$R124*price!$F$14+transaction!$V124*price!$F$15+transaction!$Z124*price!$F$16+transaction!$AD124*price!$F$17+transaction!$AH124*price!$F$18+transaction!$AL124*price!$F$19+transaction!$AP124*price!$F$20+transaction!$AT124*price!$F$21+transaction!$AX124*price!$F$22+transaction!$BB124*price!$F$23+transaction!$BF124*price!$F$24+transaction!$BJ124*price!$F$25+transaction!$BN124*price!$F$26+transaction!$BR124*price!$F$27+transaction!$BV124*price!$F$28+transaction!$BZ124*price!$F$29)+G126</f>
        <v>0</v>
      </c>
      <c r="C126" s="17">
        <f>C68-(transaction!$C124*price!$G$10+transaction!$G124*price!$G$11+transaction!$K124*price!$G$12+transaction!$O124*price!$G$13+transaction!$S124*price!$G$14+transaction!$W124*price!$G$15+transaction!$AA124*price!$G$16+transaction!$AE124*price!$G$17+transaction!$AI124*price!$G$18+transaction!$AM124*price!$G$19+transaction!$AQ124*price!$G$20+transaction!$AU124*price!$G$21+transaction!$AY124*price!$G$22+transaction!$BC124*price!$G$23+transaction!$BG124*price!$G$24+transaction!$BK124*price!$G$25+transaction!$BO124*price!$G$26+transaction!$BS124*price!$G$27+transaction!$BW124*price!$G$28+transaction!$CA124*price!$G$29)+H126</f>
        <v>0</v>
      </c>
      <c r="D126" s="17">
        <f>D68-(transaction!$D124*price!$H$10+transaction!$H124*price!$H$11+transaction!$L124*price!$H$12+transaction!$P124*price!$H$13+transaction!$T124*price!$H$14+transaction!$X124*price!$H$15+transaction!$AB124*price!$H$16+transaction!$AF124*price!$H$17+transaction!$AJ124*price!$H$18+transaction!$AN124*price!$H$19+transaction!$AR124*price!$H$20+transaction!$AV124*price!$H$21+transaction!$AZ124*price!$H$22+transaction!$BD124*price!$H$23+transaction!$BH124*price!$H$24+transaction!$BL124*price!$H$25+transaction!$BP124*price!$H$26+transaction!$BT124*price!$H$27+transaction!$BX124*price!$H$28+transaction!$CB124*price!$H$29)+I126</f>
        <v>0</v>
      </c>
      <c r="E126" s="22">
        <f>E68-(transaction!$E124*price!$I$10+transaction!$I124*price!$I$11+transaction!$M124*price!$I$12+transaction!$Q124*price!$I$13+transaction!$U124*price!$I$14+transaction!$Y124*price!$I$15+transaction!$AC124*price!$I$16+transaction!$AG124*price!$I$17+transaction!$AK124*price!$I$18+transaction!$AO124*price!$I$19+transaction!$AS124*price!$I$20+transaction!$AW124*price!$I$21+transaction!$BA124*price!$I$22+transaction!$BE124*price!$I$23+transaction!$BI124*price!$I$24+transaction!$BM124*price!$I$25+transaction!$BQ124*price!$I$26+transaction!$BU124*price!$I$27+transaction!$BY124*price!$I$28+transaction!$CC124*price!$I$29)+J126</f>
        <v>0</v>
      </c>
      <c r="F126" s="17">
        <f>B126*price!D$2+C126*price!D$3+D126*price!D$4+E126*price!D$5</f>
        <v>0</v>
      </c>
      <c r="G126" s="112">
        <f>(transaction!CF124+transaction!CG124+transaction!CH124)-((transaction!CL124*price!C$3/price!C$2)+(transaction!CI124*price!C$4/price!C$2)+(transaction!CO124*price!C$5/price!C$2))</f>
        <v>0</v>
      </c>
      <c r="H126" s="113">
        <f>(transaction!CI124+transaction!CJ124+transaction!CK124)-((transaction!CF124*price!C$2/price!C$3)+(transaction!CQ124*price!C$4/price!C$3)+(transaction!CM124*price!C$5/price!C$3))</f>
        <v>0</v>
      </c>
      <c r="I126" s="113">
        <f>(transaction!CL124+transaction!CM124+transaction!CN124)-((transaction!CG124*price!C$2/price!C$4)+(transaction!CJ124*price!C$3/price!C$4)+(transaction!CP124*price!C$5/price!C$4))</f>
        <v>0</v>
      </c>
      <c r="J126" s="113">
        <f>(transaction!CO124+transaction!CP124+transaction!CQ124)-((transaction!CH124*price!C$2/price!C$5)+(transaction!CK124*price!C$3/price!C$5)+(transaction!CN124*price!C$4/price!C$5))</f>
        <v>0</v>
      </c>
    </row>
    <row r="127">
      <c r="A127" s="13">
        <v>8.0</v>
      </c>
      <c r="B127" s="67">
        <f>B69-(transaction!$B125*price!$F$10+transaction!$F125*price!$F$11+transaction!$J125*price!$F$12+transaction!$N125*price!$F$13+transaction!$R125*price!$F$14+transaction!$V125*price!$F$15+transaction!$Z125*price!$F$16+transaction!$AD125*price!$F$17+transaction!$AH125*price!$F$18+transaction!$AL125*price!$F$19+transaction!$AP125*price!$F$20+transaction!$AT125*price!$F$21+transaction!$AX125*price!$F$22+transaction!$BB125*price!$F$23+transaction!$BF125*price!$F$24+transaction!$BJ125*price!$F$25+transaction!$BN125*price!$F$26+transaction!$BR125*price!$F$27+transaction!$BV125*price!$F$28+transaction!$BZ125*price!$F$29)+G127</f>
        <v>0</v>
      </c>
      <c r="C127" s="17">
        <f>C69-(transaction!$C125*price!$G$10+transaction!$G125*price!$G$11+transaction!$K125*price!$G$12+transaction!$O125*price!$G$13+transaction!$S125*price!$G$14+transaction!$W125*price!$G$15+transaction!$AA125*price!$G$16+transaction!$AE125*price!$G$17+transaction!$AI125*price!$G$18+transaction!$AM125*price!$G$19+transaction!$AQ125*price!$G$20+transaction!$AU125*price!$G$21+transaction!$AY125*price!$G$22+transaction!$BC125*price!$G$23+transaction!$BG125*price!$G$24+transaction!$BK125*price!$G$25+transaction!$BO125*price!$G$26+transaction!$BS125*price!$G$27+transaction!$BW125*price!$G$28+transaction!$CA125*price!$G$29)+H127</f>
        <v>0</v>
      </c>
      <c r="D127" s="17">
        <f>D69-(transaction!$D125*price!$H$10+transaction!$H125*price!$H$11+transaction!$L125*price!$H$12+transaction!$P125*price!$H$13+transaction!$T125*price!$H$14+transaction!$X125*price!$H$15+transaction!$AB125*price!$H$16+transaction!$AF125*price!$H$17+transaction!$AJ125*price!$H$18+transaction!$AN125*price!$H$19+transaction!$AR125*price!$H$20+transaction!$AV125*price!$H$21+transaction!$AZ125*price!$H$22+transaction!$BD125*price!$H$23+transaction!$BH125*price!$H$24+transaction!$BL125*price!$H$25+transaction!$BP125*price!$H$26+transaction!$BT125*price!$H$27+transaction!$BX125*price!$H$28+transaction!$CB125*price!$H$29)+I127</f>
        <v>0</v>
      </c>
      <c r="E127" s="22">
        <f>E69-(transaction!$E125*price!$I$10+transaction!$I125*price!$I$11+transaction!$M125*price!$I$12+transaction!$Q125*price!$I$13+transaction!$U125*price!$I$14+transaction!$Y125*price!$I$15+transaction!$AC125*price!$I$16+transaction!$AG125*price!$I$17+transaction!$AK125*price!$I$18+transaction!$AO125*price!$I$19+transaction!$AS125*price!$I$20+transaction!$AW125*price!$I$21+transaction!$BA125*price!$I$22+transaction!$BE125*price!$I$23+transaction!$BI125*price!$I$24+transaction!$BM125*price!$I$25+transaction!$BQ125*price!$I$26+transaction!$BU125*price!$I$27+transaction!$BY125*price!$I$28+transaction!$CC125*price!$I$29)+J127</f>
        <v>0</v>
      </c>
      <c r="F127" s="17">
        <f>B127*price!D$2+C127*price!D$3+D127*price!D$4+E127*price!D$5</f>
        <v>0</v>
      </c>
      <c r="G127" s="112">
        <f>(transaction!CF125+transaction!CG125+transaction!CH125)-((transaction!CL125*price!C$3/price!C$2)+(transaction!CI125*price!C$4/price!C$2)+(transaction!CO125*price!C$5/price!C$2))</f>
        <v>0</v>
      </c>
      <c r="H127" s="113">
        <f>(transaction!CI125+transaction!CJ125+transaction!CK125)-((transaction!CF125*price!C$2/price!C$3)+(transaction!CQ125*price!C$4/price!C$3)+(transaction!CM125*price!C$5/price!C$3))</f>
        <v>0</v>
      </c>
      <c r="I127" s="113">
        <f>(transaction!CL125+transaction!CM125+transaction!CN125)-((transaction!CG125*price!C$2/price!C$4)+(transaction!CJ125*price!C$3/price!C$4)+(transaction!CP125*price!C$5/price!C$4))</f>
        <v>0</v>
      </c>
      <c r="J127" s="113">
        <f>(transaction!CO125+transaction!CP125+transaction!CQ125)-((transaction!CH125*price!C$2/price!C$5)+(transaction!CK125*price!C$3/price!C$5)+(transaction!CN125*price!C$4/price!C$5))</f>
        <v>0</v>
      </c>
    </row>
    <row r="128">
      <c r="A128" s="13">
        <v>9.0</v>
      </c>
      <c r="B128" s="67">
        <f>B70-(transaction!$B126*price!$F$10+transaction!$F126*price!$F$11+transaction!$J126*price!$F$12+transaction!$N126*price!$F$13+transaction!$R126*price!$F$14+transaction!$V126*price!$F$15+transaction!$Z126*price!$F$16+transaction!$AD126*price!$F$17+transaction!$AH126*price!$F$18+transaction!$AL126*price!$F$19+transaction!$AP126*price!$F$20+transaction!$AT126*price!$F$21+transaction!$AX126*price!$F$22+transaction!$BB126*price!$F$23+transaction!$BF126*price!$F$24+transaction!$BJ126*price!$F$25+transaction!$BN126*price!$F$26+transaction!$BR126*price!$F$27+transaction!$BV126*price!$F$28+transaction!$BZ126*price!$F$29)+G128</f>
        <v>0</v>
      </c>
      <c r="C128" s="17">
        <f>C70-(transaction!$C126*price!$G$10+transaction!$G126*price!$G$11+transaction!$K126*price!$G$12+transaction!$O126*price!$G$13+transaction!$S126*price!$G$14+transaction!$W126*price!$G$15+transaction!$AA126*price!$G$16+transaction!$AE126*price!$G$17+transaction!$AI126*price!$G$18+transaction!$AM126*price!$G$19+transaction!$AQ126*price!$G$20+transaction!$AU126*price!$G$21+transaction!$AY126*price!$G$22+transaction!$BC126*price!$G$23+transaction!$BG126*price!$G$24+transaction!$BK126*price!$G$25+transaction!$BO126*price!$G$26+transaction!$BS126*price!$G$27+transaction!$BW126*price!$G$28+transaction!$CA126*price!$G$29)+H128</f>
        <v>0</v>
      </c>
      <c r="D128" s="17">
        <f>D70-(transaction!$D126*price!$H$10+transaction!$H126*price!$H$11+transaction!$L126*price!$H$12+transaction!$P126*price!$H$13+transaction!$T126*price!$H$14+transaction!$X126*price!$H$15+transaction!$AB126*price!$H$16+transaction!$AF126*price!$H$17+transaction!$AJ126*price!$H$18+transaction!$AN126*price!$H$19+transaction!$AR126*price!$H$20+transaction!$AV126*price!$H$21+transaction!$AZ126*price!$H$22+transaction!$BD126*price!$H$23+transaction!$BH126*price!$H$24+transaction!$BL126*price!$H$25+transaction!$BP126*price!$H$26+transaction!$BT126*price!$H$27+transaction!$BX126*price!$H$28+transaction!$CB126*price!$H$29)+I128</f>
        <v>0</v>
      </c>
      <c r="E128" s="22">
        <f>E70-(transaction!$E126*price!$I$10+transaction!$I126*price!$I$11+transaction!$M126*price!$I$12+transaction!$Q126*price!$I$13+transaction!$U126*price!$I$14+transaction!$Y126*price!$I$15+transaction!$AC126*price!$I$16+transaction!$AG126*price!$I$17+transaction!$AK126*price!$I$18+transaction!$AO126*price!$I$19+transaction!$AS126*price!$I$20+transaction!$AW126*price!$I$21+transaction!$BA126*price!$I$22+transaction!$BE126*price!$I$23+transaction!$BI126*price!$I$24+transaction!$BM126*price!$I$25+transaction!$BQ126*price!$I$26+transaction!$BU126*price!$I$27+transaction!$BY126*price!$I$28+transaction!$CC126*price!$I$29)+J128</f>
        <v>0</v>
      </c>
      <c r="F128" s="17">
        <f>B128*price!D$2+C128*price!D$3+D128*price!D$4+E128*price!D$5</f>
        <v>0</v>
      </c>
      <c r="G128" s="112">
        <f>(transaction!CF126+transaction!CG126+transaction!CH126)-((transaction!CL126*price!C$3/price!C$2)+(transaction!CI126*price!C$4/price!C$2)+(transaction!CO126*price!C$5/price!C$2))</f>
        <v>0</v>
      </c>
      <c r="H128" s="113">
        <f>(transaction!CI126+transaction!CJ126+transaction!CK126)-((transaction!CF126*price!C$2/price!C$3)+(transaction!CQ126*price!C$4/price!C$3)+(transaction!CM126*price!C$5/price!C$3))</f>
        <v>0</v>
      </c>
      <c r="I128" s="113">
        <f>(transaction!CL126+transaction!CM126+transaction!CN126)-((transaction!CG126*price!C$2/price!C$4)+(transaction!CJ126*price!C$3/price!C$4)+(transaction!CP126*price!C$5/price!C$4))</f>
        <v>0</v>
      </c>
      <c r="J128" s="113">
        <f>(transaction!CO126+transaction!CP126+transaction!CQ126)-((transaction!CH126*price!C$2/price!C$5)+(transaction!CK126*price!C$3/price!C$5)+(transaction!CN126*price!C$4/price!C$5))</f>
        <v>0</v>
      </c>
    </row>
    <row r="129">
      <c r="A129" s="13">
        <v>10.0</v>
      </c>
      <c r="B129" s="67">
        <f>B71-(transaction!$B127*price!$F$10+transaction!$F127*price!$F$11+transaction!$J127*price!$F$12+transaction!$N127*price!$F$13+transaction!$R127*price!$F$14+transaction!$V127*price!$F$15+transaction!$Z127*price!$F$16+transaction!$AD127*price!$F$17+transaction!$AH127*price!$F$18+transaction!$AL127*price!$F$19+transaction!$AP127*price!$F$20+transaction!$AT127*price!$F$21+transaction!$AX127*price!$F$22+transaction!$BB127*price!$F$23+transaction!$BF127*price!$F$24+transaction!$BJ127*price!$F$25+transaction!$BN127*price!$F$26+transaction!$BR127*price!$F$27+transaction!$BV127*price!$F$28+transaction!$BZ127*price!$F$29)+G129</f>
        <v>0</v>
      </c>
      <c r="C129" s="17">
        <f>C71-(transaction!$C127*price!$G$10+transaction!$G127*price!$G$11+transaction!$K127*price!$G$12+transaction!$O127*price!$G$13+transaction!$S127*price!$G$14+transaction!$W127*price!$G$15+transaction!$AA127*price!$G$16+transaction!$AE127*price!$G$17+transaction!$AI127*price!$G$18+transaction!$AM127*price!$G$19+transaction!$AQ127*price!$G$20+transaction!$AU127*price!$G$21+transaction!$AY127*price!$G$22+transaction!$BC127*price!$G$23+transaction!$BG127*price!$G$24+transaction!$BK127*price!$G$25+transaction!$BO127*price!$G$26+transaction!$BS127*price!$G$27+transaction!$BW127*price!$G$28+transaction!$CA127*price!$G$29)+H129</f>
        <v>0</v>
      </c>
      <c r="D129" s="17">
        <f>D71-(transaction!$D127*price!$H$10+transaction!$H127*price!$H$11+transaction!$L127*price!$H$12+transaction!$P127*price!$H$13+transaction!$T127*price!$H$14+transaction!$X127*price!$H$15+transaction!$AB127*price!$H$16+transaction!$AF127*price!$H$17+transaction!$AJ127*price!$H$18+transaction!$AN127*price!$H$19+transaction!$AR127*price!$H$20+transaction!$AV127*price!$H$21+transaction!$AZ127*price!$H$22+transaction!$BD127*price!$H$23+transaction!$BH127*price!$H$24+transaction!$BL127*price!$H$25+transaction!$BP127*price!$H$26+transaction!$BT127*price!$H$27+transaction!$BX127*price!$H$28+transaction!$CB127*price!$H$29)+I129</f>
        <v>0</v>
      </c>
      <c r="E129" s="22">
        <f>E71-(transaction!$E127*price!$I$10+transaction!$I127*price!$I$11+transaction!$M127*price!$I$12+transaction!$Q127*price!$I$13+transaction!$U127*price!$I$14+transaction!$Y127*price!$I$15+transaction!$AC127*price!$I$16+transaction!$AG127*price!$I$17+transaction!$AK127*price!$I$18+transaction!$AO127*price!$I$19+transaction!$AS127*price!$I$20+transaction!$AW127*price!$I$21+transaction!$BA127*price!$I$22+transaction!$BE127*price!$I$23+transaction!$BI127*price!$I$24+transaction!$BM127*price!$I$25+transaction!$BQ127*price!$I$26+transaction!$BU127*price!$I$27+transaction!$BY127*price!$I$28+transaction!$CC127*price!$I$29)+J129</f>
        <v>0</v>
      </c>
      <c r="F129" s="17">
        <f>B129*price!D$2+C129*price!D$3+D129*price!D$4+E129*price!D$5</f>
        <v>0</v>
      </c>
      <c r="G129" s="112">
        <f>(transaction!CF127+transaction!CG127+transaction!CH127)-((transaction!CL127*price!C$3/price!C$2)+(transaction!CI127*price!C$4/price!C$2)+(transaction!CO127*price!C$5/price!C$2))</f>
        <v>0</v>
      </c>
      <c r="H129" s="113">
        <f>(transaction!CI127+transaction!CJ127+transaction!CK127)-((transaction!CF127*price!C$2/price!C$3)+(transaction!CQ127*price!C$4/price!C$3)+(transaction!CM127*price!C$5/price!C$3))</f>
        <v>0</v>
      </c>
      <c r="I129" s="113">
        <f>(transaction!CL127+transaction!CM127+transaction!CN127)-((transaction!CG127*price!C$2/price!C$4)+(transaction!CJ127*price!C$3/price!C$4)+(transaction!CP127*price!C$5/price!C$4))</f>
        <v>0</v>
      </c>
      <c r="J129" s="113">
        <f>(transaction!CO127+transaction!CP127+transaction!CQ127)-((transaction!CH127*price!C$2/price!C$5)+(transaction!CK127*price!C$3/price!C$5)+(transaction!CN127*price!C$4/price!C$5))</f>
        <v>0</v>
      </c>
    </row>
    <row r="130">
      <c r="A130" s="13">
        <v>11.0</v>
      </c>
      <c r="B130" s="67">
        <f>B72-(transaction!$B128*price!$F$10+transaction!$F128*price!$F$11+transaction!$J128*price!$F$12+transaction!$N128*price!$F$13+transaction!$R128*price!$F$14+transaction!$V128*price!$F$15+transaction!$Z128*price!$F$16+transaction!$AD128*price!$F$17+transaction!$AH128*price!$F$18+transaction!$AL128*price!$F$19+transaction!$AP128*price!$F$20+transaction!$AT128*price!$F$21+transaction!$AX128*price!$F$22+transaction!$BB128*price!$F$23+transaction!$BF128*price!$F$24+transaction!$BJ128*price!$F$25+transaction!$BN128*price!$F$26+transaction!$BR128*price!$F$27+transaction!$BV128*price!$F$28+transaction!$BZ128*price!$F$29)+G130</f>
        <v>0</v>
      </c>
      <c r="C130" s="17">
        <f>C72-(transaction!$C128*price!$G$10+transaction!$G128*price!$G$11+transaction!$K128*price!$G$12+transaction!$O128*price!$G$13+transaction!$S128*price!$G$14+transaction!$W128*price!$G$15+transaction!$AA128*price!$G$16+transaction!$AE128*price!$G$17+transaction!$AI128*price!$G$18+transaction!$AM128*price!$G$19+transaction!$AQ128*price!$G$20+transaction!$AU128*price!$G$21+transaction!$AY128*price!$G$22+transaction!$BC128*price!$G$23+transaction!$BG128*price!$G$24+transaction!$BK128*price!$G$25+transaction!$BO128*price!$G$26+transaction!$BS128*price!$G$27+transaction!$BW128*price!$G$28+transaction!$CA128*price!$G$29)+H130</f>
        <v>0</v>
      </c>
      <c r="D130" s="17">
        <f>D72-(transaction!$D128*price!$H$10+transaction!$H128*price!$H$11+transaction!$L128*price!$H$12+transaction!$P128*price!$H$13+transaction!$T128*price!$H$14+transaction!$X128*price!$H$15+transaction!$AB128*price!$H$16+transaction!$AF128*price!$H$17+transaction!$AJ128*price!$H$18+transaction!$AN128*price!$H$19+transaction!$AR128*price!$H$20+transaction!$AV128*price!$H$21+transaction!$AZ128*price!$H$22+transaction!$BD128*price!$H$23+transaction!$BH128*price!$H$24+transaction!$BL128*price!$H$25+transaction!$BP128*price!$H$26+transaction!$BT128*price!$H$27+transaction!$BX128*price!$H$28+transaction!$CB128*price!$H$29)+I130</f>
        <v>0</v>
      </c>
      <c r="E130" s="22">
        <f>E72-(transaction!$E128*price!$I$10+transaction!$I128*price!$I$11+transaction!$M128*price!$I$12+transaction!$Q128*price!$I$13+transaction!$U128*price!$I$14+transaction!$Y128*price!$I$15+transaction!$AC128*price!$I$16+transaction!$AG128*price!$I$17+transaction!$AK128*price!$I$18+transaction!$AO128*price!$I$19+transaction!$AS128*price!$I$20+transaction!$AW128*price!$I$21+transaction!$BA128*price!$I$22+transaction!$BE128*price!$I$23+transaction!$BI128*price!$I$24+transaction!$BM128*price!$I$25+transaction!$BQ128*price!$I$26+transaction!$BU128*price!$I$27+transaction!$BY128*price!$I$28+transaction!$CC128*price!$I$29)+J130</f>
        <v>0</v>
      </c>
      <c r="F130" s="17">
        <f>B130*price!D$2+C130*price!D$3+D130*price!D$4+E130*price!D$5</f>
        <v>0</v>
      </c>
      <c r="G130" s="112">
        <f>(transaction!CF128+transaction!CG128+transaction!CH128)-((transaction!CL128*price!C$3/price!C$2)+(transaction!CI128*price!C$4/price!C$2)+(transaction!CO128*price!C$5/price!C$2))</f>
        <v>0</v>
      </c>
      <c r="H130" s="113">
        <f>(transaction!CI128+transaction!CJ128+transaction!CK128)-((transaction!CF128*price!C$2/price!C$3)+(transaction!CQ128*price!C$4/price!C$3)+(transaction!CM128*price!C$5/price!C$3))</f>
        <v>0</v>
      </c>
      <c r="I130" s="113">
        <f>(transaction!CL128+transaction!CM128+transaction!CN128)-((transaction!CG128*price!C$2/price!C$4)+(transaction!CJ128*price!C$3/price!C$4)+(transaction!CP128*price!C$5/price!C$4))</f>
        <v>0</v>
      </c>
      <c r="J130" s="113">
        <f>(transaction!CO128+transaction!CP128+transaction!CQ128)-((transaction!CH128*price!C$2/price!C$5)+(transaction!CK128*price!C$3/price!C$5)+(transaction!CN128*price!C$4/price!C$5))</f>
        <v>0</v>
      </c>
    </row>
    <row r="131">
      <c r="A131" s="13">
        <v>12.0</v>
      </c>
      <c r="B131" s="67">
        <f>B73-(transaction!$B129*price!$F$10+transaction!$F129*price!$F$11+transaction!$J129*price!$F$12+transaction!$N129*price!$F$13+transaction!$R129*price!$F$14+transaction!$V129*price!$F$15+transaction!$Z129*price!$F$16+transaction!$AD129*price!$F$17+transaction!$AH129*price!$F$18+transaction!$AL129*price!$F$19+transaction!$AP129*price!$F$20+transaction!$AT129*price!$F$21+transaction!$AX129*price!$F$22+transaction!$BB129*price!$F$23+transaction!$BF129*price!$F$24+transaction!$BJ129*price!$F$25+transaction!$BN129*price!$F$26+transaction!$BR129*price!$F$27+transaction!$BV129*price!$F$28+transaction!$BZ129*price!$F$29)+G131</f>
        <v>0</v>
      </c>
      <c r="C131" s="17">
        <f>C73-(transaction!$C129*price!$G$10+transaction!$G129*price!$G$11+transaction!$K129*price!$G$12+transaction!$O129*price!$G$13+transaction!$S129*price!$G$14+transaction!$W129*price!$G$15+transaction!$AA129*price!$G$16+transaction!$AE129*price!$G$17+transaction!$AI129*price!$G$18+transaction!$AM129*price!$G$19+transaction!$AQ129*price!$G$20+transaction!$AU129*price!$G$21+transaction!$AY129*price!$G$22+transaction!$BC129*price!$G$23+transaction!$BG129*price!$G$24+transaction!$BK129*price!$G$25+transaction!$BO129*price!$G$26+transaction!$BS129*price!$G$27+transaction!$BW129*price!$G$28+transaction!$CA129*price!$G$29)+H131</f>
        <v>0</v>
      </c>
      <c r="D131" s="17">
        <f>D73-(transaction!$D129*price!$H$10+transaction!$H129*price!$H$11+transaction!$L129*price!$H$12+transaction!$P129*price!$H$13+transaction!$T129*price!$H$14+transaction!$X129*price!$H$15+transaction!$AB129*price!$H$16+transaction!$AF129*price!$H$17+transaction!$AJ129*price!$H$18+transaction!$AN129*price!$H$19+transaction!$AR129*price!$H$20+transaction!$AV129*price!$H$21+transaction!$AZ129*price!$H$22+transaction!$BD129*price!$H$23+transaction!$BH129*price!$H$24+transaction!$BL129*price!$H$25+transaction!$BP129*price!$H$26+transaction!$BT129*price!$H$27+transaction!$BX129*price!$H$28+transaction!$CB129*price!$H$29)+I131</f>
        <v>0</v>
      </c>
      <c r="E131" s="22">
        <f>E73-(transaction!$E129*price!$I$10+transaction!$I129*price!$I$11+transaction!$M129*price!$I$12+transaction!$Q129*price!$I$13+transaction!$U129*price!$I$14+transaction!$Y129*price!$I$15+transaction!$AC129*price!$I$16+transaction!$AG129*price!$I$17+transaction!$AK129*price!$I$18+transaction!$AO129*price!$I$19+transaction!$AS129*price!$I$20+transaction!$AW129*price!$I$21+transaction!$BA129*price!$I$22+transaction!$BE129*price!$I$23+transaction!$BI129*price!$I$24+transaction!$BM129*price!$I$25+transaction!$BQ129*price!$I$26+transaction!$BU129*price!$I$27+transaction!$BY129*price!$I$28+transaction!$CC129*price!$I$29)+J131</f>
        <v>0</v>
      </c>
      <c r="F131" s="17">
        <f>B131*price!D$2+C131*price!D$3+D131*price!D$4+E131*price!D$5</f>
        <v>0</v>
      </c>
      <c r="G131" s="112">
        <f>(transaction!CF129+transaction!CG129+transaction!CH129)-((transaction!CL129*price!C$3/price!C$2)+(transaction!CI129*price!C$4/price!C$2)+(transaction!CO129*price!C$5/price!C$2))</f>
        <v>0</v>
      </c>
      <c r="H131" s="113">
        <f>(transaction!CI129+transaction!CJ129+transaction!CK129)-((transaction!CF129*price!C$2/price!C$3)+(transaction!CQ129*price!C$4/price!C$3)+(transaction!CM129*price!C$5/price!C$3))</f>
        <v>0</v>
      </c>
      <c r="I131" s="113">
        <f>(transaction!CL129+transaction!CM129+transaction!CN129)-((transaction!CG129*price!C$2/price!C$4)+(transaction!CJ129*price!C$3/price!C$4)+(transaction!CP129*price!C$5/price!C$4))</f>
        <v>0</v>
      </c>
      <c r="J131" s="113">
        <f>(transaction!CO129+transaction!CP129+transaction!CQ129)-((transaction!CH129*price!C$2/price!C$5)+(transaction!CK129*price!C$3/price!C$5)+(transaction!CN129*price!C$4/price!C$5))</f>
        <v>0</v>
      </c>
    </row>
    <row r="132">
      <c r="A132" s="13">
        <v>13.0</v>
      </c>
      <c r="B132" s="67">
        <f>B74-(transaction!$B130*price!$F$10+transaction!$F130*price!$F$11+transaction!$J130*price!$F$12+transaction!$N130*price!$F$13+transaction!$R130*price!$F$14+transaction!$V130*price!$F$15+transaction!$Z130*price!$F$16+transaction!$AD130*price!$F$17+transaction!$AH130*price!$F$18+transaction!$AL130*price!$F$19+transaction!$AP130*price!$F$20+transaction!$AT130*price!$F$21+transaction!$AX130*price!$F$22+transaction!$BB130*price!$F$23+transaction!$BF130*price!$F$24+transaction!$BJ130*price!$F$25+transaction!$BN130*price!$F$26+transaction!$BR130*price!$F$27+transaction!$BV130*price!$F$28+transaction!$BZ130*price!$F$29)+G132</f>
        <v>0</v>
      </c>
      <c r="C132" s="17">
        <f>C74-(transaction!$C130*price!$G$10+transaction!$G130*price!$G$11+transaction!$K130*price!$G$12+transaction!$O130*price!$G$13+transaction!$S130*price!$G$14+transaction!$W130*price!$G$15+transaction!$AA130*price!$G$16+transaction!$AE130*price!$G$17+transaction!$AI130*price!$G$18+transaction!$AM130*price!$G$19+transaction!$AQ130*price!$G$20+transaction!$AU130*price!$G$21+transaction!$AY130*price!$G$22+transaction!$BC130*price!$G$23+transaction!$BG130*price!$G$24+transaction!$BK130*price!$G$25+transaction!$BO130*price!$G$26+transaction!$BS130*price!$G$27+transaction!$BW130*price!$G$28+transaction!$CA130*price!$G$29)+H132</f>
        <v>0</v>
      </c>
      <c r="D132" s="17">
        <f>D74-(transaction!$D130*price!$H$10+transaction!$H130*price!$H$11+transaction!$L130*price!$H$12+transaction!$P130*price!$H$13+transaction!$T130*price!$H$14+transaction!$X130*price!$H$15+transaction!$AB130*price!$H$16+transaction!$AF130*price!$H$17+transaction!$AJ130*price!$H$18+transaction!$AN130*price!$H$19+transaction!$AR130*price!$H$20+transaction!$AV130*price!$H$21+transaction!$AZ130*price!$H$22+transaction!$BD130*price!$H$23+transaction!$BH130*price!$H$24+transaction!$BL130*price!$H$25+transaction!$BP130*price!$H$26+transaction!$BT130*price!$H$27+transaction!$BX130*price!$H$28+transaction!$CB130*price!$H$29)+I132</f>
        <v>0</v>
      </c>
      <c r="E132" s="22">
        <f>E74-(transaction!$E130*price!$I$10+transaction!$I130*price!$I$11+transaction!$M130*price!$I$12+transaction!$Q130*price!$I$13+transaction!$U130*price!$I$14+transaction!$Y130*price!$I$15+transaction!$AC130*price!$I$16+transaction!$AG130*price!$I$17+transaction!$AK130*price!$I$18+transaction!$AO130*price!$I$19+transaction!$AS130*price!$I$20+transaction!$AW130*price!$I$21+transaction!$BA130*price!$I$22+transaction!$BE130*price!$I$23+transaction!$BI130*price!$I$24+transaction!$BM130*price!$I$25+transaction!$BQ130*price!$I$26+transaction!$BU130*price!$I$27+transaction!$BY130*price!$I$28+transaction!$CC130*price!$I$29)+J132</f>
        <v>0</v>
      </c>
      <c r="F132" s="17">
        <f>B132*price!D$2+C132*price!D$3+D132*price!D$4+E132*price!D$5</f>
        <v>0</v>
      </c>
      <c r="G132" s="112">
        <f>(transaction!CF130+transaction!CG130+transaction!CH130)-((transaction!CL130*price!C$3/price!C$2)+(transaction!CI130*price!C$4/price!C$2)+(transaction!CO130*price!C$5/price!C$2))</f>
        <v>0</v>
      </c>
      <c r="H132" s="113">
        <f>(transaction!CI130+transaction!CJ130+transaction!CK130)-((transaction!CF130*price!C$2/price!C$3)+(transaction!CQ130*price!C$4/price!C$3)+(transaction!CM130*price!C$5/price!C$3))</f>
        <v>0</v>
      </c>
      <c r="I132" s="113">
        <f>(transaction!CL130+transaction!CM130+transaction!CN130)-((transaction!CG130*price!C$2/price!C$4)+(transaction!CJ130*price!C$3/price!C$4)+(transaction!CP130*price!C$5/price!C$4))</f>
        <v>0</v>
      </c>
      <c r="J132" s="113">
        <f>(transaction!CO130+transaction!CP130+transaction!CQ130)-((transaction!CH130*price!C$2/price!C$5)+(transaction!CK130*price!C$3/price!C$5)+(transaction!CN130*price!C$4/price!C$5))</f>
        <v>0</v>
      </c>
    </row>
    <row r="133">
      <c r="A133" s="13">
        <v>14.0</v>
      </c>
      <c r="B133" s="67">
        <f>B75-(transaction!$B131*price!$F$10+transaction!$F131*price!$F$11+transaction!$J131*price!$F$12+transaction!$N131*price!$F$13+transaction!$R131*price!$F$14+transaction!$V131*price!$F$15+transaction!$Z131*price!$F$16+transaction!$AD131*price!$F$17+transaction!$AH131*price!$F$18+transaction!$AL131*price!$F$19+transaction!$AP131*price!$F$20+transaction!$AT131*price!$F$21+transaction!$AX131*price!$F$22+transaction!$BB131*price!$F$23+transaction!$BF131*price!$F$24+transaction!$BJ131*price!$F$25+transaction!$BN131*price!$F$26+transaction!$BR131*price!$F$27+transaction!$BV131*price!$F$28+transaction!$BZ131*price!$F$29)+G133</f>
        <v>0</v>
      </c>
      <c r="C133" s="17">
        <f>C75-(transaction!$C131*price!$G$10+transaction!$G131*price!$G$11+transaction!$K131*price!$G$12+transaction!$O131*price!$G$13+transaction!$S131*price!$G$14+transaction!$W131*price!$G$15+transaction!$AA131*price!$G$16+transaction!$AE131*price!$G$17+transaction!$AI131*price!$G$18+transaction!$AM131*price!$G$19+transaction!$AQ131*price!$G$20+transaction!$AU131*price!$G$21+transaction!$AY131*price!$G$22+transaction!$BC131*price!$G$23+transaction!$BG131*price!$G$24+transaction!$BK131*price!$G$25+transaction!$BO131*price!$G$26+transaction!$BS131*price!$G$27+transaction!$BW131*price!$G$28+transaction!$CA131*price!$G$29)+H133</f>
        <v>0</v>
      </c>
      <c r="D133" s="17">
        <f>D75-(transaction!$D131*price!$H$10+transaction!$H131*price!$H$11+transaction!$L131*price!$H$12+transaction!$P131*price!$H$13+transaction!$T131*price!$H$14+transaction!$X131*price!$H$15+transaction!$AB131*price!$H$16+transaction!$AF131*price!$H$17+transaction!$AJ131*price!$H$18+transaction!$AN131*price!$H$19+transaction!$AR131*price!$H$20+transaction!$AV131*price!$H$21+transaction!$AZ131*price!$H$22+transaction!$BD131*price!$H$23+transaction!$BH131*price!$H$24+transaction!$BL131*price!$H$25+transaction!$BP131*price!$H$26+transaction!$BT131*price!$H$27+transaction!$BX131*price!$H$28+transaction!$CB131*price!$H$29)+I133</f>
        <v>0</v>
      </c>
      <c r="E133" s="22">
        <f>E75-(transaction!$E131*price!$I$10+transaction!$I131*price!$I$11+transaction!$M131*price!$I$12+transaction!$Q131*price!$I$13+transaction!$U131*price!$I$14+transaction!$Y131*price!$I$15+transaction!$AC131*price!$I$16+transaction!$AG131*price!$I$17+transaction!$AK131*price!$I$18+transaction!$AO131*price!$I$19+transaction!$AS131*price!$I$20+transaction!$AW131*price!$I$21+transaction!$BA131*price!$I$22+transaction!$BE131*price!$I$23+transaction!$BI131*price!$I$24+transaction!$BM131*price!$I$25+transaction!$BQ131*price!$I$26+transaction!$BU131*price!$I$27+transaction!$BY131*price!$I$28+transaction!$CC131*price!$I$29)+J133</f>
        <v>0</v>
      </c>
      <c r="F133" s="17">
        <f>B133*price!D$2+C133*price!D$3+D133*price!D$4+E133*price!D$5</f>
        <v>0</v>
      </c>
      <c r="G133" s="112">
        <f>(transaction!CF131+transaction!CG131+transaction!CH131)-((transaction!CL131*price!C$3/price!C$2)+(transaction!CI131*price!C$4/price!C$2)+(transaction!CO131*price!C$5/price!C$2))</f>
        <v>0</v>
      </c>
      <c r="H133" s="113">
        <f>(transaction!CI131+transaction!CJ131+transaction!CK131)-((transaction!CF131*price!C$2/price!C$3)+(transaction!CQ131*price!C$4/price!C$3)+(transaction!CM131*price!C$5/price!C$3))</f>
        <v>0</v>
      </c>
      <c r="I133" s="113">
        <f>(transaction!CL131+transaction!CM131+transaction!CN131)-((transaction!CG131*price!C$2/price!C$4)+(transaction!CJ131*price!C$3/price!C$4)+(transaction!CP131*price!C$5/price!C$4))</f>
        <v>0</v>
      </c>
      <c r="J133" s="113">
        <f>(transaction!CO131+transaction!CP131+transaction!CQ131)-((transaction!CH131*price!C$2/price!C$5)+(transaction!CK131*price!C$3/price!C$5)+(transaction!CN131*price!C$4/price!C$5))</f>
        <v>0</v>
      </c>
    </row>
    <row r="134">
      <c r="A134" s="13">
        <v>15.0</v>
      </c>
      <c r="B134" s="67">
        <f>B76-(transaction!$B132*price!$F$10+transaction!$F132*price!$F$11+transaction!$J132*price!$F$12+transaction!$N132*price!$F$13+transaction!$R132*price!$F$14+transaction!$V132*price!$F$15+transaction!$Z132*price!$F$16+transaction!$AD132*price!$F$17+transaction!$AH132*price!$F$18+transaction!$AL132*price!$F$19+transaction!$AP132*price!$F$20+transaction!$AT132*price!$F$21+transaction!$AX132*price!$F$22+transaction!$BB132*price!$F$23+transaction!$BF132*price!$F$24+transaction!$BJ132*price!$F$25+transaction!$BN132*price!$F$26+transaction!$BR132*price!$F$27+transaction!$BV132*price!$F$28+transaction!$BZ132*price!$F$29)+G134</f>
        <v>0</v>
      </c>
      <c r="C134" s="17">
        <f>C76-(transaction!$C132*price!$G$10+transaction!$G132*price!$G$11+transaction!$K132*price!$G$12+transaction!$O132*price!$G$13+transaction!$S132*price!$G$14+transaction!$W132*price!$G$15+transaction!$AA132*price!$G$16+transaction!$AE132*price!$G$17+transaction!$AI132*price!$G$18+transaction!$AM132*price!$G$19+transaction!$AQ132*price!$G$20+transaction!$AU132*price!$G$21+transaction!$AY132*price!$G$22+transaction!$BC132*price!$G$23+transaction!$BG132*price!$G$24+transaction!$BK132*price!$G$25+transaction!$BO132*price!$G$26+transaction!$BS132*price!$G$27+transaction!$BW132*price!$G$28+transaction!$CA132*price!$G$29)+H134</f>
        <v>0</v>
      </c>
      <c r="D134" s="17">
        <f>D76-(transaction!$D132*price!$H$10+transaction!$H132*price!$H$11+transaction!$L132*price!$H$12+transaction!$P132*price!$H$13+transaction!$T132*price!$H$14+transaction!$X132*price!$H$15+transaction!$AB132*price!$H$16+transaction!$AF132*price!$H$17+transaction!$AJ132*price!$H$18+transaction!$AN132*price!$H$19+transaction!$AR132*price!$H$20+transaction!$AV132*price!$H$21+transaction!$AZ132*price!$H$22+transaction!$BD132*price!$H$23+transaction!$BH132*price!$H$24+transaction!$BL132*price!$H$25+transaction!$BP132*price!$H$26+transaction!$BT132*price!$H$27+transaction!$BX132*price!$H$28+transaction!$CB132*price!$H$29)+I134</f>
        <v>0</v>
      </c>
      <c r="E134" s="22">
        <f>E76-(transaction!$E132*price!$I$10+transaction!$I132*price!$I$11+transaction!$M132*price!$I$12+transaction!$Q132*price!$I$13+transaction!$U132*price!$I$14+transaction!$Y132*price!$I$15+transaction!$AC132*price!$I$16+transaction!$AG132*price!$I$17+transaction!$AK132*price!$I$18+transaction!$AO132*price!$I$19+transaction!$AS132*price!$I$20+transaction!$AW132*price!$I$21+transaction!$BA132*price!$I$22+transaction!$BE132*price!$I$23+transaction!$BI132*price!$I$24+transaction!$BM132*price!$I$25+transaction!$BQ132*price!$I$26+transaction!$BU132*price!$I$27+transaction!$BY132*price!$I$28+transaction!$CC132*price!$I$29)+J134</f>
        <v>0</v>
      </c>
      <c r="F134" s="17">
        <f>B134*price!D$2+C134*price!D$3+D134*price!D$4+E134*price!D$5</f>
        <v>0</v>
      </c>
      <c r="G134" s="112">
        <f>(transaction!CF132+transaction!CG132+transaction!CH132)-((transaction!CL132*price!C$3/price!C$2)+(transaction!CI132*price!C$4/price!C$2)+(transaction!CO132*price!C$5/price!C$2))</f>
        <v>0</v>
      </c>
      <c r="H134" s="113">
        <f>(transaction!CI132+transaction!CJ132+transaction!CK132)-((transaction!CF132*price!C$2/price!C$3)+(transaction!CQ132*price!C$4/price!C$3)+(transaction!CM132*price!C$5/price!C$3))</f>
        <v>0</v>
      </c>
      <c r="I134" s="113">
        <f>(transaction!CL132+transaction!CM132+transaction!CN132)-((transaction!CG132*price!C$2/price!C$4)+(transaction!CJ132*price!C$3/price!C$4)+(transaction!CP132*price!C$5/price!C$4))</f>
        <v>0</v>
      </c>
      <c r="J134" s="113">
        <f>(transaction!CO132+transaction!CP132+transaction!CQ132)-((transaction!CH132*price!C$2/price!C$5)+(transaction!CK132*price!C$3/price!C$5)+(transaction!CN132*price!C$4/price!C$5))</f>
        <v>0</v>
      </c>
    </row>
    <row r="135">
      <c r="A135" s="13">
        <v>16.0</v>
      </c>
      <c r="B135" s="67">
        <f>B77-(transaction!$B133*price!$F$10+transaction!$F133*price!$F$11+transaction!$J133*price!$F$12+transaction!$N133*price!$F$13+transaction!$R133*price!$F$14+transaction!$V133*price!$F$15+transaction!$Z133*price!$F$16+transaction!$AD133*price!$F$17+transaction!$AH133*price!$F$18+transaction!$AL133*price!$F$19+transaction!$AP133*price!$F$20+transaction!$AT133*price!$F$21+transaction!$AX133*price!$F$22+transaction!$BB133*price!$F$23+transaction!$BF133*price!$F$24+transaction!$BJ133*price!$F$25+transaction!$BN133*price!$F$26+transaction!$BR133*price!$F$27+transaction!$BV133*price!$F$28+transaction!$BZ133*price!$F$29)+G135</f>
        <v>0</v>
      </c>
      <c r="C135" s="17">
        <f>C77-(transaction!$C133*price!$G$10+transaction!$G133*price!$G$11+transaction!$K133*price!$G$12+transaction!$O133*price!$G$13+transaction!$S133*price!$G$14+transaction!$W133*price!$G$15+transaction!$AA133*price!$G$16+transaction!$AE133*price!$G$17+transaction!$AI133*price!$G$18+transaction!$AM133*price!$G$19+transaction!$AQ133*price!$G$20+transaction!$AU133*price!$G$21+transaction!$AY133*price!$G$22+transaction!$BC133*price!$G$23+transaction!$BG133*price!$G$24+transaction!$BK133*price!$G$25+transaction!$BO133*price!$G$26+transaction!$BS133*price!$G$27+transaction!$BW133*price!$G$28+transaction!$CA133*price!$G$29)+H135</f>
        <v>0</v>
      </c>
      <c r="D135" s="17">
        <f>D77-(transaction!$D133*price!$H$10+transaction!$H133*price!$H$11+transaction!$L133*price!$H$12+transaction!$P133*price!$H$13+transaction!$T133*price!$H$14+transaction!$X133*price!$H$15+transaction!$AB133*price!$H$16+transaction!$AF133*price!$H$17+transaction!$AJ133*price!$H$18+transaction!$AN133*price!$H$19+transaction!$AR133*price!$H$20+transaction!$AV133*price!$H$21+transaction!$AZ133*price!$H$22+transaction!$BD133*price!$H$23+transaction!$BH133*price!$H$24+transaction!$BL133*price!$H$25+transaction!$BP133*price!$H$26+transaction!$BT133*price!$H$27+transaction!$BX133*price!$H$28+transaction!$CB133*price!$H$29)+I135</f>
        <v>0</v>
      </c>
      <c r="E135" s="22">
        <f>E77-(transaction!$E133*price!$I$10+transaction!$I133*price!$I$11+transaction!$M133*price!$I$12+transaction!$Q133*price!$I$13+transaction!$U133*price!$I$14+transaction!$Y133*price!$I$15+transaction!$AC133*price!$I$16+transaction!$AG133*price!$I$17+transaction!$AK133*price!$I$18+transaction!$AO133*price!$I$19+transaction!$AS133*price!$I$20+transaction!$AW133*price!$I$21+transaction!$BA133*price!$I$22+transaction!$BE133*price!$I$23+transaction!$BI133*price!$I$24+transaction!$BM133*price!$I$25+transaction!$BQ133*price!$I$26+transaction!$BU133*price!$I$27+transaction!$BY133*price!$I$28+transaction!$CC133*price!$I$29)+J135</f>
        <v>0</v>
      </c>
      <c r="F135" s="17">
        <f>B135*price!D$2+C135*price!D$3+D135*price!D$4+E135*price!D$5</f>
        <v>0</v>
      </c>
      <c r="G135" s="112">
        <f>(transaction!CF133+transaction!CG133+transaction!CH133)-((transaction!CL133*price!C$3/price!C$2)+(transaction!CI133*price!C$4/price!C$2)+(transaction!CO133*price!C$5/price!C$2))</f>
        <v>0</v>
      </c>
      <c r="H135" s="113">
        <f>(transaction!CI133+transaction!CJ133+transaction!CK133)-((transaction!CF133*price!C$2/price!C$3)+(transaction!CQ133*price!C$4/price!C$3)+(transaction!CM133*price!C$5/price!C$3))</f>
        <v>0</v>
      </c>
      <c r="I135" s="113">
        <f>(transaction!CL133+transaction!CM133+transaction!CN133)-((transaction!CG133*price!C$2/price!C$4)+(transaction!CJ133*price!C$3/price!C$4)+(transaction!CP133*price!C$5/price!C$4))</f>
        <v>0</v>
      </c>
      <c r="J135" s="113">
        <f>(transaction!CO133+transaction!CP133+transaction!CQ133)-((transaction!CH133*price!C$2/price!C$5)+(transaction!CK133*price!C$3/price!C$5)+(transaction!CN133*price!C$4/price!C$5))</f>
        <v>0</v>
      </c>
    </row>
    <row r="136">
      <c r="A136" s="13">
        <v>17.0</v>
      </c>
      <c r="B136" s="67">
        <f>B78-(transaction!$B134*price!$F$10+transaction!$F134*price!$F$11+transaction!$J134*price!$F$12+transaction!$N134*price!$F$13+transaction!$R134*price!$F$14+transaction!$V134*price!$F$15+transaction!$Z134*price!$F$16+transaction!$AD134*price!$F$17+transaction!$AH134*price!$F$18+transaction!$AL134*price!$F$19+transaction!$AP134*price!$F$20+transaction!$AT134*price!$F$21+transaction!$AX134*price!$F$22+transaction!$BB134*price!$F$23+transaction!$BF134*price!$F$24+transaction!$BJ134*price!$F$25+transaction!$BN134*price!$F$26+transaction!$BR134*price!$F$27+transaction!$BV134*price!$F$28+transaction!$BZ134*price!$F$29)+G136</f>
        <v>0</v>
      </c>
      <c r="C136" s="17">
        <f>C78-(transaction!$C134*price!$G$10+transaction!$G134*price!$G$11+transaction!$K134*price!$G$12+transaction!$O134*price!$G$13+transaction!$S134*price!$G$14+transaction!$W134*price!$G$15+transaction!$AA134*price!$G$16+transaction!$AE134*price!$G$17+transaction!$AI134*price!$G$18+transaction!$AM134*price!$G$19+transaction!$AQ134*price!$G$20+transaction!$AU134*price!$G$21+transaction!$AY134*price!$G$22+transaction!$BC134*price!$G$23+transaction!$BG134*price!$G$24+transaction!$BK134*price!$G$25+transaction!$BO134*price!$G$26+transaction!$BS134*price!$G$27+transaction!$BW134*price!$G$28+transaction!$CA134*price!$G$29)+H136</f>
        <v>0</v>
      </c>
      <c r="D136" s="17">
        <f>D78-(transaction!$D134*price!$H$10+transaction!$H134*price!$H$11+transaction!$L134*price!$H$12+transaction!$P134*price!$H$13+transaction!$T134*price!$H$14+transaction!$X134*price!$H$15+transaction!$AB134*price!$H$16+transaction!$AF134*price!$H$17+transaction!$AJ134*price!$H$18+transaction!$AN134*price!$H$19+transaction!$AR134*price!$H$20+transaction!$AV134*price!$H$21+transaction!$AZ134*price!$H$22+transaction!$BD134*price!$H$23+transaction!$BH134*price!$H$24+transaction!$BL134*price!$H$25+transaction!$BP134*price!$H$26+transaction!$BT134*price!$H$27+transaction!$BX134*price!$H$28+transaction!$CB134*price!$H$29)+I136</f>
        <v>0</v>
      </c>
      <c r="E136" s="22">
        <f>E78-(transaction!$E134*price!$I$10+transaction!$I134*price!$I$11+transaction!$M134*price!$I$12+transaction!$Q134*price!$I$13+transaction!$U134*price!$I$14+transaction!$Y134*price!$I$15+transaction!$AC134*price!$I$16+transaction!$AG134*price!$I$17+transaction!$AK134*price!$I$18+transaction!$AO134*price!$I$19+transaction!$AS134*price!$I$20+transaction!$AW134*price!$I$21+transaction!$BA134*price!$I$22+transaction!$BE134*price!$I$23+transaction!$BI134*price!$I$24+transaction!$BM134*price!$I$25+transaction!$BQ134*price!$I$26+transaction!$BU134*price!$I$27+transaction!$BY134*price!$I$28+transaction!$CC134*price!$I$29)+J136</f>
        <v>0</v>
      </c>
      <c r="F136" s="17">
        <f>B136*price!D$2+C136*price!D$3+D136*price!D$4+E136*price!D$5</f>
        <v>0</v>
      </c>
      <c r="G136" s="112">
        <f>(transaction!CF134+transaction!CG134+transaction!CH134)-((transaction!CL134*price!C$3/price!C$2)+(transaction!CI134*price!C$4/price!C$2)+(transaction!CO134*price!C$5/price!C$2))</f>
        <v>0</v>
      </c>
      <c r="H136" s="113">
        <f>(transaction!CI134+transaction!CJ134+transaction!CK134)-((transaction!CF134*price!C$2/price!C$3)+(transaction!CQ134*price!C$4/price!C$3)+(transaction!CM134*price!C$5/price!C$3))</f>
        <v>0</v>
      </c>
      <c r="I136" s="113">
        <f>(transaction!CL134+transaction!CM134+transaction!CN134)-((transaction!CG134*price!C$2/price!C$4)+(transaction!CJ134*price!C$3/price!C$4)+(transaction!CP134*price!C$5/price!C$4))</f>
        <v>0</v>
      </c>
      <c r="J136" s="113">
        <f>(transaction!CO134+transaction!CP134+transaction!CQ134)-((transaction!CH134*price!C$2/price!C$5)+(transaction!CK134*price!C$3/price!C$5)+(transaction!CN134*price!C$4/price!C$5))</f>
        <v>0</v>
      </c>
    </row>
    <row r="137">
      <c r="A137" s="13">
        <v>18.0</v>
      </c>
      <c r="B137" s="67">
        <f>B79-(transaction!$B135*price!$F$10+transaction!$F135*price!$F$11+transaction!$J135*price!$F$12+transaction!$N135*price!$F$13+transaction!$R135*price!$F$14+transaction!$V135*price!$F$15+transaction!$Z135*price!$F$16+transaction!$AD135*price!$F$17+transaction!$AH135*price!$F$18+transaction!$AL135*price!$F$19+transaction!$AP135*price!$F$20+transaction!$AT135*price!$F$21+transaction!$AX135*price!$F$22+transaction!$BB135*price!$F$23+transaction!$BF135*price!$F$24+transaction!$BJ135*price!$F$25+transaction!$BN135*price!$F$26+transaction!$BR135*price!$F$27+transaction!$BV135*price!$F$28+transaction!$BZ135*price!$F$29)+G137</f>
        <v>0</v>
      </c>
      <c r="C137" s="17">
        <f>C79-(transaction!$C135*price!$G$10+transaction!$G135*price!$G$11+transaction!$K135*price!$G$12+transaction!$O135*price!$G$13+transaction!$S135*price!$G$14+transaction!$W135*price!$G$15+transaction!$AA135*price!$G$16+transaction!$AE135*price!$G$17+transaction!$AI135*price!$G$18+transaction!$AM135*price!$G$19+transaction!$AQ135*price!$G$20+transaction!$AU135*price!$G$21+transaction!$AY135*price!$G$22+transaction!$BC135*price!$G$23+transaction!$BG135*price!$G$24+transaction!$BK135*price!$G$25+transaction!$BO135*price!$G$26+transaction!$BS135*price!$G$27+transaction!$BW135*price!$G$28+transaction!$CA135*price!$G$29)+H137</f>
        <v>0</v>
      </c>
      <c r="D137" s="17">
        <f>D79-(transaction!$D135*price!$H$10+transaction!$H135*price!$H$11+transaction!$L135*price!$H$12+transaction!$P135*price!$H$13+transaction!$T135*price!$H$14+transaction!$X135*price!$H$15+transaction!$AB135*price!$H$16+transaction!$AF135*price!$H$17+transaction!$AJ135*price!$H$18+transaction!$AN135*price!$H$19+transaction!$AR135*price!$H$20+transaction!$AV135*price!$H$21+transaction!$AZ135*price!$H$22+transaction!$BD135*price!$H$23+transaction!$BH135*price!$H$24+transaction!$BL135*price!$H$25+transaction!$BP135*price!$H$26+transaction!$BT135*price!$H$27+transaction!$BX135*price!$H$28+transaction!$CB135*price!$H$29)+I137</f>
        <v>0</v>
      </c>
      <c r="E137" s="22">
        <f>E79-(transaction!$E135*price!$I$10+transaction!$I135*price!$I$11+transaction!$M135*price!$I$12+transaction!$Q135*price!$I$13+transaction!$U135*price!$I$14+transaction!$Y135*price!$I$15+transaction!$AC135*price!$I$16+transaction!$AG135*price!$I$17+transaction!$AK135*price!$I$18+transaction!$AO135*price!$I$19+transaction!$AS135*price!$I$20+transaction!$AW135*price!$I$21+transaction!$BA135*price!$I$22+transaction!$BE135*price!$I$23+transaction!$BI135*price!$I$24+transaction!$BM135*price!$I$25+transaction!$BQ135*price!$I$26+transaction!$BU135*price!$I$27+transaction!$BY135*price!$I$28+transaction!$CC135*price!$I$29)+J137</f>
        <v>0</v>
      </c>
      <c r="F137" s="17">
        <f>B137*price!D$2+C137*price!D$3+D137*price!D$4+E137*price!D$5</f>
        <v>0</v>
      </c>
      <c r="G137" s="112">
        <f>(transaction!CF135+transaction!CG135+transaction!CH135)-((transaction!CL135*price!C$3/price!C$2)+(transaction!CI135*price!C$4/price!C$2)+(transaction!CO135*price!C$5/price!C$2))</f>
        <v>0</v>
      </c>
      <c r="H137" s="113">
        <f>(transaction!CI135+transaction!CJ135+transaction!CK135)-((transaction!CF135*price!C$2/price!C$3)+(transaction!CQ135*price!C$4/price!C$3)+(transaction!CM135*price!C$5/price!C$3))</f>
        <v>0</v>
      </c>
      <c r="I137" s="113">
        <f>(transaction!CL135+transaction!CM135+transaction!CN135)-((transaction!CG135*price!C$2/price!C$4)+(transaction!CJ135*price!C$3/price!C$4)+(transaction!CP135*price!C$5/price!C$4))</f>
        <v>0</v>
      </c>
      <c r="J137" s="113">
        <f>(transaction!CO135+transaction!CP135+transaction!CQ135)-((transaction!CH135*price!C$2/price!C$5)+(transaction!CK135*price!C$3/price!C$5)+(transaction!CN135*price!C$4/price!C$5))</f>
        <v>0</v>
      </c>
    </row>
    <row r="138">
      <c r="A138" s="13">
        <v>19.0</v>
      </c>
      <c r="B138" s="67">
        <f>B80-(transaction!$B136*price!$F$10+transaction!$F136*price!$F$11+transaction!$J136*price!$F$12+transaction!$N136*price!$F$13+transaction!$R136*price!$F$14+transaction!$V136*price!$F$15+transaction!$Z136*price!$F$16+transaction!$AD136*price!$F$17+transaction!$AH136*price!$F$18+transaction!$AL136*price!$F$19+transaction!$AP136*price!$F$20+transaction!$AT136*price!$F$21+transaction!$AX136*price!$F$22+transaction!$BB136*price!$F$23+transaction!$BF136*price!$F$24+transaction!$BJ136*price!$F$25+transaction!$BN136*price!$F$26+transaction!$BR136*price!$F$27+transaction!$BV136*price!$F$28+transaction!$BZ136*price!$F$29)+G138</f>
        <v>0</v>
      </c>
      <c r="C138" s="17">
        <f>C80-(transaction!$C136*price!$G$10+transaction!$G136*price!$G$11+transaction!$K136*price!$G$12+transaction!$O136*price!$G$13+transaction!$S136*price!$G$14+transaction!$W136*price!$G$15+transaction!$AA136*price!$G$16+transaction!$AE136*price!$G$17+transaction!$AI136*price!$G$18+transaction!$AM136*price!$G$19+transaction!$AQ136*price!$G$20+transaction!$AU136*price!$G$21+transaction!$AY136*price!$G$22+transaction!$BC136*price!$G$23+transaction!$BG136*price!$G$24+transaction!$BK136*price!$G$25+transaction!$BO136*price!$G$26+transaction!$BS136*price!$G$27+transaction!$BW136*price!$G$28+transaction!$CA136*price!$G$29)+H138</f>
        <v>0</v>
      </c>
      <c r="D138" s="17">
        <f>D80-(transaction!$D136*price!$H$10+transaction!$H136*price!$H$11+transaction!$L136*price!$H$12+transaction!$P136*price!$H$13+transaction!$T136*price!$H$14+transaction!$X136*price!$H$15+transaction!$AB136*price!$H$16+transaction!$AF136*price!$H$17+transaction!$AJ136*price!$H$18+transaction!$AN136*price!$H$19+transaction!$AR136*price!$H$20+transaction!$AV136*price!$H$21+transaction!$AZ136*price!$H$22+transaction!$BD136*price!$H$23+transaction!$BH136*price!$H$24+transaction!$BL136*price!$H$25+transaction!$BP136*price!$H$26+transaction!$BT136*price!$H$27+transaction!$BX136*price!$H$28+transaction!$CB136*price!$H$29)+I138</f>
        <v>0</v>
      </c>
      <c r="E138" s="22">
        <f>E80-(transaction!$E136*price!$I$10+transaction!$I136*price!$I$11+transaction!$M136*price!$I$12+transaction!$Q136*price!$I$13+transaction!$U136*price!$I$14+transaction!$Y136*price!$I$15+transaction!$AC136*price!$I$16+transaction!$AG136*price!$I$17+transaction!$AK136*price!$I$18+transaction!$AO136*price!$I$19+transaction!$AS136*price!$I$20+transaction!$AW136*price!$I$21+transaction!$BA136*price!$I$22+transaction!$BE136*price!$I$23+transaction!$BI136*price!$I$24+transaction!$BM136*price!$I$25+transaction!$BQ136*price!$I$26+transaction!$BU136*price!$I$27+transaction!$BY136*price!$I$28+transaction!$CC136*price!$I$29)+J138</f>
        <v>0</v>
      </c>
      <c r="F138" s="17">
        <f>B138*price!D$2+C138*price!D$3+D138*price!D$4+E138*price!D$5</f>
        <v>0</v>
      </c>
      <c r="G138" s="112">
        <f>(transaction!CF136+transaction!CG136+transaction!CH136)-((transaction!CL136*price!C$3/price!C$2)+(transaction!CI136*price!C$4/price!C$2)+(transaction!CO136*price!C$5/price!C$2))</f>
        <v>0</v>
      </c>
      <c r="H138" s="113">
        <f>(transaction!CI136+transaction!CJ136+transaction!CK136)-((transaction!CF136*price!C$2/price!C$3)+(transaction!CQ136*price!C$4/price!C$3)+(transaction!CM136*price!C$5/price!C$3))</f>
        <v>0</v>
      </c>
      <c r="I138" s="113">
        <f>(transaction!CL136+transaction!CM136+transaction!CN136)-((transaction!CG136*price!C$2/price!C$4)+(transaction!CJ136*price!C$3/price!C$4)+(transaction!CP136*price!C$5/price!C$4))</f>
        <v>0</v>
      </c>
      <c r="J138" s="113">
        <f>(transaction!CO136+transaction!CP136+transaction!CQ136)-((transaction!CH136*price!C$2/price!C$5)+(transaction!CK136*price!C$3/price!C$5)+(transaction!CN136*price!C$4/price!C$5))</f>
        <v>0</v>
      </c>
    </row>
    <row r="139">
      <c r="A139" s="13">
        <v>20.0</v>
      </c>
      <c r="B139" s="67">
        <f>B81-(transaction!$B137*price!$F$10+transaction!$F137*price!$F$11+transaction!$J137*price!$F$12+transaction!$N137*price!$F$13+transaction!$R137*price!$F$14+transaction!$V137*price!$F$15+transaction!$Z137*price!$F$16+transaction!$AD137*price!$F$17+transaction!$AH137*price!$F$18+transaction!$AL137*price!$F$19+transaction!$AP137*price!$F$20+transaction!$AT137*price!$F$21+transaction!$AX137*price!$F$22+transaction!$BB137*price!$F$23+transaction!$BF137*price!$F$24+transaction!$BJ137*price!$F$25+transaction!$BN137*price!$F$26+transaction!$BR137*price!$F$27+transaction!$BV137*price!$F$28+transaction!$BZ137*price!$F$29)+G139</f>
        <v>0</v>
      </c>
      <c r="C139" s="17">
        <f>C81-(transaction!$C137*price!$G$10+transaction!$G137*price!$G$11+transaction!$K137*price!$G$12+transaction!$O137*price!$G$13+transaction!$S137*price!$G$14+transaction!$W137*price!$G$15+transaction!$AA137*price!$G$16+transaction!$AE137*price!$G$17+transaction!$AI137*price!$G$18+transaction!$AM137*price!$G$19+transaction!$AQ137*price!$G$20+transaction!$AU137*price!$G$21+transaction!$AY137*price!$G$22+transaction!$BC137*price!$G$23+transaction!$BG137*price!$G$24+transaction!$BK137*price!$G$25+transaction!$BO137*price!$G$26+transaction!$BS137*price!$G$27+transaction!$BW137*price!$G$28+transaction!$CA137*price!$G$29)+H139</f>
        <v>0</v>
      </c>
      <c r="D139" s="17">
        <f>D81-(transaction!$D137*price!$H$10+transaction!$H137*price!$H$11+transaction!$L137*price!$H$12+transaction!$P137*price!$H$13+transaction!$T137*price!$H$14+transaction!$X137*price!$H$15+transaction!$AB137*price!$H$16+transaction!$AF137*price!$H$17+transaction!$AJ137*price!$H$18+transaction!$AN137*price!$H$19+transaction!$AR137*price!$H$20+transaction!$AV137*price!$H$21+transaction!$AZ137*price!$H$22+transaction!$BD137*price!$H$23+transaction!$BH137*price!$H$24+transaction!$BL137*price!$H$25+transaction!$BP137*price!$H$26+transaction!$BT137*price!$H$27+transaction!$BX137*price!$H$28+transaction!$CB137*price!$H$29)+I139</f>
        <v>0</v>
      </c>
      <c r="E139" s="22">
        <f>E81-(transaction!$E137*price!$I$10+transaction!$I137*price!$I$11+transaction!$M137*price!$I$12+transaction!$Q137*price!$I$13+transaction!$U137*price!$I$14+transaction!$Y137*price!$I$15+transaction!$AC137*price!$I$16+transaction!$AG137*price!$I$17+transaction!$AK137*price!$I$18+transaction!$AO137*price!$I$19+transaction!$AS137*price!$I$20+transaction!$AW137*price!$I$21+transaction!$BA137*price!$I$22+transaction!$BE137*price!$I$23+transaction!$BI137*price!$I$24+transaction!$BM137*price!$I$25+transaction!$BQ137*price!$I$26+transaction!$BU137*price!$I$27+transaction!$BY137*price!$I$28+transaction!$CC137*price!$I$29)+J139</f>
        <v>0</v>
      </c>
      <c r="F139" s="17">
        <f>B139*price!D$2+C139*price!D$3+D139*price!D$4+E139*price!D$5</f>
        <v>0</v>
      </c>
      <c r="G139" s="112">
        <f>(transaction!CF137+transaction!CG137+transaction!CH137)-((transaction!CL137*price!C$3/price!C$2)+(transaction!CI137*price!C$4/price!C$2)+(transaction!CO137*price!C$5/price!C$2))</f>
        <v>0</v>
      </c>
      <c r="H139" s="113">
        <f>(transaction!CI137+transaction!CJ137+transaction!CK137)-((transaction!CF137*price!C$2/price!C$3)+(transaction!CQ137*price!C$4/price!C$3)+(transaction!CM137*price!C$5/price!C$3))</f>
        <v>0</v>
      </c>
      <c r="I139" s="113">
        <f>(transaction!CL137+transaction!CM137+transaction!CN137)-((transaction!CG137*price!C$2/price!C$4)+(transaction!CJ137*price!C$3/price!C$4)+(transaction!CP137*price!C$5/price!C$4))</f>
        <v>0</v>
      </c>
      <c r="J139" s="113">
        <f>(transaction!CO137+transaction!CP137+transaction!CQ137)-((transaction!CH137*price!C$2/price!C$5)+(transaction!CK137*price!C$3/price!C$5)+(transaction!CN137*price!C$4/price!C$5))</f>
        <v>0</v>
      </c>
    </row>
    <row r="140">
      <c r="A140" s="13">
        <v>21.0</v>
      </c>
      <c r="B140" s="67">
        <f>B82-(transaction!$B138*price!$F$10+transaction!$F138*price!$F$11+transaction!$J138*price!$F$12+transaction!$N138*price!$F$13+transaction!$R138*price!$F$14+transaction!$V138*price!$F$15+transaction!$Z138*price!$F$16+transaction!$AD138*price!$F$17+transaction!$AH138*price!$F$18+transaction!$AL138*price!$F$19+transaction!$AP138*price!$F$20+transaction!$AT138*price!$F$21+transaction!$AX138*price!$F$22+transaction!$BB138*price!$F$23+transaction!$BF138*price!$F$24+transaction!$BJ138*price!$F$25+transaction!$BN138*price!$F$26+transaction!$BR138*price!$F$27+transaction!$BV138*price!$F$28+transaction!$BZ138*price!$F$29)+G140</f>
        <v>0</v>
      </c>
      <c r="C140" s="17">
        <f>C82-(transaction!$C138*price!$G$10+transaction!$G138*price!$G$11+transaction!$K138*price!$G$12+transaction!$O138*price!$G$13+transaction!$S138*price!$G$14+transaction!$W138*price!$G$15+transaction!$AA138*price!$G$16+transaction!$AE138*price!$G$17+transaction!$AI138*price!$G$18+transaction!$AM138*price!$G$19+transaction!$AQ138*price!$G$20+transaction!$AU138*price!$G$21+transaction!$AY138*price!$G$22+transaction!$BC138*price!$G$23+transaction!$BG138*price!$G$24+transaction!$BK138*price!$G$25+transaction!$BO138*price!$G$26+transaction!$BS138*price!$G$27+transaction!$BW138*price!$G$28+transaction!$CA138*price!$G$29)+H140</f>
        <v>0</v>
      </c>
      <c r="D140" s="17">
        <f>D82-(transaction!$D138*price!$H$10+transaction!$H138*price!$H$11+transaction!$L138*price!$H$12+transaction!$P138*price!$H$13+transaction!$T138*price!$H$14+transaction!$X138*price!$H$15+transaction!$AB138*price!$H$16+transaction!$AF138*price!$H$17+transaction!$AJ138*price!$H$18+transaction!$AN138*price!$H$19+transaction!$AR138*price!$H$20+transaction!$AV138*price!$H$21+transaction!$AZ138*price!$H$22+transaction!$BD138*price!$H$23+transaction!$BH138*price!$H$24+transaction!$BL138*price!$H$25+transaction!$BP138*price!$H$26+transaction!$BT138*price!$H$27+transaction!$BX138*price!$H$28+transaction!$CB138*price!$H$29)+I140</f>
        <v>0</v>
      </c>
      <c r="E140" s="22">
        <f>E82-(transaction!$E138*price!$I$10+transaction!$I138*price!$I$11+transaction!$M138*price!$I$12+transaction!$Q138*price!$I$13+transaction!$U138*price!$I$14+transaction!$Y138*price!$I$15+transaction!$AC138*price!$I$16+transaction!$AG138*price!$I$17+transaction!$AK138*price!$I$18+transaction!$AO138*price!$I$19+transaction!$AS138*price!$I$20+transaction!$AW138*price!$I$21+transaction!$BA138*price!$I$22+transaction!$BE138*price!$I$23+transaction!$BI138*price!$I$24+transaction!$BM138*price!$I$25+transaction!$BQ138*price!$I$26+transaction!$BU138*price!$I$27+transaction!$BY138*price!$I$28+transaction!$CC138*price!$I$29)+J140</f>
        <v>0</v>
      </c>
      <c r="F140" s="17">
        <f>B140*price!D$2+C140*price!D$3+D140*price!D$4+E140*price!D$5</f>
        <v>0</v>
      </c>
      <c r="G140" s="112">
        <f>(transaction!CF138+transaction!CG138+transaction!CH138)-((transaction!CL138*price!C$3/price!C$2)+(transaction!CI138*price!C$4/price!C$2)+(transaction!CO138*price!C$5/price!C$2))</f>
        <v>0</v>
      </c>
      <c r="H140" s="113">
        <f>(transaction!CI138+transaction!CJ138+transaction!CK138)-((transaction!CF138*price!C$2/price!C$3)+(transaction!CQ138*price!C$4/price!C$3)+(transaction!CM138*price!C$5/price!C$3))</f>
        <v>0</v>
      </c>
      <c r="I140" s="113">
        <f>(transaction!CL138+transaction!CM138+transaction!CN138)-((transaction!CG138*price!C$2/price!C$4)+(transaction!CJ138*price!C$3/price!C$4)+(transaction!CP138*price!C$5/price!C$4))</f>
        <v>0</v>
      </c>
      <c r="J140" s="113">
        <f>(transaction!CO138+transaction!CP138+transaction!CQ138)-((transaction!CH138*price!C$2/price!C$5)+(transaction!CK138*price!C$3/price!C$5)+(transaction!CN138*price!C$4/price!C$5))</f>
        <v>0</v>
      </c>
    </row>
    <row r="141">
      <c r="A141" s="13">
        <v>22.0</v>
      </c>
      <c r="B141" s="67">
        <f>B83-(transaction!$B139*price!$F$10+transaction!$F139*price!$F$11+transaction!$J139*price!$F$12+transaction!$N139*price!$F$13+transaction!$R139*price!$F$14+transaction!$V139*price!$F$15+transaction!$Z139*price!$F$16+transaction!$AD139*price!$F$17+transaction!$AH139*price!$F$18+transaction!$AL139*price!$F$19+transaction!$AP139*price!$F$20+transaction!$AT139*price!$F$21+transaction!$AX139*price!$F$22+transaction!$BB139*price!$F$23+transaction!$BF139*price!$F$24+transaction!$BJ139*price!$F$25+transaction!$BN139*price!$F$26+transaction!$BR139*price!$F$27+transaction!$BV139*price!$F$28+transaction!$BZ139*price!$F$29)+G141</f>
        <v>0</v>
      </c>
      <c r="C141" s="17">
        <f>C83-(transaction!$C139*price!$G$10+transaction!$G139*price!$G$11+transaction!$K139*price!$G$12+transaction!$O139*price!$G$13+transaction!$S139*price!$G$14+transaction!$W139*price!$G$15+transaction!$AA139*price!$G$16+transaction!$AE139*price!$G$17+transaction!$AI139*price!$G$18+transaction!$AM139*price!$G$19+transaction!$AQ139*price!$G$20+transaction!$AU139*price!$G$21+transaction!$AY139*price!$G$22+transaction!$BC139*price!$G$23+transaction!$BG139*price!$G$24+transaction!$BK139*price!$G$25+transaction!$BO139*price!$G$26+transaction!$BS139*price!$G$27+transaction!$BW139*price!$G$28+transaction!$CA139*price!$G$29)+H141</f>
        <v>0</v>
      </c>
      <c r="D141" s="17">
        <f>D83-(transaction!$D139*price!$H$10+transaction!$H139*price!$H$11+transaction!$L139*price!$H$12+transaction!$P139*price!$H$13+transaction!$T139*price!$H$14+transaction!$X139*price!$H$15+transaction!$AB139*price!$H$16+transaction!$AF139*price!$H$17+transaction!$AJ139*price!$H$18+transaction!$AN139*price!$H$19+transaction!$AR139*price!$H$20+transaction!$AV139*price!$H$21+transaction!$AZ139*price!$H$22+transaction!$BD139*price!$H$23+transaction!$BH139*price!$H$24+transaction!$BL139*price!$H$25+transaction!$BP139*price!$H$26+transaction!$BT139*price!$H$27+transaction!$BX139*price!$H$28+transaction!$CB139*price!$H$29)+I141</f>
        <v>0</v>
      </c>
      <c r="E141" s="22">
        <f>E83-(transaction!$E139*price!$I$10+transaction!$I139*price!$I$11+transaction!$M139*price!$I$12+transaction!$Q139*price!$I$13+transaction!$U139*price!$I$14+transaction!$Y139*price!$I$15+transaction!$AC139*price!$I$16+transaction!$AG139*price!$I$17+transaction!$AK139*price!$I$18+transaction!$AO139*price!$I$19+transaction!$AS139*price!$I$20+transaction!$AW139*price!$I$21+transaction!$BA139*price!$I$22+transaction!$BE139*price!$I$23+transaction!$BI139*price!$I$24+transaction!$BM139*price!$I$25+transaction!$BQ139*price!$I$26+transaction!$BU139*price!$I$27+transaction!$BY139*price!$I$28+transaction!$CC139*price!$I$29)+J141</f>
        <v>0</v>
      </c>
      <c r="F141" s="17">
        <f>B141*price!D$2+C141*price!D$3+D141*price!D$4+E141*price!D$5</f>
        <v>0</v>
      </c>
      <c r="G141" s="112">
        <f>(transaction!CF139+transaction!CG139+transaction!CH139)-((transaction!CL139*price!C$3/price!C$2)+(transaction!CI139*price!C$4/price!C$2)+(transaction!CO139*price!C$5/price!C$2))</f>
        <v>0</v>
      </c>
      <c r="H141" s="113">
        <f>(transaction!CI139+transaction!CJ139+transaction!CK139)-((transaction!CF139*price!C$2/price!C$3)+(transaction!CQ139*price!C$4/price!C$3)+(transaction!CM139*price!C$5/price!C$3))</f>
        <v>0</v>
      </c>
      <c r="I141" s="113">
        <f>(transaction!CL139+transaction!CM139+transaction!CN139)-((transaction!CG139*price!C$2/price!C$4)+(transaction!CJ139*price!C$3/price!C$4)+(transaction!CP139*price!C$5/price!C$4))</f>
        <v>0</v>
      </c>
      <c r="J141" s="113">
        <f>(transaction!CO139+transaction!CP139+transaction!CQ139)-((transaction!CH139*price!C$2/price!C$5)+(transaction!CK139*price!C$3/price!C$5)+(transaction!CN139*price!C$4/price!C$5))</f>
        <v>0</v>
      </c>
    </row>
    <row r="142">
      <c r="A142" s="13">
        <v>23.0</v>
      </c>
      <c r="B142" s="67">
        <f>B84-(transaction!$B140*price!$F$10+transaction!$F140*price!$F$11+transaction!$J140*price!$F$12+transaction!$N140*price!$F$13+transaction!$R140*price!$F$14+transaction!$V140*price!$F$15+transaction!$Z140*price!$F$16+transaction!$AD140*price!$F$17+transaction!$AH140*price!$F$18+transaction!$AL140*price!$F$19+transaction!$AP140*price!$F$20+transaction!$AT140*price!$F$21+transaction!$AX140*price!$F$22+transaction!$BB140*price!$F$23+transaction!$BF140*price!$F$24+transaction!$BJ140*price!$F$25+transaction!$BN140*price!$F$26+transaction!$BR140*price!$F$27+transaction!$BV140*price!$F$28+transaction!$BZ140*price!$F$29)+G142</f>
        <v>0</v>
      </c>
      <c r="C142" s="17">
        <f>C84-(transaction!$C140*price!$G$10+transaction!$G140*price!$G$11+transaction!$K140*price!$G$12+transaction!$O140*price!$G$13+transaction!$S140*price!$G$14+transaction!$W140*price!$G$15+transaction!$AA140*price!$G$16+transaction!$AE140*price!$G$17+transaction!$AI140*price!$G$18+transaction!$AM140*price!$G$19+transaction!$AQ140*price!$G$20+transaction!$AU140*price!$G$21+transaction!$AY140*price!$G$22+transaction!$BC140*price!$G$23+transaction!$BG140*price!$G$24+transaction!$BK140*price!$G$25+transaction!$BO140*price!$G$26+transaction!$BS140*price!$G$27+transaction!$BW140*price!$G$28+transaction!$CA140*price!$G$29)+H142</f>
        <v>0</v>
      </c>
      <c r="D142" s="17">
        <f>D84-(transaction!$D140*price!$H$10+transaction!$H140*price!$H$11+transaction!$L140*price!$H$12+transaction!$P140*price!$H$13+transaction!$T140*price!$H$14+transaction!$X140*price!$H$15+transaction!$AB140*price!$H$16+transaction!$AF140*price!$H$17+transaction!$AJ140*price!$H$18+transaction!$AN140*price!$H$19+transaction!$AR140*price!$H$20+transaction!$AV140*price!$H$21+transaction!$AZ140*price!$H$22+transaction!$BD140*price!$H$23+transaction!$BH140*price!$H$24+transaction!$BL140*price!$H$25+transaction!$BP140*price!$H$26+transaction!$BT140*price!$H$27+transaction!$BX140*price!$H$28+transaction!$CB140*price!$H$29)+I142</f>
        <v>0</v>
      </c>
      <c r="E142" s="22">
        <f>E84-(transaction!$E140*price!$I$10+transaction!$I140*price!$I$11+transaction!$M140*price!$I$12+transaction!$Q140*price!$I$13+transaction!$U140*price!$I$14+transaction!$Y140*price!$I$15+transaction!$AC140*price!$I$16+transaction!$AG140*price!$I$17+transaction!$AK140*price!$I$18+transaction!$AO140*price!$I$19+transaction!$AS140*price!$I$20+transaction!$AW140*price!$I$21+transaction!$BA140*price!$I$22+transaction!$BE140*price!$I$23+transaction!$BI140*price!$I$24+transaction!$BM140*price!$I$25+transaction!$BQ140*price!$I$26+transaction!$BU140*price!$I$27+transaction!$BY140*price!$I$28+transaction!$CC140*price!$I$29)+J142</f>
        <v>0</v>
      </c>
      <c r="F142" s="17">
        <f>B142*price!D$2+C142*price!D$3+D142*price!D$4+E142*price!D$5</f>
        <v>0</v>
      </c>
      <c r="G142" s="112">
        <f>(transaction!CF140+transaction!CG140+transaction!CH140)-((transaction!CL140*price!C$3/price!C$2)+(transaction!CI140*price!C$4/price!C$2)+(transaction!CO140*price!C$5/price!C$2))</f>
        <v>0</v>
      </c>
      <c r="H142" s="113">
        <f>(transaction!CI140+transaction!CJ140+transaction!CK140)-((transaction!CF140*price!C$2/price!C$3)+(transaction!CQ140*price!C$4/price!C$3)+(transaction!CM140*price!C$5/price!C$3))</f>
        <v>0</v>
      </c>
      <c r="I142" s="113">
        <f>(transaction!CL140+transaction!CM140+transaction!CN140)-((transaction!CG140*price!C$2/price!C$4)+(transaction!CJ140*price!C$3/price!C$4)+(transaction!CP140*price!C$5/price!C$4))</f>
        <v>0</v>
      </c>
      <c r="J142" s="113">
        <f>(transaction!CO140+transaction!CP140+transaction!CQ140)-((transaction!CH140*price!C$2/price!C$5)+(transaction!CK140*price!C$3/price!C$5)+(transaction!CN140*price!C$4/price!C$5))</f>
        <v>0</v>
      </c>
    </row>
    <row r="143">
      <c r="A143" s="13">
        <v>24.0</v>
      </c>
      <c r="B143" s="67">
        <f>B85-(transaction!$B141*price!$F$10+transaction!$F141*price!$F$11+transaction!$J141*price!$F$12+transaction!$N141*price!$F$13+transaction!$R141*price!$F$14+transaction!$V141*price!$F$15+transaction!$Z141*price!$F$16+transaction!$AD141*price!$F$17+transaction!$AH141*price!$F$18+transaction!$AL141*price!$F$19+transaction!$AP141*price!$F$20+transaction!$AT141*price!$F$21+transaction!$AX141*price!$F$22+transaction!$BB141*price!$F$23+transaction!$BF141*price!$F$24+transaction!$BJ141*price!$F$25+transaction!$BN141*price!$F$26+transaction!$BR141*price!$F$27+transaction!$BV141*price!$F$28+transaction!$BZ141*price!$F$29)+G143</f>
        <v>0</v>
      </c>
      <c r="C143" s="17">
        <f>C85-(transaction!$C141*price!$G$10+transaction!$G141*price!$G$11+transaction!$K141*price!$G$12+transaction!$O141*price!$G$13+transaction!$S141*price!$G$14+transaction!$W141*price!$G$15+transaction!$AA141*price!$G$16+transaction!$AE141*price!$G$17+transaction!$AI141*price!$G$18+transaction!$AM141*price!$G$19+transaction!$AQ141*price!$G$20+transaction!$AU141*price!$G$21+transaction!$AY141*price!$G$22+transaction!$BC141*price!$G$23+transaction!$BG141*price!$G$24+transaction!$BK141*price!$G$25+transaction!$BO141*price!$G$26+transaction!$BS141*price!$G$27+transaction!$BW141*price!$G$28+transaction!$CA141*price!$G$29)+H143</f>
        <v>0</v>
      </c>
      <c r="D143" s="17">
        <f>D85-(transaction!$D141*price!$H$10+transaction!$H141*price!$H$11+transaction!$L141*price!$H$12+transaction!$P141*price!$H$13+transaction!$T141*price!$H$14+transaction!$X141*price!$H$15+transaction!$AB141*price!$H$16+transaction!$AF141*price!$H$17+transaction!$AJ141*price!$H$18+transaction!$AN141*price!$H$19+transaction!$AR141*price!$H$20+transaction!$AV141*price!$H$21+transaction!$AZ141*price!$H$22+transaction!$BD141*price!$H$23+transaction!$BH141*price!$H$24+transaction!$BL141*price!$H$25+transaction!$BP141*price!$H$26+transaction!$BT141*price!$H$27+transaction!$BX141*price!$H$28+transaction!$CB141*price!$H$29)+I143</f>
        <v>0</v>
      </c>
      <c r="E143" s="22">
        <f>E85-(transaction!$E141*price!$I$10+transaction!$I141*price!$I$11+transaction!$M141*price!$I$12+transaction!$Q141*price!$I$13+transaction!$U141*price!$I$14+transaction!$Y141*price!$I$15+transaction!$AC141*price!$I$16+transaction!$AG141*price!$I$17+transaction!$AK141*price!$I$18+transaction!$AO141*price!$I$19+transaction!$AS141*price!$I$20+transaction!$AW141*price!$I$21+transaction!$BA141*price!$I$22+transaction!$BE141*price!$I$23+transaction!$BI141*price!$I$24+transaction!$BM141*price!$I$25+transaction!$BQ141*price!$I$26+transaction!$BU141*price!$I$27+transaction!$BY141*price!$I$28+transaction!$CC141*price!$I$29)+J143</f>
        <v>0</v>
      </c>
      <c r="F143" s="17">
        <f>B143*price!D$2+C143*price!D$3+D143*price!D$4+E143*price!D$5</f>
        <v>0</v>
      </c>
      <c r="G143" s="112">
        <f>(transaction!CF141+transaction!CG141+transaction!CH141)-((transaction!CL141*price!C$3/price!C$2)+(transaction!CI141*price!C$4/price!C$2)+(transaction!CO141*price!C$5/price!C$2))</f>
        <v>0</v>
      </c>
      <c r="H143" s="113">
        <f>(transaction!CI141+transaction!CJ141+transaction!CK141)-((transaction!CF141*price!C$2/price!C$3)+(transaction!CQ141*price!C$4/price!C$3)+(transaction!CM141*price!C$5/price!C$3))</f>
        <v>0</v>
      </c>
      <c r="I143" s="113">
        <f>(transaction!CL141+transaction!CM141+transaction!CN141)-((transaction!CG141*price!C$2/price!C$4)+(transaction!CJ141*price!C$3/price!C$4)+(transaction!CP141*price!C$5/price!C$4))</f>
        <v>0</v>
      </c>
      <c r="J143" s="113">
        <f>(transaction!CO141+transaction!CP141+transaction!CQ141)-((transaction!CH141*price!C$2/price!C$5)+(transaction!CK141*price!C$3/price!C$5)+(transaction!CN141*price!C$4/price!C$5))</f>
        <v>0</v>
      </c>
    </row>
    <row r="144">
      <c r="A144" s="13">
        <v>25.0</v>
      </c>
      <c r="B144" s="67">
        <f>B86-(transaction!$B142*price!$F$10+transaction!$F142*price!$F$11+transaction!$J142*price!$F$12+transaction!$N142*price!$F$13+transaction!$R142*price!$F$14+transaction!$V142*price!$F$15+transaction!$Z142*price!$F$16+transaction!$AD142*price!$F$17+transaction!$AH142*price!$F$18+transaction!$AL142*price!$F$19+transaction!$AP142*price!$F$20+transaction!$AT142*price!$F$21+transaction!$AX142*price!$F$22+transaction!$BB142*price!$F$23+transaction!$BF142*price!$F$24+transaction!$BJ142*price!$F$25+transaction!$BN142*price!$F$26+transaction!$BR142*price!$F$27+transaction!$BV142*price!$F$28+transaction!$BZ142*price!$F$29)+G144</f>
        <v>0</v>
      </c>
      <c r="C144" s="17">
        <f>C86-(transaction!$C142*price!$G$10+transaction!$G142*price!$G$11+transaction!$K142*price!$G$12+transaction!$O142*price!$G$13+transaction!$S142*price!$G$14+transaction!$W142*price!$G$15+transaction!$AA142*price!$G$16+transaction!$AE142*price!$G$17+transaction!$AI142*price!$G$18+transaction!$AM142*price!$G$19+transaction!$AQ142*price!$G$20+transaction!$AU142*price!$G$21+transaction!$AY142*price!$G$22+transaction!$BC142*price!$G$23+transaction!$BG142*price!$G$24+transaction!$BK142*price!$G$25+transaction!$BO142*price!$G$26+transaction!$BS142*price!$G$27+transaction!$BW142*price!$G$28+transaction!$CA142*price!$G$29)+H144</f>
        <v>0</v>
      </c>
      <c r="D144" s="17">
        <f>D86-(transaction!$D142*price!$H$10+transaction!$H142*price!$H$11+transaction!$L142*price!$H$12+transaction!$P142*price!$H$13+transaction!$T142*price!$H$14+transaction!$X142*price!$H$15+transaction!$AB142*price!$H$16+transaction!$AF142*price!$H$17+transaction!$AJ142*price!$H$18+transaction!$AN142*price!$H$19+transaction!$AR142*price!$H$20+transaction!$AV142*price!$H$21+transaction!$AZ142*price!$H$22+transaction!$BD142*price!$H$23+transaction!$BH142*price!$H$24+transaction!$BL142*price!$H$25+transaction!$BP142*price!$H$26+transaction!$BT142*price!$H$27+transaction!$BX142*price!$H$28+transaction!$CB142*price!$H$29)+I144</f>
        <v>0</v>
      </c>
      <c r="E144" s="22">
        <f>E86-(transaction!$E142*price!$I$10+transaction!$I142*price!$I$11+transaction!$M142*price!$I$12+transaction!$Q142*price!$I$13+transaction!$U142*price!$I$14+transaction!$Y142*price!$I$15+transaction!$AC142*price!$I$16+transaction!$AG142*price!$I$17+transaction!$AK142*price!$I$18+transaction!$AO142*price!$I$19+transaction!$AS142*price!$I$20+transaction!$AW142*price!$I$21+transaction!$BA142*price!$I$22+transaction!$BE142*price!$I$23+transaction!$BI142*price!$I$24+transaction!$BM142*price!$I$25+transaction!$BQ142*price!$I$26+transaction!$BU142*price!$I$27+transaction!$BY142*price!$I$28+transaction!$CC142*price!$I$29)+J144</f>
        <v>0</v>
      </c>
      <c r="F144" s="17">
        <f>B144*price!D$2+C144*price!D$3+D144*price!D$4+E144*price!D$5</f>
        <v>0</v>
      </c>
      <c r="G144" s="112">
        <f>(transaction!CF142+transaction!CG142+transaction!CH142)-((transaction!CL142*price!C$3/price!C$2)+(transaction!CI142*price!C$4/price!C$2)+(transaction!CO142*price!C$5/price!C$2))</f>
        <v>0</v>
      </c>
      <c r="H144" s="113">
        <f>(transaction!CI142+transaction!CJ142+transaction!CK142)-((transaction!CF142*price!C$2/price!C$3)+(transaction!CQ142*price!C$4/price!C$3)+(transaction!CM142*price!C$5/price!C$3))</f>
        <v>0</v>
      </c>
      <c r="I144" s="113">
        <f>(transaction!CL142+transaction!CM142+transaction!CN142)-((transaction!CG142*price!C$2/price!C$4)+(transaction!CJ142*price!C$3/price!C$4)+(transaction!CP142*price!C$5/price!C$4))</f>
        <v>0</v>
      </c>
      <c r="J144" s="113">
        <f>(transaction!CO142+transaction!CP142+transaction!CQ142)-((transaction!CH142*price!C$2/price!C$5)+(transaction!CK142*price!C$3/price!C$5)+(transaction!CN142*price!C$4/price!C$5))</f>
        <v>0</v>
      </c>
    </row>
    <row r="145">
      <c r="A145" s="13">
        <v>26.0</v>
      </c>
      <c r="B145" s="67">
        <f>B87-(transaction!$B143*price!$F$10+transaction!$F143*price!$F$11+transaction!$J143*price!$F$12+transaction!$N143*price!$F$13+transaction!$R143*price!$F$14+transaction!$V143*price!$F$15+transaction!$Z143*price!$F$16+transaction!$AD143*price!$F$17+transaction!$AH143*price!$F$18+transaction!$AL143*price!$F$19+transaction!$AP143*price!$F$20+transaction!$AT143*price!$F$21+transaction!$AX143*price!$F$22+transaction!$BB143*price!$F$23+transaction!$BF143*price!$F$24+transaction!$BJ143*price!$F$25+transaction!$BN143*price!$F$26+transaction!$BR143*price!$F$27+transaction!$BV143*price!$F$28+transaction!$BZ143*price!$F$29)+G145</f>
        <v>0</v>
      </c>
      <c r="C145" s="17">
        <f>C87-(transaction!$C143*price!$G$10+transaction!$G143*price!$G$11+transaction!$K143*price!$G$12+transaction!$O143*price!$G$13+transaction!$S143*price!$G$14+transaction!$W143*price!$G$15+transaction!$AA143*price!$G$16+transaction!$AE143*price!$G$17+transaction!$AI143*price!$G$18+transaction!$AM143*price!$G$19+transaction!$AQ143*price!$G$20+transaction!$AU143*price!$G$21+transaction!$AY143*price!$G$22+transaction!$BC143*price!$G$23+transaction!$BG143*price!$G$24+transaction!$BK143*price!$G$25+transaction!$BO143*price!$G$26+transaction!$BS143*price!$G$27+transaction!$BW143*price!$G$28+transaction!$CA143*price!$G$29)+H145</f>
        <v>0</v>
      </c>
      <c r="D145" s="17">
        <f>D87-(transaction!$D143*price!$H$10+transaction!$H143*price!$H$11+transaction!$L143*price!$H$12+transaction!$P143*price!$H$13+transaction!$T143*price!$H$14+transaction!$X143*price!$H$15+transaction!$AB143*price!$H$16+transaction!$AF143*price!$H$17+transaction!$AJ143*price!$H$18+transaction!$AN143*price!$H$19+transaction!$AR143*price!$H$20+transaction!$AV143*price!$H$21+transaction!$AZ143*price!$H$22+transaction!$BD143*price!$H$23+transaction!$BH143*price!$H$24+transaction!$BL143*price!$H$25+transaction!$BP143*price!$H$26+transaction!$BT143*price!$H$27+transaction!$BX143*price!$H$28+transaction!$CB143*price!$H$29)+I145</f>
        <v>0</v>
      </c>
      <c r="E145" s="22">
        <f>E87-(transaction!$E143*price!$I$10+transaction!$I143*price!$I$11+transaction!$M143*price!$I$12+transaction!$Q143*price!$I$13+transaction!$U143*price!$I$14+transaction!$Y143*price!$I$15+transaction!$AC143*price!$I$16+transaction!$AG143*price!$I$17+transaction!$AK143*price!$I$18+transaction!$AO143*price!$I$19+transaction!$AS143*price!$I$20+transaction!$AW143*price!$I$21+transaction!$BA143*price!$I$22+transaction!$BE143*price!$I$23+transaction!$BI143*price!$I$24+transaction!$BM143*price!$I$25+transaction!$BQ143*price!$I$26+transaction!$BU143*price!$I$27+transaction!$BY143*price!$I$28+transaction!$CC143*price!$I$29)+J145</f>
        <v>0</v>
      </c>
      <c r="F145" s="17">
        <f>B145*price!D$2+C145*price!D$3+D145*price!D$4+E145*price!D$5</f>
        <v>0</v>
      </c>
      <c r="G145" s="112">
        <f>(transaction!CF143+transaction!CG143+transaction!CH143)-((transaction!CL143*price!C$3/price!C$2)+(transaction!CI143*price!C$4/price!C$2)+(transaction!CO143*price!C$5/price!C$2))</f>
        <v>0</v>
      </c>
      <c r="H145" s="113">
        <f>(transaction!CI143+transaction!CJ143+transaction!CK143)-((transaction!CF143*price!C$2/price!C$3)+(transaction!CQ143*price!C$4/price!C$3)+(transaction!CM143*price!C$5/price!C$3))</f>
        <v>0</v>
      </c>
      <c r="I145" s="113">
        <f>(transaction!CL143+transaction!CM143+transaction!CN143)-((transaction!CG143*price!C$2/price!C$4)+(transaction!CJ143*price!C$3/price!C$4)+(transaction!CP143*price!C$5/price!C$4))</f>
        <v>0</v>
      </c>
      <c r="J145" s="113">
        <f>(transaction!CO143+transaction!CP143+transaction!CQ143)-((transaction!CH143*price!C$2/price!C$5)+(transaction!CK143*price!C$3/price!C$5)+(transaction!CN143*price!C$4/price!C$5))</f>
        <v>0</v>
      </c>
    </row>
    <row r="146">
      <c r="A146" s="13">
        <v>27.0</v>
      </c>
      <c r="B146" s="67">
        <f>B88-(transaction!$B144*price!$F$10+transaction!$F144*price!$F$11+transaction!$J144*price!$F$12+transaction!$N144*price!$F$13+transaction!$R144*price!$F$14+transaction!$V144*price!$F$15+transaction!$Z144*price!$F$16+transaction!$AD144*price!$F$17+transaction!$AH144*price!$F$18+transaction!$AL144*price!$F$19+transaction!$AP144*price!$F$20+transaction!$AT144*price!$F$21+transaction!$AX144*price!$F$22+transaction!$BB144*price!$F$23+transaction!$BF144*price!$F$24+transaction!$BJ144*price!$F$25+transaction!$BN144*price!$F$26+transaction!$BR144*price!$F$27+transaction!$BV144*price!$F$28+transaction!$BZ144*price!$F$29)+G146</f>
        <v>0</v>
      </c>
      <c r="C146" s="17">
        <f>C88-(transaction!$C144*price!$G$10+transaction!$G144*price!$G$11+transaction!$K144*price!$G$12+transaction!$O144*price!$G$13+transaction!$S144*price!$G$14+transaction!$W144*price!$G$15+transaction!$AA144*price!$G$16+transaction!$AE144*price!$G$17+transaction!$AI144*price!$G$18+transaction!$AM144*price!$G$19+transaction!$AQ144*price!$G$20+transaction!$AU144*price!$G$21+transaction!$AY144*price!$G$22+transaction!$BC144*price!$G$23+transaction!$BG144*price!$G$24+transaction!$BK144*price!$G$25+transaction!$BO144*price!$G$26+transaction!$BS144*price!$G$27+transaction!$BW144*price!$G$28+transaction!$CA144*price!$G$29)+H146</f>
        <v>0</v>
      </c>
      <c r="D146" s="17">
        <f>D88-(transaction!$D144*price!$H$10+transaction!$H144*price!$H$11+transaction!$L144*price!$H$12+transaction!$P144*price!$H$13+transaction!$T144*price!$H$14+transaction!$X144*price!$H$15+transaction!$AB144*price!$H$16+transaction!$AF144*price!$H$17+transaction!$AJ144*price!$H$18+transaction!$AN144*price!$H$19+transaction!$AR144*price!$H$20+transaction!$AV144*price!$H$21+transaction!$AZ144*price!$H$22+transaction!$BD144*price!$H$23+transaction!$BH144*price!$H$24+transaction!$BL144*price!$H$25+transaction!$BP144*price!$H$26+transaction!$BT144*price!$H$27+transaction!$BX144*price!$H$28+transaction!$CB144*price!$H$29)+I146</f>
        <v>0</v>
      </c>
      <c r="E146" s="22">
        <f>E88-(transaction!$E144*price!$I$10+transaction!$I144*price!$I$11+transaction!$M144*price!$I$12+transaction!$Q144*price!$I$13+transaction!$U144*price!$I$14+transaction!$Y144*price!$I$15+transaction!$AC144*price!$I$16+transaction!$AG144*price!$I$17+transaction!$AK144*price!$I$18+transaction!$AO144*price!$I$19+transaction!$AS144*price!$I$20+transaction!$AW144*price!$I$21+transaction!$BA144*price!$I$22+transaction!$BE144*price!$I$23+transaction!$BI144*price!$I$24+transaction!$BM144*price!$I$25+transaction!$BQ144*price!$I$26+transaction!$BU144*price!$I$27+transaction!$BY144*price!$I$28+transaction!$CC144*price!$I$29)+J146</f>
        <v>0</v>
      </c>
      <c r="F146" s="17">
        <f>B146*price!D$2+C146*price!D$3+D146*price!D$4+E146*price!D$5</f>
        <v>0</v>
      </c>
      <c r="G146" s="112">
        <f>(transaction!CF144+transaction!CG144+transaction!CH144)-((transaction!CL144*price!C$3/price!C$2)+(transaction!CI144*price!C$4/price!C$2)+(transaction!CO144*price!C$5/price!C$2))</f>
        <v>0</v>
      </c>
      <c r="H146" s="113">
        <f>(transaction!CI144+transaction!CJ144+transaction!CK144)-((transaction!CF144*price!C$2/price!C$3)+(transaction!CQ144*price!C$4/price!C$3)+(transaction!CM144*price!C$5/price!C$3))</f>
        <v>0</v>
      </c>
      <c r="I146" s="113">
        <f>(transaction!CL144+transaction!CM144+transaction!CN144)-((transaction!CG144*price!C$2/price!C$4)+(transaction!CJ144*price!C$3/price!C$4)+(transaction!CP144*price!C$5/price!C$4))</f>
        <v>0</v>
      </c>
      <c r="J146" s="113">
        <f>(transaction!CO144+transaction!CP144+transaction!CQ144)-((transaction!CH144*price!C$2/price!C$5)+(transaction!CK144*price!C$3/price!C$5)+(transaction!CN144*price!C$4/price!C$5))</f>
        <v>0</v>
      </c>
    </row>
    <row r="147">
      <c r="A147" s="13">
        <v>28.0</v>
      </c>
      <c r="B147" s="67">
        <f>B89-(transaction!$B145*price!$F$10+transaction!$F145*price!$F$11+transaction!$J145*price!$F$12+transaction!$N145*price!$F$13+transaction!$R145*price!$F$14+transaction!$V145*price!$F$15+transaction!$Z145*price!$F$16+transaction!$AD145*price!$F$17+transaction!$AH145*price!$F$18+transaction!$AL145*price!$F$19+transaction!$AP145*price!$F$20+transaction!$AT145*price!$F$21+transaction!$AX145*price!$F$22+transaction!$BB145*price!$F$23+transaction!$BF145*price!$F$24+transaction!$BJ145*price!$F$25+transaction!$BN145*price!$F$26+transaction!$BR145*price!$F$27+transaction!$BV145*price!$F$28+transaction!$BZ145*price!$F$29)+G147</f>
        <v>0</v>
      </c>
      <c r="C147" s="17">
        <f>C89-(transaction!$C145*price!$G$10+transaction!$G145*price!$G$11+transaction!$K145*price!$G$12+transaction!$O145*price!$G$13+transaction!$S145*price!$G$14+transaction!$W145*price!$G$15+transaction!$AA145*price!$G$16+transaction!$AE145*price!$G$17+transaction!$AI145*price!$G$18+transaction!$AM145*price!$G$19+transaction!$AQ145*price!$G$20+transaction!$AU145*price!$G$21+transaction!$AY145*price!$G$22+transaction!$BC145*price!$G$23+transaction!$BG145*price!$G$24+transaction!$BK145*price!$G$25+transaction!$BO145*price!$G$26+transaction!$BS145*price!$G$27+transaction!$BW145*price!$G$28+transaction!$CA145*price!$G$29)+H147</f>
        <v>0</v>
      </c>
      <c r="D147" s="17">
        <f>D89-(transaction!$D145*price!$H$10+transaction!$H145*price!$H$11+transaction!$L145*price!$H$12+transaction!$P145*price!$H$13+transaction!$T145*price!$H$14+transaction!$X145*price!$H$15+transaction!$AB145*price!$H$16+transaction!$AF145*price!$H$17+transaction!$AJ145*price!$H$18+transaction!$AN145*price!$H$19+transaction!$AR145*price!$H$20+transaction!$AV145*price!$H$21+transaction!$AZ145*price!$H$22+transaction!$BD145*price!$H$23+transaction!$BH145*price!$H$24+transaction!$BL145*price!$H$25+transaction!$BP145*price!$H$26+transaction!$BT145*price!$H$27+transaction!$BX145*price!$H$28+transaction!$CB145*price!$H$29)+I147</f>
        <v>0</v>
      </c>
      <c r="E147" s="22">
        <f>E89-(transaction!$E145*price!$I$10+transaction!$I145*price!$I$11+transaction!$M145*price!$I$12+transaction!$Q145*price!$I$13+transaction!$U145*price!$I$14+transaction!$Y145*price!$I$15+transaction!$AC145*price!$I$16+transaction!$AG145*price!$I$17+transaction!$AK145*price!$I$18+transaction!$AO145*price!$I$19+transaction!$AS145*price!$I$20+transaction!$AW145*price!$I$21+transaction!$BA145*price!$I$22+transaction!$BE145*price!$I$23+transaction!$BI145*price!$I$24+transaction!$BM145*price!$I$25+transaction!$BQ145*price!$I$26+transaction!$BU145*price!$I$27+transaction!$BY145*price!$I$28+transaction!$CC145*price!$I$29)+J147</f>
        <v>0</v>
      </c>
      <c r="F147" s="17">
        <f>B147*price!D$2+C147*price!D$3+D147*price!D$4+E147*price!D$5</f>
        <v>0</v>
      </c>
      <c r="G147" s="112">
        <f>(transaction!CF145+transaction!CG145+transaction!CH145)-((transaction!CL145*price!C$3/price!C$2)+(transaction!CI145*price!C$4/price!C$2)+(transaction!CO145*price!C$5/price!C$2))</f>
        <v>0</v>
      </c>
      <c r="H147" s="113">
        <f>(transaction!CI145+transaction!CJ145+transaction!CK145)-((transaction!CF145*price!C$2/price!C$3)+(transaction!CQ145*price!C$4/price!C$3)+(transaction!CM145*price!C$5/price!C$3))</f>
        <v>0</v>
      </c>
      <c r="I147" s="113">
        <f>(transaction!CL145+transaction!CM145+transaction!CN145)-((transaction!CG145*price!C$2/price!C$4)+(transaction!CJ145*price!C$3/price!C$4)+(transaction!CP145*price!C$5/price!C$4))</f>
        <v>0</v>
      </c>
      <c r="J147" s="113">
        <f>(transaction!CO145+transaction!CP145+transaction!CQ145)-((transaction!CH145*price!C$2/price!C$5)+(transaction!CK145*price!C$3/price!C$5)+(transaction!CN145*price!C$4/price!C$5))</f>
        <v>0</v>
      </c>
    </row>
    <row r="148">
      <c r="A148" s="13">
        <v>29.0</v>
      </c>
      <c r="B148" s="67">
        <f>B90-(transaction!$B146*price!$F$10+transaction!$F146*price!$F$11+transaction!$J146*price!$F$12+transaction!$N146*price!$F$13+transaction!$R146*price!$F$14+transaction!$V146*price!$F$15+transaction!$Z146*price!$F$16+transaction!$AD146*price!$F$17+transaction!$AH146*price!$F$18+transaction!$AL146*price!$F$19+transaction!$AP146*price!$F$20+transaction!$AT146*price!$F$21+transaction!$AX146*price!$F$22+transaction!$BB146*price!$F$23+transaction!$BF146*price!$F$24+transaction!$BJ146*price!$F$25+transaction!$BN146*price!$F$26+transaction!$BR146*price!$F$27+transaction!$BV146*price!$F$28+transaction!$BZ146*price!$F$29)+G148</f>
        <v>0</v>
      </c>
      <c r="C148" s="17">
        <f>C90-(transaction!$C146*price!$G$10+transaction!$G146*price!$G$11+transaction!$K146*price!$G$12+transaction!$O146*price!$G$13+transaction!$S146*price!$G$14+transaction!$W146*price!$G$15+transaction!$AA146*price!$G$16+transaction!$AE146*price!$G$17+transaction!$AI146*price!$G$18+transaction!$AM146*price!$G$19+transaction!$AQ146*price!$G$20+transaction!$AU146*price!$G$21+transaction!$AY146*price!$G$22+transaction!$BC146*price!$G$23+transaction!$BG146*price!$G$24+transaction!$BK146*price!$G$25+transaction!$BO146*price!$G$26+transaction!$BS146*price!$G$27+transaction!$BW146*price!$G$28+transaction!$CA146*price!$G$29)+H148</f>
        <v>0</v>
      </c>
      <c r="D148" s="17">
        <f>D90-(transaction!$D146*price!$H$10+transaction!$H146*price!$H$11+transaction!$L146*price!$H$12+transaction!$P146*price!$H$13+transaction!$T146*price!$H$14+transaction!$X146*price!$H$15+transaction!$AB146*price!$H$16+transaction!$AF146*price!$H$17+transaction!$AJ146*price!$H$18+transaction!$AN146*price!$H$19+transaction!$AR146*price!$H$20+transaction!$AV146*price!$H$21+transaction!$AZ146*price!$H$22+transaction!$BD146*price!$H$23+transaction!$BH146*price!$H$24+transaction!$BL146*price!$H$25+transaction!$BP146*price!$H$26+transaction!$BT146*price!$H$27+transaction!$BX146*price!$H$28+transaction!$CB146*price!$H$29)+I148</f>
        <v>0</v>
      </c>
      <c r="E148" s="22">
        <f>E90-(transaction!$E146*price!$I$10+transaction!$I146*price!$I$11+transaction!$M146*price!$I$12+transaction!$Q146*price!$I$13+transaction!$U146*price!$I$14+transaction!$Y146*price!$I$15+transaction!$AC146*price!$I$16+transaction!$AG146*price!$I$17+transaction!$AK146*price!$I$18+transaction!$AO146*price!$I$19+transaction!$AS146*price!$I$20+transaction!$AW146*price!$I$21+transaction!$BA146*price!$I$22+transaction!$BE146*price!$I$23+transaction!$BI146*price!$I$24+transaction!$BM146*price!$I$25+transaction!$BQ146*price!$I$26+transaction!$BU146*price!$I$27+transaction!$BY146*price!$I$28+transaction!$CC146*price!$I$29)+J148</f>
        <v>0</v>
      </c>
      <c r="F148" s="17">
        <f>B148*price!D$2+C148*price!D$3+D148*price!D$4+E148*price!D$5</f>
        <v>0</v>
      </c>
      <c r="G148" s="112">
        <f>(transaction!CF146+transaction!CG146+transaction!CH146)-((transaction!CL146*price!C$3/price!C$2)+(transaction!CI146*price!C$4/price!C$2)+(transaction!CO146*price!C$5/price!C$2))</f>
        <v>0</v>
      </c>
      <c r="H148" s="113">
        <f>(transaction!CI146+transaction!CJ146+transaction!CK146)-((transaction!CF146*price!C$2/price!C$3)+(transaction!CQ146*price!C$4/price!C$3)+(transaction!CM146*price!C$5/price!C$3))</f>
        <v>0</v>
      </c>
      <c r="I148" s="113">
        <f>(transaction!CL146+transaction!CM146+transaction!CN146)-((transaction!CG146*price!C$2/price!C$4)+(transaction!CJ146*price!C$3/price!C$4)+(transaction!CP146*price!C$5/price!C$4))</f>
        <v>0</v>
      </c>
      <c r="J148" s="113">
        <f>(transaction!CO146+transaction!CP146+transaction!CQ146)-((transaction!CH146*price!C$2/price!C$5)+(transaction!CK146*price!C$3/price!C$5)+(transaction!CN146*price!C$4/price!C$5))</f>
        <v>0</v>
      </c>
    </row>
    <row r="149">
      <c r="A149" s="13">
        <v>30.0</v>
      </c>
      <c r="B149" s="67">
        <f>B91-(transaction!$B147*price!$F$10+transaction!$F147*price!$F$11+transaction!$J147*price!$F$12+transaction!$N147*price!$F$13+transaction!$R147*price!$F$14+transaction!$V147*price!$F$15+transaction!$Z147*price!$F$16+transaction!$AD147*price!$F$17+transaction!$AH147*price!$F$18+transaction!$AL147*price!$F$19+transaction!$AP147*price!$F$20+transaction!$AT147*price!$F$21+transaction!$AX147*price!$F$22+transaction!$BB147*price!$F$23+transaction!$BF147*price!$F$24+transaction!$BJ147*price!$F$25+transaction!$BN147*price!$F$26+transaction!$BR147*price!$F$27+transaction!$BV147*price!$F$28+transaction!$BZ147*price!$F$29)+G149</f>
        <v>0</v>
      </c>
      <c r="C149" s="17">
        <f>C91-(transaction!$C147*price!$G$10+transaction!$G147*price!$G$11+transaction!$K147*price!$G$12+transaction!$O147*price!$G$13+transaction!$S147*price!$G$14+transaction!$W147*price!$G$15+transaction!$AA147*price!$G$16+transaction!$AE147*price!$G$17+transaction!$AI147*price!$G$18+transaction!$AM147*price!$G$19+transaction!$AQ147*price!$G$20+transaction!$AU147*price!$G$21+transaction!$AY147*price!$G$22+transaction!$BC147*price!$G$23+transaction!$BG147*price!$G$24+transaction!$BK147*price!$G$25+transaction!$BO147*price!$G$26+transaction!$BS147*price!$G$27+transaction!$BW147*price!$G$28+transaction!$CA147*price!$G$29)+H149</f>
        <v>0</v>
      </c>
      <c r="D149" s="17">
        <f>D91-(transaction!$D147*price!$H$10+transaction!$H147*price!$H$11+transaction!$L147*price!$H$12+transaction!$P147*price!$H$13+transaction!$T147*price!$H$14+transaction!$X147*price!$H$15+transaction!$AB147*price!$H$16+transaction!$AF147*price!$H$17+transaction!$AJ147*price!$H$18+transaction!$AN147*price!$H$19+transaction!$AR147*price!$H$20+transaction!$AV147*price!$H$21+transaction!$AZ147*price!$H$22+transaction!$BD147*price!$H$23+transaction!$BH147*price!$H$24+transaction!$BL147*price!$H$25+transaction!$BP147*price!$H$26+transaction!$BT147*price!$H$27+transaction!$BX147*price!$H$28+transaction!$CB147*price!$H$29)+I149</f>
        <v>0</v>
      </c>
      <c r="E149" s="22">
        <f>E91-(transaction!$E147*price!$I$10+transaction!$I147*price!$I$11+transaction!$M147*price!$I$12+transaction!$Q147*price!$I$13+transaction!$U147*price!$I$14+transaction!$Y147*price!$I$15+transaction!$AC147*price!$I$16+transaction!$AG147*price!$I$17+transaction!$AK147*price!$I$18+transaction!$AO147*price!$I$19+transaction!$AS147*price!$I$20+transaction!$AW147*price!$I$21+transaction!$BA147*price!$I$22+transaction!$BE147*price!$I$23+transaction!$BI147*price!$I$24+transaction!$BM147*price!$I$25+transaction!$BQ147*price!$I$26+transaction!$BU147*price!$I$27+transaction!$BY147*price!$I$28+transaction!$CC147*price!$I$29)+J149</f>
        <v>0</v>
      </c>
      <c r="F149" s="17">
        <f>B149*price!D$2+C149*price!D$3+D149*price!D$4+E149*price!D$5</f>
        <v>0</v>
      </c>
      <c r="G149" s="112">
        <f>(transaction!CF147+transaction!CG147+transaction!CH147)-((transaction!CL147*price!C$3/price!C$2)+(transaction!CI147*price!C$4/price!C$2)+(transaction!CO147*price!C$5/price!C$2))</f>
        <v>0</v>
      </c>
      <c r="H149" s="113">
        <f>(transaction!CI147+transaction!CJ147+transaction!CK147)-((transaction!CF147*price!C$2/price!C$3)+(transaction!CQ147*price!C$4/price!C$3)+(transaction!CM147*price!C$5/price!C$3))</f>
        <v>0</v>
      </c>
      <c r="I149" s="113">
        <f>(transaction!CL147+transaction!CM147+transaction!CN147)-((transaction!CG147*price!C$2/price!C$4)+(transaction!CJ147*price!C$3/price!C$4)+(transaction!CP147*price!C$5/price!C$4))</f>
        <v>0</v>
      </c>
      <c r="J149" s="113">
        <f>(transaction!CO147+transaction!CP147+transaction!CQ147)-((transaction!CH147*price!C$2/price!C$5)+(transaction!CK147*price!C$3/price!C$5)+(transaction!CN147*price!C$4/price!C$5))</f>
        <v>0</v>
      </c>
    </row>
    <row r="150">
      <c r="A150" s="13">
        <v>31.0</v>
      </c>
      <c r="B150" s="67">
        <f>B92-(transaction!$B148*price!$F$10+transaction!$F148*price!$F$11+transaction!$J148*price!$F$12+transaction!$N148*price!$F$13+transaction!$R148*price!$F$14+transaction!$V148*price!$F$15+transaction!$Z148*price!$F$16+transaction!$AD148*price!$F$17+transaction!$AH148*price!$F$18+transaction!$AL148*price!$F$19+transaction!$AP148*price!$F$20+transaction!$AT148*price!$F$21+transaction!$AX148*price!$F$22+transaction!$BB148*price!$F$23+transaction!$BF148*price!$F$24+transaction!$BJ148*price!$F$25+transaction!$BN148*price!$F$26+transaction!$BR148*price!$F$27+transaction!$BV148*price!$F$28+transaction!$BZ148*price!$F$29)+G150</f>
        <v>0</v>
      </c>
      <c r="C150" s="17">
        <f>C92-(transaction!$C148*price!$G$10+transaction!$G148*price!$G$11+transaction!$K148*price!$G$12+transaction!$O148*price!$G$13+transaction!$S148*price!$G$14+transaction!$W148*price!$G$15+transaction!$AA148*price!$G$16+transaction!$AE148*price!$G$17+transaction!$AI148*price!$G$18+transaction!$AM148*price!$G$19+transaction!$AQ148*price!$G$20+transaction!$AU148*price!$G$21+transaction!$AY148*price!$G$22+transaction!$BC148*price!$G$23+transaction!$BG148*price!$G$24+transaction!$BK148*price!$G$25+transaction!$BO148*price!$G$26+transaction!$BS148*price!$G$27+transaction!$BW148*price!$G$28+transaction!$CA148*price!$G$29)+H150</f>
        <v>0</v>
      </c>
      <c r="D150" s="17">
        <f>D92-(transaction!$D148*price!$H$10+transaction!$H148*price!$H$11+transaction!$L148*price!$H$12+transaction!$P148*price!$H$13+transaction!$T148*price!$H$14+transaction!$X148*price!$H$15+transaction!$AB148*price!$H$16+transaction!$AF148*price!$H$17+transaction!$AJ148*price!$H$18+transaction!$AN148*price!$H$19+transaction!$AR148*price!$H$20+transaction!$AV148*price!$H$21+transaction!$AZ148*price!$H$22+transaction!$BD148*price!$H$23+transaction!$BH148*price!$H$24+transaction!$BL148*price!$H$25+transaction!$BP148*price!$H$26+transaction!$BT148*price!$H$27+transaction!$BX148*price!$H$28+transaction!$CB148*price!$H$29)+I150</f>
        <v>0</v>
      </c>
      <c r="E150" s="22">
        <f>E92-(transaction!$E148*price!$I$10+transaction!$I148*price!$I$11+transaction!$M148*price!$I$12+transaction!$Q148*price!$I$13+transaction!$U148*price!$I$14+transaction!$Y148*price!$I$15+transaction!$AC148*price!$I$16+transaction!$AG148*price!$I$17+transaction!$AK148*price!$I$18+transaction!$AO148*price!$I$19+transaction!$AS148*price!$I$20+transaction!$AW148*price!$I$21+transaction!$BA148*price!$I$22+transaction!$BE148*price!$I$23+transaction!$BI148*price!$I$24+transaction!$BM148*price!$I$25+transaction!$BQ148*price!$I$26+transaction!$BU148*price!$I$27+transaction!$BY148*price!$I$28+transaction!$CC148*price!$I$29)+J150</f>
        <v>0</v>
      </c>
      <c r="F150" s="17">
        <f>B150*price!D$2+C150*price!D$3+D150*price!D$4+E150*price!D$5</f>
        <v>0</v>
      </c>
      <c r="G150" s="112">
        <f>(transaction!CF148+transaction!CG148+transaction!CH148)-((transaction!CL148*price!C$3/price!C$2)+(transaction!CI148*price!C$4/price!C$2)+(transaction!CO148*price!C$5/price!C$2))</f>
        <v>0</v>
      </c>
      <c r="H150" s="113">
        <f>(transaction!CI148+transaction!CJ148+transaction!CK148)-((transaction!CF148*price!C$2/price!C$3)+(transaction!CQ148*price!C$4/price!C$3)+(transaction!CM148*price!C$5/price!C$3))</f>
        <v>0</v>
      </c>
      <c r="I150" s="113">
        <f>(transaction!CL148+transaction!CM148+transaction!CN148)-((transaction!CG148*price!C$2/price!C$4)+(transaction!CJ148*price!C$3/price!C$4)+(transaction!CP148*price!C$5/price!C$4))</f>
        <v>0</v>
      </c>
      <c r="J150" s="113">
        <f>(transaction!CO148+transaction!CP148+transaction!CQ148)-((transaction!CH148*price!C$2/price!C$5)+(transaction!CK148*price!C$3/price!C$5)+(transaction!CN148*price!C$4/price!C$5))</f>
        <v>0</v>
      </c>
    </row>
    <row r="151">
      <c r="A151" s="13">
        <v>32.0</v>
      </c>
      <c r="B151" s="67">
        <f>B93-(transaction!$B149*price!$F$10+transaction!$F149*price!$F$11+transaction!$J149*price!$F$12+transaction!$N149*price!$F$13+transaction!$R149*price!$F$14+transaction!$V149*price!$F$15+transaction!$Z149*price!$F$16+transaction!$AD149*price!$F$17+transaction!$AH149*price!$F$18+transaction!$AL149*price!$F$19+transaction!$AP149*price!$F$20+transaction!$AT149*price!$F$21+transaction!$AX149*price!$F$22+transaction!$BB149*price!$F$23+transaction!$BF149*price!$F$24+transaction!$BJ149*price!$F$25+transaction!$BN149*price!$F$26+transaction!$BR149*price!$F$27+transaction!$BV149*price!$F$28+transaction!$BZ149*price!$F$29)+G151</f>
        <v>0</v>
      </c>
      <c r="C151" s="17">
        <f>C93-(transaction!$C149*price!$G$10+transaction!$G149*price!$G$11+transaction!$K149*price!$G$12+transaction!$O149*price!$G$13+transaction!$S149*price!$G$14+transaction!$W149*price!$G$15+transaction!$AA149*price!$G$16+transaction!$AE149*price!$G$17+transaction!$AI149*price!$G$18+transaction!$AM149*price!$G$19+transaction!$AQ149*price!$G$20+transaction!$AU149*price!$G$21+transaction!$AY149*price!$G$22+transaction!$BC149*price!$G$23+transaction!$BG149*price!$G$24+transaction!$BK149*price!$G$25+transaction!$BO149*price!$G$26+transaction!$BS149*price!$G$27+transaction!$BW149*price!$G$28+transaction!$CA149*price!$G$29)+H151</f>
        <v>0</v>
      </c>
      <c r="D151" s="17">
        <f>D93-(transaction!$D149*price!$H$10+transaction!$H149*price!$H$11+transaction!$L149*price!$H$12+transaction!$P149*price!$H$13+transaction!$T149*price!$H$14+transaction!$X149*price!$H$15+transaction!$AB149*price!$H$16+transaction!$AF149*price!$H$17+transaction!$AJ149*price!$H$18+transaction!$AN149*price!$H$19+transaction!$AR149*price!$H$20+transaction!$AV149*price!$H$21+transaction!$AZ149*price!$H$22+transaction!$BD149*price!$H$23+transaction!$BH149*price!$H$24+transaction!$BL149*price!$H$25+transaction!$BP149*price!$H$26+transaction!$BT149*price!$H$27+transaction!$BX149*price!$H$28+transaction!$CB149*price!$H$29)+I151</f>
        <v>0</v>
      </c>
      <c r="E151" s="22">
        <f>E93-(transaction!$E149*price!$I$10+transaction!$I149*price!$I$11+transaction!$M149*price!$I$12+transaction!$Q149*price!$I$13+transaction!$U149*price!$I$14+transaction!$Y149*price!$I$15+transaction!$AC149*price!$I$16+transaction!$AG149*price!$I$17+transaction!$AK149*price!$I$18+transaction!$AO149*price!$I$19+transaction!$AS149*price!$I$20+transaction!$AW149*price!$I$21+transaction!$BA149*price!$I$22+transaction!$BE149*price!$I$23+transaction!$BI149*price!$I$24+transaction!$BM149*price!$I$25+transaction!$BQ149*price!$I$26+transaction!$BU149*price!$I$27+transaction!$BY149*price!$I$28+transaction!$CC149*price!$I$29)+J151</f>
        <v>0</v>
      </c>
      <c r="F151" s="17">
        <f>B151*price!D$2+C151*price!D$3+D151*price!D$4+E151*price!D$5</f>
        <v>0</v>
      </c>
      <c r="G151" s="112">
        <f>(transaction!CF149+transaction!CG149+transaction!CH149)-((transaction!CL149*price!C$3/price!C$2)+(transaction!CI149*price!C$4/price!C$2)+(transaction!CO149*price!C$5/price!C$2))</f>
        <v>0</v>
      </c>
      <c r="H151" s="113">
        <f>(transaction!CI149+transaction!CJ149+transaction!CK149)-((transaction!CF149*price!C$2/price!C$3)+(transaction!CQ149*price!C$4/price!C$3)+(transaction!CM149*price!C$5/price!C$3))</f>
        <v>0</v>
      </c>
      <c r="I151" s="113">
        <f>(transaction!CL149+transaction!CM149+transaction!CN149)-((transaction!CG149*price!C$2/price!C$4)+(transaction!CJ149*price!C$3/price!C$4)+(transaction!CP149*price!C$5/price!C$4))</f>
        <v>0</v>
      </c>
      <c r="J151" s="113">
        <f>(transaction!CO149+transaction!CP149+transaction!CQ149)-((transaction!CH149*price!C$2/price!C$5)+(transaction!CK149*price!C$3/price!C$5)+(transaction!CN149*price!C$4/price!C$5))</f>
        <v>0</v>
      </c>
    </row>
    <row r="152">
      <c r="A152" s="13">
        <v>33.0</v>
      </c>
      <c r="B152" s="67">
        <f>B94-(transaction!$B150*price!$F$10+transaction!$F150*price!$F$11+transaction!$J150*price!$F$12+transaction!$N150*price!$F$13+transaction!$R150*price!$F$14+transaction!$V150*price!$F$15+transaction!$Z150*price!$F$16+transaction!$AD150*price!$F$17+transaction!$AH150*price!$F$18+transaction!$AL150*price!$F$19+transaction!$AP150*price!$F$20+transaction!$AT150*price!$F$21+transaction!$AX150*price!$F$22+transaction!$BB150*price!$F$23+transaction!$BF150*price!$F$24+transaction!$BJ150*price!$F$25+transaction!$BN150*price!$F$26+transaction!$BR150*price!$F$27+transaction!$BV150*price!$F$28+transaction!$BZ150*price!$F$29)+G152</f>
        <v>0</v>
      </c>
      <c r="C152" s="17">
        <f>C94-(transaction!$C150*price!$G$10+transaction!$G150*price!$G$11+transaction!$K150*price!$G$12+transaction!$O150*price!$G$13+transaction!$S150*price!$G$14+transaction!$W150*price!$G$15+transaction!$AA150*price!$G$16+transaction!$AE150*price!$G$17+transaction!$AI150*price!$G$18+transaction!$AM150*price!$G$19+transaction!$AQ150*price!$G$20+transaction!$AU150*price!$G$21+transaction!$AY150*price!$G$22+transaction!$BC150*price!$G$23+transaction!$BG150*price!$G$24+transaction!$BK150*price!$G$25+transaction!$BO150*price!$G$26+transaction!$BS150*price!$G$27+transaction!$BW150*price!$G$28+transaction!$CA150*price!$G$29)+H152</f>
        <v>0</v>
      </c>
      <c r="D152" s="17">
        <f>D94-(transaction!$D150*price!$H$10+transaction!$H150*price!$H$11+transaction!$L150*price!$H$12+transaction!$P150*price!$H$13+transaction!$T150*price!$H$14+transaction!$X150*price!$H$15+transaction!$AB150*price!$H$16+transaction!$AF150*price!$H$17+transaction!$AJ150*price!$H$18+transaction!$AN150*price!$H$19+transaction!$AR150*price!$H$20+transaction!$AV150*price!$H$21+transaction!$AZ150*price!$H$22+transaction!$BD150*price!$H$23+transaction!$BH150*price!$H$24+transaction!$BL150*price!$H$25+transaction!$BP150*price!$H$26+transaction!$BT150*price!$H$27+transaction!$BX150*price!$H$28+transaction!$CB150*price!$H$29)+I152</f>
        <v>0</v>
      </c>
      <c r="E152" s="22">
        <f>E94-(transaction!$E150*price!$I$10+transaction!$I150*price!$I$11+transaction!$M150*price!$I$12+transaction!$Q150*price!$I$13+transaction!$U150*price!$I$14+transaction!$Y150*price!$I$15+transaction!$AC150*price!$I$16+transaction!$AG150*price!$I$17+transaction!$AK150*price!$I$18+transaction!$AO150*price!$I$19+transaction!$AS150*price!$I$20+transaction!$AW150*price!$I$21+transaction!$BA150*price!$I$22+transaction!$BE150*price!$I$23+transaction!$BI150*price!$I$24+transaction!$BM150*price!$I$25+transaction!$BQ150*price!$I$26+transaction!$BU150*price!$I$27+transaction!$BY150*price!$I$28+transaction!$CC150*price!$I$29)+J152</f>
        <v>0</v>
      </c>
      <c r="F152" s="17">
        <f>B152*price!D$2+C152*price!D$3+D152*price!D$4+E152*price!D$5</f>
        <v>0</v>
      </c>
      <c r="G152" s="112">
        <f>(transaction!CF150+transaction!CG150+transaction!CH150)-((transaction!CL150*price!C$3/price!C$2)+(transaction!CI150*price!C$4/price!C$2)+(transaction!CO150*price!C$5/price!C$2))</f>
        <v>0</v>
      </c>
      <c r="H152" s="113">
        <f>(transaction!CI150+transaction!CJ150+transaction!CK150)-((transaction!CF150*price!C$2/price!C$3)+(transaction!CQ150*price!C$4/price!C$3)+(transaction!CM150*price!C$5/price!C$3))</f>
        <v>0</v>
      </c>
      <c r="I152" s="113">
        <f>(transaction!CL150+transaction!CM150+transaction!CN150)-((transaction!CG150*price!C$2/price!C$4)+(transaction!CJ150*price!C$3/price!C$4)+(transaction!CP150*price!C$5/price!C$4))</f>
        <v>0</v>
      </c>
      <c r="J152" s="113">
        <f>(transaction!CO150+transaction!CP150+transaction!CQ150)-((transaction!CH150*price!C$2/price!C$5)+(transaction!CK150*price!C$3/price!C$5)+(transaction!CN150*price!C$4/price!C$5))</f>
        <v>0</v>
      </c>
    </row>
    <row r="153">
      <c r="A153" s="13">
        <v>34.0</v>
      </c>
      <c r="B153" s="67">
        <f>B95-(transaction!$B151*price!$F$10+transaction!$F151*price!$F$11+transaction!$J151*price!$F$12+transaction!$N151*price!$F$13+transaction!$R151*price!$F$14+transaction!$V151*price!$F$15+transaction!$Z151*price!$F$16+transaction!$AD151*price!$F$17+transaction!$AH151*price!$F$18+transaction!$AL151*price!$F$19+transaction!$AP151*price!$F$20+transaction!$AT151*price!$F$21+transaction!$AX151*price!$F$22+transaction!$BB151*price!$F$23+transaction!$BF151*price!$F$24+transaction!$BJ151*price!$F$25+transaction!$BN151*price!$F$26+transaction!$BR151*price!$F$27+transaction!$BV151*price!$F$28+transaction!$BZ151*price!$F$29)+G153</f>
        <v>0</v>
      </c>
      <c r="C153" s="17">
        <f>C95-(transaction!$C151*price!$G$10+transaction!$G151*price!$G$11+transaction!$K151*price!$G$12+transaction!$O151*price!$G$13+transaction!$S151*price!$G$14+transaction!$W151*price!$G$15+transaction!$AA151*price!$G$16+transaction!$AE151*price!$G$17+transaction!$AI151*price!$G$18+transaction!$AM151*price!$G$19+transaction!$AQ151*price!$G$20+transaction!$AU151*price!$G$21+transaction!$AY151*price!$G$22+transaction!$BC151*price!$G$23+transaction!$BG151*price!$G$24+transaction!$BK151*price!$G$25+transaction!$BO151*price!$G$26+transaction!$BS151*price!$G$27+transaction!$BW151*price!$G$28+transaction!$CA151*price!$G$29)+H153</f>
        <v>0</v>
      </c>
      <c r="D153" s="17">
        <f>D95-(transaction!$D151*price!$H$10+transaction!$H151*price!$H$11+transaction!$L151*price!$H$12+transaction!$P151*price!$H$13+transaction!$T151*price!$H$14+transaction!$X151*price!$H$15+transaction!$AB151*price!$H$16+transaction!$AF151*price!$H$17+transaction!$AJ151*price!$H$18+transaction!$AN151*price!$H$19+transaction!$AR151*price!$H$20+transaction!$AV151*price!$H$21+transaction!$AZ151*price!$H$22+transaction!$BD151*price!$H$23+transaction!$BH151*price!$H$24+transaction!$BL151*price!$H$25+transaction!$BP151*price!$H$26+transaction!$BT151*price!$H$27+transaction!$BX151*price!$H$28+transaction!$CB151*price!$H$29)+I153</f>
        <v>0</v>
      </c>
      <c r="E153" s="22">
        <f>E95-(transaction!$E151*price!$I$10+transaction!$I151*price!$I$11+transaction!$M151*price!$I$12+transaction!$Q151*price!$I$13+transaction!$U151*price!$I$14+transaction!$Y151*price!$I$15+transaction!$AC151*price!$I$16+transaction!$AG151*price!$I$17+transaction!$AK151*price!$I$18+transaction!$AO151*price!$I$19+transaction!$AS151*price!$I$20+transaction!$AW151*price!$I$21+transaction!$BA151*price!$I$22+transaction!$BE151*price!$I$23+transaction!$BI151*price!$I$24+transaction!$BM151*price!$I$25+transaction!$BQ151*price!$I$26+transaction!$BU151*price!$I$27+transaction!$BY151*price!$I$28+transaction!$CC151*price!$I$29)+J153</f>
        <v>0</v>
      </c>
      <c r="F153" s="17">
        <f>B153*price!D$2+C153*price!D$3+D153*price!D$4+E153*price!D$5</f>
        <v>0</v>
      </c>
      <c r="G153" s="112">
        <f>(transaction!CF151+transaction!CG151+transaction!CH151)-((transaction!CL151*price!C$3/price!C$2)+(transaction!CI151*price!C$4/price!C$2)+(transaction!CO151*price!C$5/price!C$2))</f>
        <v>0</v>
      </c>
      <c r="H153" s="113">
        <f>(transaction!CI151+transaction!CJ151+transaction!CK151)-((transaction!CF151*price!C$2/price!C$3)+(transaction!CQ151*price!C$4/price!C$3)+(transaction!CM151*price!C$5/price!C$3))</f>
        <v>0</v>
      </c>
      <c r="I153" s="113">
        <f>(transaction!CL151+transaction!CM151+transaction!CN151)-((transaction!CG151*price!C$2/price!C$4)+(transaction!CJ151*price!C$3/price!C$4)+(transaction!CP151*price!C$5/price!C$4))</f>
        <v>0</v>
      </c>
      <c r="J153" s="113">
        <f>(transaction!CO151+transaction!CP151+transaction!CQ151)-((transaction!CH151*price!C$2/price!C$5)+(transaction!CK151*price!C$3/price!C$5)+(transaction!CN151*price!C$4/price!C$5))</f>
        <v>0</v>
      </c>
    </row>
    <row r="154">
      <c r="A154" s="13">
        <v>35.0</v>
      </c>
      <c r="B154" s="67">
        <f>B96-(transaction!$B152*price!$F$10+transaction!$F152*price!$F$11+transaction!$J152*price!$F$12+transaction!$N152*price!$F$13+transaction!$R152*price!$F$14+transaction!$V152*price!$F$15+transaction!$Z152*price!$F$16+transaction!$AD152*price!$F$17+transaction!$AH152*price!$F$18+transaction!$AL152*price!$F$19+transaction!$AP152*price!$F$20+transaction!$AT152*price!$F$21+transaction!$AX152*price!$F$22+transaction!$BB152*price!$F$23+transaction!$BF152*price!$F$24+transaction!$BJ152*price!$F$25+transaction!$BN152*price!$F$26+transaction!$BR152*price!$F$27+transaction!$BV152*price!$F$28+transaction!$BZ152*price!$F$29)+G154</f>
        <v>0</v>
      </c>
      <c r="C154" s="17">
        <f>C96-(transaction!$C152*price!$G$10+transaction!$G152*price!$G$11+transaction!$K152*price!$G$12+transaction!$O152*price!$G$13+transaction!$S152*price!$G$14+transaction!$W152*price!$G$15+transaction!$AA152*price!$G$16+transaction!$AE152*price!$G$17+transaction!$AI152*price!$G$18+transaction!$AM152*price!$G$19+transaction!$AQ152*price!$G$20+transaction!$AU152*price!$G$21+transaction!$AY152*price!$G$22+transaction!$BC152*price!$G$23+transaction!$BG152*price!$G$24+transaction!$BK152*price!$G$25+transaction!$BO152*price!$G$26+transaction!$BS152*price!$G$27+transaction!$BW152*price!$G$28+transaction!$CA152*price!$G$29)+H154</f>
        <v>0</v>
      </c>
      <c r="D154" s="17">
        <f>D96-(transaction!$D152*price!$H$10+transaction!$H152*price!$H$11+transaction!$L152*price!$H$12+transaction!$P152*price!$H$13+transaction!$T152*price!$H$14+transaction!$X152*price!$H$15+transaction!$AB152*price!$H$16+transaction!$AF152*price!$H$17+transaction!$AJ152*price!$H$18+transaction!$AN152*price!$H$19+transaction!$AR152*price!$H$20+transaction!$AV152*price!$H$21+transaction!$AZ152*price!$H$22+transaction!$BD152*price!$H$23+transaction!$BH152*price!$H$24+transaction!$BL152*price!$H$25+transaction!$BP152*price!$H$26+transaction!$BT152*price!$H$27+transaction!$BX152*price!$H$28+transaction!$CB152*price!$H$29)+I154</f>
        <v>0</v>
      </c>
      <c r="E154" s="22">
        <f>E96-(transaction!$E152*price!$I$10+transaction!$I152*price!$I$11+transaction!$M152*price!$I$12+transaction!$Q152*price!$I$13+transaction!$U152*price!$I$14+transaction!$Y152*price!$I$15+transaction!$AC152*price!$I$16+transaction!$AG152*price!$I$17+transaction!$AK152*price!$I$18+transaction!$AO152*price!$I$19+transaction!$AS152*price!$I$20+transaction!$AW152*price!$I$21+transaction!$BA152*price!$I$22+transaction!$BE152*price!$I$23+transaction!$BI152*price!$I$24+transaction!$BM152*price!$I$25+transaction!$BQ152*price!$I$26+transaction!$BU152*price!$I$27+transaction!$BY152*price!$I$28+transaction!$CC152*price!$I$29)+J154</f>
        <v>0</v>
      </c>
      <c r="F154" s="17">
        <f>B154*price!D$2+C154*price!D$3+D154*price!D$4+E154*price!D$5</f>
        <v>0</v>
      </c>
      <c r="G154" s="112">
        <f>(transaction!CF152+transaction!CG152+transaction!CH152)-((transaction!CL152*price!C$3/price!C$2)+(transaction!CI152*price!C$4/price!C$2)+(transaction!CO152*price!C$5/price!C$2))</f>
        <v>0</v>
      </c>
      <c r="H154" s="113">
        <f>(transaction!CI152+transaction!CJ152+transaction!CK152)-((transaction!CF152*price!C$2/price!C$3)+(transaction!CQ152*price!C$4/price!C$3)+(transaction!CM152*price!C$5/price!C$3))</f>
        <v>0</v>
      </c>
      <c r="I154" s="113">
        <f>(transaction!CL152+transaction!CM152+transaction!CN152)-((transaction!CG152*price!C$2/price!C$4)+(transaction!CJ152*price!C$3/price!C$4)+(transaction!CP152*price!C$5/price!C$4))</f>
        <v>0</v>
      </c>
      <c r="J154" s="113">
        <f>(transaction!CO152+transaction!CP152+transaction!CQ152)-((transaction!CH152*price!C$2/price!C$5)+(transaction!CK152*price!C$3/price!C$5)+(transaction!CN152*price!C$4/price!C$5))</f>
        <v>0</v>
      </c>
    </row>
    <row r="155">
      <c r="A155" s="13">
        <v>36.0</v>
      </c>
      <c r="B155" s="67">
        <f>B97-(transaction!$B153*price!$F$10+transaction!$F153*price!$F$11+transaction!$J153*price!$F$12+transaction!$N153*price!$F$13+transaction!$R153*price!$F$14+transaction!$V153*price!$F$15+transaction!$Z153*price!$F$16+transaction!$AD153*price!$F$17+transaction!$AH153*price!$F$18+transaction!$AL153*price!$F$19+transaction!$AP153*price!$F$20+transaction!$AT153*price!$F$21+transaction!$AX153*price!$F$22+transaction!$BB153*price!$F$23+transaction!$BF153*price!$F$24+transaction!$BJ153*price!$F$25+transaction!$BN153*price!$F$26+transaction!$BR153*price!$F$27+transaction!$BV153*price!$F$28+transaction!$BZ153*price!$F$29)+G155</f>
        <v>0</v>
      </c>
      <c r="C155" s="17">
        <f>C97-(transaction!$C153*price!$G$10+transaction!$G153*price!$G$11+transaction!$K153*price!$G$12+transaction!$O153*price!$G$13+transaction!$S153*price!$G$14+transaction!$W153*price!$G$15+transaction!$AA153*price!$G$16+transaction!$AE153*price!$G$17+transaction!$AI153*price!$G$18+transaction!$AM153*price!$G$19+transaction!$AQ153*price!$G$20+transaction!$AU153*price!$G$21+transaction!$AY153*price!$G$22+transaction!$BC153*price!$G$23+transaction!$BG153*price!$G$24+transaction!$BK153*price!$G$25+transaction!$BO153*price!$G$26+transaction!$BS153*price!$G$27+transaction!$BW153*price!$G$28+transaction!$CA153*price!$G$29)+H155</f>
        <v>0</v>
      </c>
      <c r="D155" s="17">
        <f>D97-(transaction!$D153*price!$H$10+transaction!$H153*price!$H$11+transaction!$L153*price!$H$12+transaction!$P153*price!$H$13+transaction!$T153*price!$H$14+transaction!$X153*price!$H$15+transaction!$AB153*price!$H$16+transaction!$AF153*price!$H$17+transaction!$AJ153*price!$H$18+transaction!$AN153*price!$H$19+transaction!$AR153*price!$H$20+transaction!$AV153*price!$H$21+transaction!$AZ153*price!$H$22+transaction!$BD153*price!$H$23+transaction!$BH153*price!$H$24+transaction!$BL153*price!$H$25+transaction!$BP153*price!$H$26+transaction!$BT153*price!$H$27+transaction!$BX153*price!$H$28+transaction!$CB153*price!$H$29)+I155</f>
        <v>0</v>
      </c>
      <c r="E155" s="22">
        <f>E97-(transaction!$E153*price!$I$10+transaction!$I153*price!$I$11+transaction!$M153*price!$I$12+transaction!$Q153*price!$I$13+transaction!$U153*price!$I$14+transaction!$Y153*price!$I$15+transaction!$AC153*price!$I$16+transaction!$AG153*price!$I$17+transaction!$AK153*price!$I$18+transaction!$AO153*price!$I$19+transaction!$AS153*price!$I$20+transaction!$AW153*price!$I$21+transaction!$BA153*price!$I$22+transaction!$BE153*price!$I$23+transaction!$BI153*price!$I$24+transaction!$BM153*price!$I$25+transaction!$BQ153*price!$I$26+transaction!$BU153*price!$I$27+transaction!$BY153*price!$I$28+transaction!$CC153*price!$I$29)+J155</f>
        <v>0</v>
      </c>
      <c r="F155" s="17">
        <f>B155*price!D$2+C155*price!D$3+D155*price!D$4+E155*price!D$5</f>
        <v>0</v>
      </c>
      <c r="G155" s="112">
        <f>(transaction!CF153+transaction!CG153+transaction!CH153)-((transaction!CL153*price!C$3/price!C$2)+(transaction!CI153*price!C$4/price!C$2)+(transaction!CO153*price!C$5/price!C$2))</f>
        <v>0</v>
      </c>
      <c r="H155" s="113">
        <f>(transaction!CI153+transaction!CJ153+transaction!CK153)-((transaction!CF153*price!C$2/price!C$3)+(transaction!CQ153*price!C$4/price!C$3)+(transaction!CM153*price!C$5/price!C$3))</f>
        <v>0</v>
      </c>
      <c r="I155" s="113">
        <f>(transaction!CL153+transaction!CM153+transaction!CN153)-((transaction!CG153*price!C$2/price!C$4)+(transaction!CJ153*price!C$3/price!C$4)+(transaction!CP153*price!C$5/price!C$4))</f>
        <v>0</v>
      </c>
      <c r="J155" s="113">
        <f>(transaction!CO153+transaction!CP153+transaction!CQ153)-((transaction!CH153*price!C$2/price!C$5)+(transaction!CK153*price!C$3/price!C$5)+(transaction!CN153*price!C$4/price!C$5))</f>
        <v>0</v>
      </c>
    </row>
    <row r="156">
      <c r="A156" s="13">
        <v>37.0</v>
      </c>
      <c r="B156" s="67">
        <f>B98-(transaction!$B154*price!$F$10+transaction!$F154*price!$F$11+transaction!$J154*price!$F$12+transaction!$N154*price!$F$13+transaction!$R154*price!$F$14+transaction!$V154*price!$F$15+transaction!$Z154*price!$F$16+transaction!$AD154*price!$F$17+transaction!$AH154*price!$F$18+transaction!$AL154*price!$F$19+transaction!$AP154*price!$F$20+transaction!$AT154*price!$F$21+transaction!$AX154*price!$F$22+transaction!$BB154*price!$F$23+transaction!$BF154*price!$F$24+transaction!$BJ154*price!$F$25+transaction!$BN154*price!$F$26+transaction!$BR154*price!$F$27+transaction!$BV154*price!$F$28+transaction!$BZ154*price!$F$29)+G156</f>
        <v>0</v>
      </c>
      <c r="C156" s="17">
        <f>C98-(transaction!$C154*price!$G$10+transaction!$G154*price!$G$11+transaction!$K154*price!$G$12+transaction!$O154*price!$G$13+transaction!$S154*price!$G$14+transaction!$W154*price!$G$15+transaction!$AA154*price!$G$16+transaction!$AE154*price!$G$17+transaction!$AI154*price!$G$18+transaction!$AM154*price!$G$19+transaction!$AQ154*price!$G$20+transaction!$AU154*price!$G$21+transaction!$AY154*price!$G$22+transaction!$BC154*price!$G$23+transaction!$BG154*price!$G$24+transaction!$BK154*price!$G$25+transaction!$BO154*price!$G$26+transaction!$BS154*price!$G$27+transaction!$BW154*price!$G$28+transaction!$CA154*price!$G$29)+H156</f>
        <v>0</v>
      </c>
      <c r="D156" s="17">
        <f>D98-(transaction!$D154*price!$H$10+transaction!$H154*price!$H$11+transaction!$L154*price!$H$12+transaction!$P154*price!$H$13+transaction!$T154*price!$H$14+transaction!$X154*price!$H$15+transaction!$AB154*price!$H$16+transaction!$AF154*price!$H$17+transaction!$AJ154*price!$H$18+transaction!$AN154*price!$H$19+transaction!$AR154*price!$H$20+transaction!$AV154*price!$H$21+transaction!$AZ154*price!$H$22+transaction!$BD154*price!$H$23+transaction!$BH154*price!$H$24+transaction!$BL154*price!$H$25+transaction!$BP154*price!$H$26+transaction!$BT154*price!$H$27+transaction!$BX154*price!$H$28+transaction!$CB154*price!$H$29)+I156</f>
        <v>0</v>
      </c>
      <c r="E156" s="22">
        <f>E98-(transaction!$E154*price!$I$10+transaction!$I154*price!$I$11+transaction!$M154*price!$I$12+transaction!$Q154*price!$I$13+transaction!$U154*price!$I$14+transaction!$Y154*price!$I$15+transaction!$AC154*price!$I$16+transaction!$AG154*price!$I$17+transaction!$AK154*price!$I$18+transaction!$AO154*price!$I$19+transaction!$AS154*price!$I$20+transaction!$AW154*price!$I$21+transaction!$BA154*price!$I$22+transaction!$BE154*price!$I$23+transaction!$BI154*price!$I$24+transaction!$BM154*price!$I$25+transaction!$BQ154*price!$I$26+transaction!$BU154*price!$I$27+transaction!$BY154*price!$I$28+transaction!$CC154*price!$I$29)+J156</f>
        <v>0</v>
      </c>
      <c r="F156" s="17">
        <f>B156*price!D$2+C156*price!D$3+D156*price!D$4+E156*price!D$5</f>
        <v>0</v>
      </c>
      <c r="G156" s="112">
        <f>(transaction!CF154+transaction!CG154+transaction!CH154)-((transaction!CL154*price!C$3/price!C$2)+(transaction!CI154*price!C$4/price!C$2)+(transaction!CO154*price!C$5/price!C$2))</f>
        <v>0</v>
      </c>
      <c r="H156" s="113">
        <f>(transaction!CI154+transaction!CJ154+transaction!CK154)-((transaction!CF154*price!C$2/price!C$3)+(transaction!CQ154*price!C$4/price!C$3)+(transaction!CM154*price!C$5/price!C$3))</f>
        <v>0</v>
      </c>
      <c r="I156" s="113">
        <f>(transaction!CL154+transaction!CM154+transaction!CN154)-((transaction!CG154*price!C$2/price!C$4)+(transaction!CJ154*price!C$3/price!C$4)+(transaction!CP154*price!C$5/price!C$4))</f>
        <v>0</v>
      </c>
      <c r="J156" s="113">
        <f>(transaction!CO154+transaction!CP154+transaction!CQ154)-((transaction!CH154*price!C$2/price!C$5)+(transaction!CK154*price!C$3/price!C$5)+(transaction!CN154*price!C$4/price!C$5))</f>
        <v>0</v>
      </c>
    </row>
    <row r="157">
      <c r="A157" s="13">
        <v>38.0</v>
      </c>
      <c r="B157" s="67">
        <f>B99-(transaction!$B155*price!$F$10+transaction!$F155*price!$F$11+transaction!$J155*price!$F$12+transaction!$N155*price!$F$13+transaction!$R155*price!$F$14+transaction!$V155*price!$F$15+transaction!$Z155*price!$F$16+transaction!$AD155*price!$F$17+transaction!$AH155*price!$F$18+transaction!$AL155*price!$F$19+transaction!$AP155*price!$F$20+transaction!$AT155*price!$F$21+transaction!$AX155*price!$F$22+transaction!$BB155*price!$F$23+transaction!$BF155*price!$F$24+transaction!$BJ155*price!$F$25+transaction!$BN155*price!$F$26+transaction!$BR155*price!$F$27+transaction!$BV155*price!$F$28+transaction!$BZ155*price!$F$29)+G157</f>
        <v>0</v>
      </c>
      <c r="C157" s="17">
        <f>C99-(transaction!$C155*price!$G$10+transaction!$G155*price!$G$11+transaction!$K155*price!$G$12+transaction!$O155*price!$G$13+transaction!$S155*price!$G$14+transaction!$W155*price!$G$15+transaction!$AA155*price!$G$16+transaction!$AE155*price!$G$17+transaction!$AI155*price!$G$18+transaction!$AM155*price!$G$19+transaction!$AQ155*price!$G$20+transaction!$AU155*price!$G$21+transaction!$AY155*price!$G$22+transaction!$BC155*price!$G$23+transaction!$BG155*price!$G$24+transaction!$BK155*price!$G$25+transaction!$BO155*price!$G$26+transaction!$BS155*price!$G$27+transaction!$BW155*price!$G$28+transaction!$CA155*price!$G$29)+H157</f>
        <v>0</v>
      </c>
      <c r="D157" s="17">
        <f>D99-(transaction!$D155*price!$H$10+transaction!$H155*price!$H$11+transaction!$L155*price!$H$12+transaction!$P155*price!$H$13+transaction!$T155*price!$H$14+transaction!$X155*price!$H$15+transaction!$AB155*price!$H$16+transaction!$AF155*price!$H$17+transaction!$AJ155*price!$H$18+transaction!$AN155*price!$H$19+transaction!$AR155*price!$H$20+transaction!$AV155*price!$H$21+transaction!$AZ155*price!$H$22+transaction!$BD155*price!$H$23+transaction!$BH155*price!$H$24+transaction!$BL155*price!$H$25+transaction!$BP155*price!$H$26+transaction!$BT155*price!$H$27+transaction!$BX155*price!$H$28+transaction!$CB155*price!$H$29)+I157</f>
        <v>0</v>
      </c>
      <c r="E157" s="22">
        <f>E99-(transaction!$E155*price!$I$10+transaction!$I155*price!$I$11+transaction!$M155*price!$I$12+transaction!$Q155*price!$I$13+transaction!$U155*price!$I$14+transaction!$Y155*price!$I$15+transaction!$AC155*price!$I$16+transaction!$AG155*price!$I$17+transaction!$AK155*price!$I$18+transaction!$AO155*price!$I$19+transaction!$AS155*price!$I$20+transaction!$AW155*price!$I$21+transaction!$BA155*price!$I$22+transaction!$BE155*price!$I$23+transaction!$BI155*price!$I$24+transaction!$BM155*price!$I$25+transaction!$BQ155*price!$I$26+transaction!$BU155*price!$I$27+transaction!$BY155*price!$I$28+transaction!$CC155*price!$I$29)+J157</f>
        <v>0</v>
      </c>
      <c r="F157" s="17">
        <f>B157*price!D$2+C157*price!D$3+D157*price!D$4+E157*price!D$5</f>
        <v>0</v>
      </c>
      <c r="G157" s="112">
        <f>(transaction!CF155+transaction!CG155+transaction!CH155)-((transaction!CL155*price!C$3/price!C$2)+(transaction!CI155*price!C$4/price!C$2)+(transaction!CO155*price!C$5/price!C$2))</f>
        <v>0</v>
      </c>
      <c r="H157" s="113">
        <f>(transaction!CI155+transaction!CJ155+transaction!CK155)-((transaction!CF155*price!C$2/price!C$3)+(transaction!CQ155*price!C$4/price!C$3)+(transaction!CM155*price!C$5/price!C$3))</f>
        <v>0</v>
      </c>
      <c r="I157" s="113">
        <f>(transaction!CL155+transaction!CM155+transaction!CN155)-((transaction!CG155*price!C$2/price!C$4)+(transaction!CJ155*price!C$3/price!C$4)+(transaction!CP155*price!C$5/price!C$4))</f>
        <v>0</v>
      </c>
      <c r="J157" s="113">
        <f>(transaction!CO155+transaction!CP155+transaction!CQ155)-((transaction!CH155*price!C$2/price!C$5)+(transaction!CK155*price!C$3/price!C$5)+(transaction!CN155*price!C$4/price!C$5))</f>
        <v>0</v>
      </c>
    </row>
    <row r="158">
      <c r="A158" s="13">
        <v>39.0</v>
      </c>
      <c r="B158" s="67">
        <f>B100-(transaction!$B156*price!$F$10+transaction!$F156*price!$F$11+transaction!$J156*price!$F$12+transaction!$N156*price!$F$13+transaction!$R156*price!$F$14+transaction!$V156*price!$F$15+transaction!$Z156*price!$F$16+transaction!$AD156*price!$F$17+transaction!$AH156*price!$F$18+transaction!$AL156*price!$F$19+transaction!$AP156*price!$F$20+transaction!$AT156*price!$F$21+transaction!$AX156*price!$F$22+transaction!$BB156*price!$F$23+transaction!$BF156*price!$F$24+transaction!$BJ156*price!$F$25+transaction!$BN156*price!$F$26+transaction!$BR156*price!$F$27+transaction!$BV156*price!$F$28+transaction!$BZ156*price!$F$29)+G158</f>
        <v>0</v>
      </c>
      <c r="C158" s="17">
        <f>C100-(transaction!$C156*price!$G$10+transaction!$G156*price!$G$11+transaction!$K156*price!$G$12+transaction!$O156*price!$G$13+transaction!$S156*price!$G$14+transaction!$W156*price!$G$15+transaction!$AA156*price!$G$16+transaction!$AE156*price!$G$17+transaction!$AI156*price!$G$18+transaction!$AM156*price!$G$19+transaction!$AQ156*price!$G$20+transaction!$AU156*price!$G$21+transaction!$AY156*price!$G$22+transaction!$BC156*price!$G$23+transaction!$BG156*price!$G$24+transaction!$BK156*price!$G$25+transaction!$BO156*price!$G$26+transaction!$BS156*price!$G$27+transaction!$BW156*price!$G$28+transaction!$CA156*price!$G$29)+H158</f>
        <v>0</v>
      </c>
      <c r="D158" s="17">
        <f>D100-(transaction!$D156*price!$H$10+transaction!$H156*price!$H$11+transaction!$L156*price!$H$12+transaction!$P156*price!$H$13+transaction!$T156*price!$H$14+transaction!$X156*price!$H$15+transaction!$AB156*price!$H$16+transaction!$AF156*price!$H$17+transaction!$AJ156*price!$H$18+transaction!$AN156*price!$H$19+transaction!$AR156*price!$H$20+transaction!$AV156*price!$H$21+transaction!$AZ156*price!$H$22+transaction!$BD156*price!$H$23+transaction!$BH156*price!$H$24+transaction!$BL156*price!$H$25+transaction!$BP156*price!$H$26+transaction!$BT156*price!$H$27+transaction!$BX156*price!$H$28+transaction!$CB156*price!$H$29)+I158</f>
        <v>0</v>
      </c>
      <c r="E158" s="22">
        <f>E100-(transaction!$E156*price!$I$10+transaction!$I156*price!$I$11+transaction!$M156*price!$I$12+transaction!$Q156*price!$I$13+transaction!$U156*price!$I$14+transaction!$Y156*price!$I$15+transaction!$AC156*price!$I$16+transaction!$AG156*price!$I$17+transaction!$AK156*price!$I$18+transaction!$AO156*price!$I$19+transaction!$AS156*price!$I$20+transaction!$AW156*price!$I$21+transaction!$BA156*price!$I$22+transaction!$BE156*price!$I$23+transaction!$BI156*price!$I$24+transaction!$BM156*price!$I$25+transaction!$BQ156*price!$I$26+transaction!$BU156*price!$I$27+transaction!$BY156*price!$I$28+transaction!$CC156*price!$I$29)+J158</f>
        <v>0</v>
      </c>
      <c r="F158" s="17">
        <f>B158*price!D$2+C158*price!D$3+D158*price!D$4+E158*price!D$5</f>
        <v>0</v>
      </c>
      <c r="G158" s="112">
        <f>(transaction!CF156+transaction!CG156+transaction!CH156)-((transaction!CL156*price!C$3/price!C$2)+(transaction!CI156*price!C$4/price!C$2)+(transaction!CO156*price!C$5/price!C$2))</f>
        <v>0</v>
      </c>
      <c r="H158" s="113">
        <f>(transaction!CI156+transaction!CJ156+transaction!CK156)-((transaction!CF156*price!C$2/price!C$3)+(transaction!CQ156*price!C$4/price!C$3)+(transaction!CM156*price!C$5/price!C$3))</f>
        <v>0</v>
      </c>
      <c r="I158" s="113">
        <f>(transaction!CL156+transaction!CM156+transaction!CN156)-((transaction!CG156*price!C$2/price!C$4)+(transaction!CJ156*price!C$3/price!C$4)+(transaction!CP156*price!C$5/price!C$4))</f>
        <v>0</v>
      </c>
      <c r="J158" s="113">
        <f>(transaction!CO156+transaction!CP156+transaction!CQ156)-((transaction!CH156*price!C$2/price!C$5)+(transaction!CK156*price!C$3/price!C$5)+(transaction!CN156*price!C$4/price!C$5))</f>
        <v>0</v>
      </c>
    </row>
    <row r="159">
      <c r="A159" s="13">
        <v>40.0</v>
      </c>
      <c r="B159" s="67">
        <f>B101-(transaction!$B157*price!$F$10+transaction!$F157*price!$F$11+transaction!$J157*price!$F$12+transaction!$N157*price!$F$13+transaction!$R157*price!$F$14+transaction!$V157*price!$F$15+transaction!$Z157*price!$F$16+transaction!$AD157*price!$F$17+transaction!$AH157*price!$F$18+transaction!$AL157*price!$F$19+transaction!$AP157*price!$F$20+transaction!$AT157*price!$F$21+transaction!$AX157*price!$F$22+transaction!$BB157*price!$F$23+transaction!$BF157*price!$F$24+transaction!$BJ157*price!$F$25+transaction!$BN157*price!$F$26+transaction!$BR157*price!$F$27+transaction!$BV157*price!$F$28+transaction!$BZ157*price!$F$29)+G159</f>
        <v>0</v>
      </c>
      <c r="C159" s="17">
        <f>C101-(transaction!$C157*price!$G$10+transaction!$G157*price!$G$11+transaction!$K157*price!$G$12+transaction!$O157*price!$G$13+transaction!$S157*price!$G$14+transaction!$W157*price!$G$15+transaction!$AA157*price!$G$16+transaction!$AE157*price!$G$17+transaction!$AI157*price!$G$18+transaction!$AM157*price!$G$19+transaction!$AQ157*price!$G$20+transaction!$AU157*price!$G$21+transaction!$AY157*price!$G$22+transaction!$BC157*price!$G$23+transaction!$BG157*price!$G$24+transaction!$BK157*price!$G$25+transaction!$BO157*price!$G$26+transaction!$BS157*price!$G$27+transaction!$BW157*price!$G$28+transaction!$CA157*price!$G$29)+H159</f>
        <v>0</v>
      </c>
      <c r="D159" s="17">
        <f>D101-(transaction!$D157*price!$H$10+transaction!$H157*price!$H$11+transaction!$L157*price!$H$12+transaction!$P157*price!$H$13+transaction!$T157*price!$H$14+transaction!$X157*price!$H$15+transaction!$AB157*price!$H$16+transaction!$AF157*price!$H$17+transaction!$AJ157*price!$H$18+transaction!$AN157*price!$H$19+transaction!$AR157*price!$H$20+transaction!$AV157*price!$H$21+transaction!$AZ157*price!$H$22+transaction!$BD157*price!$H$23+transaction!$BH157*price!$H$24+transaction!$BL157*price!$H$25+transaction!$BP157*price!$H$26+transaction!$BT157*price!$H$27+transaction!$BX157*price!$H$28+transaction!$CB157*price!$H$29)+I159</f>
        <v>0</v>
      </c>
      <c r="E159" s="22">
        <f>E101-(transaction!$E157*price!$I$10+transaction!$I157*price!$I$11+transaction!$M157*price!$I$12+transaction!$Q157*price!$I$13+transaction!$U157*price!$I$14+transaction!$Y157*price!$I$15+transaction!$AC157*price!$I$16+transaction!$AG157*price!$I$17+transaction!$AK157*price!$I$18+transaction!$AO157*price!$I$19+transaction!$AS157*price!$I$20+transaction!$AW157*price!$I$21+transaction!$BA157*price!$I$22+transaction!$BE157*price!$I$23+transaction!$BI157*price!$I$24+transaction!$BM157*price!$I$25+transaction!$BQ157*price!$I$26+transaction!$BU157*price!$I$27+transaction!$BY157*price!$I$28+transaction!$CC157*price!$I$29)+J159</f>
        <v>0</v>
      </c>
      <c r="F159" s="17">
        <f>B159*price!D$2+C159*price!D$3+D159*price!D$4+E159*price!D$5</f>
        <v>0</v>
      </c>
      <c r="G159" s="112">
        <f>(transaction!CF157+transaction!CG157+transaction!CH157)-((transaction!CL157*price!C$3/price!C$2)+(transaction!CI157*price!C$4/price!C$2)+(transaction!CO157*price!C$5/price!C$2))</f>
        <v>0</v>
      </c>
      <c r="H159" s="113">
        <f>(transaction!CI157+transaction!CJ157+transaction!CK157)-((transaction!CF157*price!C$2/price!C$3)+(transaction!CQ157*price!C$4/price!C$3)+(transaction!CM157*price!C$5/price!C$3))</f>
        <v>0</v>
      </c>
      <c r="I159" s="113">
        <f>(transaction!CL157+transaction!CM157+transaction!CN157)-((transaction!CG157*price!C$2/price!C$4)+(transaction!CJ157*price!C$3/price!C$4)+(transaction!CP157*price!C$5/price!C$4))</f>
        <v>0</v>
      </c>
      <c r="J159" s="113">
        <f>(transaction!CO157+transaction!CP157+transaction!CQ157)-((transaction!CH157*price!C$2/price!C$5)+(transaction!CK157*price!C$3/price!C$5)+(transaction!CN157*price!C$4/price!C$5))</f>
        <v>0</v>
      </c>
    </row>
    <row r="160">
      <c r="A160" s="13">
        <v>41.0</v>
      </c>
      <c r="B160" s="67">
        <f>B102-(transaction!$B158*price!$F$10+transaction!$F158*price!$F$11+transaction!$J158*price!$F$12+transaction!$N158*price!$F$13+transaction!$R158*price!$F$14+transaction!$V158*price!$F$15+transaction!$Z158*price!$F$16+transaction!$AD158*price!$F$17+transaction!$AH158*price!$F$18+transaction!$AL158*price!$F$19+transaction!$AP158*price!$F$20+transaction!$AT158*price!$F$21+transaction!$AX158*price!$F$22+transaction!$BB158*price!$F$23+transaction!$BF158*price!$F$24+transaction!$BJ158*price!$F$25+transaction!$BN158*price!$F$26+transaction!$BR158*price!$F$27+transaction!$BV158*price!$F$28+transaction!$BZ158*price!$F$29)+G160</f>
        <v>0</v>
      </c>
      <c r="C160" s="17">
        <f>C102-(transaction!$C158*price!$G$10+transaction!$G158*price!$G$11+transaction!$K158*price!$G$12+transaction!$O158*price!$G$13+transaction!$S158*price!$G$14+transaction!$W158*price!$G$15+transaction!$AA158*price!$G$16+transaction!$AE158*price!$G$17+transaction!$AI158*price!$G$18+transaction!$AM158*price!$G$19+transaction!$AQ158*price!$G$20+transaction!$AU158*price!$G$21+transaction!$AY158*price!$G$22+transaction!$BC158*price!$G$23+transaction!$BG158*price!$G$24+transaction!$BK158*price!$G$25+transaction!$BO158*price!$G$26+transaction!$BS158*price!$G$27+transaction!$BW158*price!$G$28+transaction!$CA158*price!$G$29)+H160</f>
        <v>0</v>
      </c>
      <c r="D160" s="17">
        <f>D102-(transaction!$D158*price!$H$10+transaction!$H158*price!$H$11+transaction!$L158*price!$H$12+transaction!$P158*price!$H$13+transaction!$T158*price!$H$14+transaction!$X158*price!$H$15+transaction!$AB158*price!$H$16+transaction!$AF158*price!$H$17+transaction!$AJ158*price!$H$18+transaction!$AN158*price!$H$19+transaction!$AR158*price!$H$20+transaction!$AV158*price!$H$21+transaction!$AZ158*price!$H$22+transaction!$BD158*price!$H$23+transaction!$BH158*price!$H$24+transaction!$BL158*price!$H$25+transaction!$BP158*price!$H$26+transaction!$BT158*price!$H$27+transaction!$BX158*price!$H$28+transaction!$CB158*price!$H$29)+I160</f>
        <v>0</v>
      </c>
      <c r="E160" s="22">
        <f>E102-(transaction!$E158*price!$I$10+transaction!$I158*price!$I$11+transaction!$M158*price!$I$12+transaction!$Q158*price!$I$13+transaction!$U158*price!$I$14+transaction!$Y158*price!$I$15+transaction!$AC158*price!$I$16+transaction!$AG158*price!$I$17+transaction!$AK158*price!$I$18+transaction!$AO158*price!$I$19+transaction!$AS158*price!$I$20+transaction!$AW158*price!$I$21+transaction!$BA158*price!$I$22+transaction!$BE158*price!$I$23+transaction!$BI158*price!$I$24+transaction!$BM158*price!$I$25+transaction!$BQ158*price!$I$26+transaction!$BU158*price!$I$27+transaction!$BY158*price!$I$28+transaction!$CC158*price!$I$29)+J160</f>
        <v>0</v>
      </c>
      <c r="F160" s="17">
        <f>B160*price!D$2+C160*price!D$3+D160*price!D$4+E160*price!D$5</f>
        <v>0</v>
      </c>
      <c r="G160" s="112">
        <f>(transaction!CF158+transaction!CG158+transaction!CH158)-((transaction!CL158*price!C$3/price!C$2)+(transaction!CI158*price!C$4/price!C$2)+(transaction!CO158*price!C$5/price!C$2))</f>
        <v>0</v>
      </c>
      <c r="H160" s="113">
        <f>(transaction!CI158+transaction!CJ158+transaction!CK158)-((transaction!CF158*price!C$2/price!C$3)+(transaction!CQ158*price!C$4/price!C$3)+(transaction!CM158*price!C$5/price!C$3))</f>
        <v>0</v>
      </c>
      <c r="I160" s="113">
        <f>(transaction!CL158+transaction!CM158+transaction!CN158)-((transaction!CG158*price!C$2/price!C$4)+(transaction!CJ158*price!C$3/price!C$4)+(transaction!CP158*price!C$5/price!C$4))</f>
        <v>0</v>
      </c>
      <c r="J160" s="113">
        <f>(transaction!CO158+transaction!CP158+transaction!CQ158)-((transaction!CH158*price!C$2/price!C$5)+(transaction!CK158*price!C$3/price!C$5)+(transaction!CN158*price!C$4/price!C$5))</f>
        <v>0</v>
      </c>
    </row>
    <row r="161">
      <c r="A161" s="13">
        <v>42.0</v>
      </c>
      <c r="B161" s="67">
        <f>B103-(transaction!$B159*price!$F$10+transaction!$F159*price!$F$11+transaction!$J159*price!$F$12+transaction!$N159*price!$F$13+transaction!$R159*price!$F$14+transaction!$V159*price!$F$15+transaction!$Z159*price!$F$16+transaction!$AD159*price!$F$17+transaction!$AH159*price!$F$18+transaction!$AL159*price!$F$19+transaction!$AP159*price!$F$20+transaction!$AT159*price!$F$21+transaction!$AX159*price!$F$22+transaction!$BB159*price!$F$23+transaction!$BF159*price!$F$24+transaction!$BJ159*price!$F$25+transaction!$BN159*price!$F$26+transaction!$BR159*price!$F$27+transaction!$BV159*price!$F$28+transaction!$BZ159*price!$F$29)+G161</f>
        <v>0</v>
      </c>
      <c r="C161" s="17">
        <f>C103-(transaction!$C159*price!$G$10+transaction!$G159*price!$G$11+transaction!$K159*price!$G$12+transaction!$O159*price!$G$13+transaction!$S159*price!$G$14+transaction!$W159*price!$G$15+transaction!$AA159*price!$G$16+transaction!$AE159*price!$G$17+transaction!$AI159*price!$G$18+transaction!$AM159*price!$G$19+transaction!$AQ159*price!$G$20+transaction!$AU159*price!$G$21+transaction!$AY159*price!$G$22+transaction!$BC159*price!$G$23+transaction!$BG159*price!$G$24+transaction!$BK159*price!$G$25+transaction!$BO159*price!$G$26+transaction!$BS159*price!$G$27+transaction!$BW159*price!$G$28+transaction!$CA159*price!$G$29)+H161</f>
        <v>0</v>
      </c>
      <c r="D161" s="17">
        <f>D103-(transaction!$D159*price!$H$10+transaction!$H159*price!$H$11+transaction!$L159*price!$H$12+transaction!$P159*price!$H$13+transaction!$T159*price!$H$14+transaction!$X159*price!$H$15+transaction!$AB159*price!$H$16+transaction!$AF159*price!$H$17+transaction!$AJ159*price!$H$18+transaction!$AN159*price!$H$19+transaction!$AR159*price!$H$20+transaction!$AV159*price!$H$21+transaction!$AZ159*price!$H$22+transaction!$BD159*price!$H$23+transaction!$BH159*price!$H$24+transaction!$BL159*price!$H$25+transaction!$BP159*price!$H$26+transaction!$BT159*price!$H$27+transaction!$BX159*price!$H$28+transaction!$CB159*price!$H$29)+I161</f>
        <v>0</v>
      </c>
      <c r="E161" s="22">
        <f>E103-(transaction!$E159*price!$I$10+transaction!$I159*price!$I$11+transaction!$M159*price!$I$12+transaction!$Q159*price!$I$13+transaction!$U159*price!$I$14+transaction!$Y159*price!$I$15+transaction!$AC159*price!$I$16+transaction!$AG159*price!$I$17+transaction!$AK159*price!$I$18+transaction!$AO159*price!$I$19+transaction!$AS159*price!$I$20+transaction!$AW159*price!$I$21+transaction!$BA159*price!$I$22+transaction!$BE159*price!$I$23+transaction!$BI159*price!$I$24+transaction!$BM159*price!$I$25+transaction!$BQ159*price!$I$26+transaction!$BU159*price!$I$27+transaction!$BY159*price!$I$28+transaction!$CC159*price!$I$29)+J161</f>
        <v>0</v>
      </c>
      <c r="F161" s="17">
        <f>B161*price!D$2+C161*price!D$3+D161*price!D$4+E161*price!D$5</f>
        <v>0</v>
      </c>
      <c r="G161" s="112">
        <f>(transaction!CF159+transaction!CG159+transaction!CH159)-((transaction!CL159*price!C$3/price!C$2)+(transaction!CI159*price!C$4/price!C$2)+(transaction!CO159*price!C$5/price!C$2))</f>
        <v>0</v>
      </c>
      <c r="H161" s="113">
        <f>(transaction!CI159+transaction!CJ159+transaction!CK159)-((transaction!CF159*price!C$2/price!C$3)+(transaction!CQ159*price!C$4/price!C$3)+(transaction!CM159*price!C$5/price!C$3))</f>
        <v>0</v>
      </c>
      <c r="I161" s="113">
        <f>(transaction!CL159+transaction!CM159+transaction!CN159)-((transaction!CG159*price!C$2/price!C$4)+(transaction!CJ159*price!C$3/price!C$4)+(transaction!CP159*price!C$5/price!C$4))</f>
        <v>0</v>
      </c>
      <c r="J161" s="113">
        <f>(transaction!CO159+transaction!CP159+transaction!CQ159)-((transaction!CH159*price!C$2/price!C$5)+(transaction!CK159*price!C$3/price!C$5)+(transaction!CN159*price!C$4/price!C$5))</f>
        <v>0</v>
      </c>
    </row>
    <row r="162">
      <c r="A162" s="13">
        <v>43.0</v>
      </c>
      <c r="B162" s="67">
        <f>B104-(transaction!$B160*price!$F$10+transaction!$F160*price!$F$11+transaction!$J160*price!$F$12+transaction!$N160*price!$F$13+transaction!$R160*price!$F$14+transaction!$V160*price!$F$15+transaction!$Z160*price!$F$16+transaction!$AD160*price!$F$17+transaction!$AH160*price!$F$18+transaction!$AL160*price!$F$19+transaction!$AP160*price!$F$20+transaction!$AT160*price!$F$21+transaction!$AX160*price!$F$22+transaction!$BB160*price!$F$23+transaction!$BF160*price!$F$24+transaction!$BJ160*price!$F$25+transaction!$BN160*price!$F$26+transaction!$BR160*price!$F$27+transaction!$BV160*price!$F$28+transaction!$BZ160*price!$F$29)+G162</f>
        <v>0</v>
      </c>
      <c r="C162" s="17">
        <f>C104-(transaction!$C160*price!$G$10+transaction!$G160*price!$G$11+transaction!$K160*price!$G$12+transaction!$O160*price!$G$13+transaction!$S160*price!$G$14+transaction!$W160*price!$G$15+transaction!$AA160*price!$G$16+transaction!$AE160*price!$G$17+transaction!$AI160*price!$G$18+transaction!$AM160*price!$G$19+transaction!$AQ160*price!$G$20+transaction!$AU160*price!$G$21+transaction!$AY160*price!$G$22+transaction!$BC160*price!$G$23+transaction!$BG160*price!$G$24+transaction!$BK160*price!$G$25+transaction!$BO160*price!$G$26+transaction!$BS160*price!$G$27+transaction!$BW160*price!$G$28+transaction!$CA160*price!$G$29)+H162</f>
        <v>0</v>
      </c>
      <c r="D162" s="17">
        <f>D104-(transaction!$D160*price!$H$10+transaction!$H160*price!$H$11+transaction!$L160*price!$H$12+transaction!$P160*price!$H$13+transaction!$T160*price!$H$14+transaction!$X160*price!$H$15+transaction!$AB160*price!$H$16+transaction!$AF160*price!$H$17+transaction!$AJ160*price!$H$18+transaction!$AN160*price!$H$19+transaction!$AR160*price!$H$20+transaction!$AV160*price!$H$21+transaction!$AZ160*price!$H$22+transaction!$BD160*price!$H$23+transaction!$BH160*price!$H$24+transaction!$BL160*price!$H$25+transaction!$BP160*price!$H$26+transaction!$BT160*price!$H$27+transaction!$BX160*price!$H$28+transaction!$CB160*price!$H$29)+I162</f>
        <v>0</v>
      </c>
      <c r="E162" s="22">
        <f>E104-(transaction!$E160*price!$I$10+transaction!$I160*price!$I$11+transaction!$M160*price!$I$12+transaction!$Q160*price!$I$13+transaction!$U160*price!$I$14+transaction!$Y160*price!$I$15+transaction!$AC160*price!$I$16+transaction!$AG160*price!$I$17+transaction!$AK160*price!$I$18+transaction!$AO160*price!$I$19+transaction!$AS160*price!$I$20+transaction!$AW160*price!$I$21+transaction!$BA160*price!$I$22+transaction!$BE160*price!$I$23+transaction!$BI160*price!$I$24+transaction!$BM160*price!$I$25+transaction!$BQ160*price!$I$26+transaction!$BU160*price!$I$27+transaction!$BY160*price!$I$28+transaction!$CC160*price!$I$29)+J162</f>
        <v>0</v>
      </c>
      <c r="F162" s="17">
        <f>B162*price!D$2+C162*price!D$3+D162*price!D$4+E162*price!D$5</f>
        <v>0</v>
      </c>
      <c r="G162" s="112">
        <f>(transaction!CF160+transaction!CG160+transaction!CH160)-((transaction!CL160*price!C$3/price!C$2)+(transaction!CI160*price!C$4/price!C$2)+(transaction!CO160*price!C$5/price!C$2))</f>
        <v>0</v>
      </c>
      <c r="H162" s="113">
        <f>(transaction!CI160+transaction!CJ160+transaction!CK160)-((transaction!CF160*price!C$2/price!C$3)+(transaction!CQ160*price!C$4/price!C$3)+(transaction!CM160*price!C$5/price!C$3))</f>
        <v>0</v>
      </c>
      <c r="I162" s="113">
        <f>(transaction!CL160+transaction!CM160+transaction!CN160)-((transaction!CG160*price!C$2/price!C$4)+(transaction!CJ160*price!C$3/price!C$4)+(transaction!CP160*price!C$5/price!C$4))</f>
        <v>0</v>
      </c>
      <c r="J162" s="113">
        <f>(transaction!CO160+transaction!CP160+transaction!CQ160)-((transaction!CH160*price!C$2/price!C$5)+(transaction!CK160*price!C$3/price!C$5)+(transaction!CN160*price!C$4/price!C$5))</f>
        <v>0</v>
      </c>
    </row>
    <row r="163">
      <c r="A163" s="13">
        <v>44.0</v>
      </c>
      <c r="B163" s="67">
        <f>B105-(transaction!$B161*price!$F$10+transaction!$F161*price!$F$11+transaction!$J161*price!$F$12+transaction!$N161*price!$F$13+transaction!$R161*price!$F$14+transaction!$V161*price!$F$15+transaction!$Z161*price!$F$16+transaction!$AD161*price!$F$17+transaction!$AH161*price!$F$18+transaction!$AL161*price!$F$19+transaction!$AP161*price!$F$20+transaction!$AT161*price!$F$21+transaction!$AX161*price!$F$22+transaction!$BB161*price!$F$23+transaction!$BF161*price!$F$24+transaction!$BJ161*price!$F$25+transaction!$BN161*price!$F$26+transaction!$BR161*price!$F$27+transaction!$BV161*price!$F$28+transaction!$BZ161*price!$F$29)+G163</f>
        <v>0</v>
      </c>
      <c r="C163" s="17">
        <f>C105-(transaction!$C161*price!$G$10+transaction!$G161*price!$G$11+transaction!$K161*price!$G$12+transaction!$O161*price!$G$13+transaction!$S161*price!$G$14+transaction!$W161*price!$G$15+transaction!$AA161*price!$G$16+transaction!$AE161*price!$G$17+transaction!$AI161*price!$G$18+transaction!$AM161*price!$G$19+transaction!$AQ161*price!$G$20+transaction!$AU161*price!$G$21+transaction!$AY161*price!$G$22+transaction!$BC161*price!$G$23+transaction!$BG161*price!$G$24+transaction!$BK161*price!$G$25+transaction!$BO161*price!$G$26+transaction!$BS161*price!$G$27+transaction!$BW161*price!$G$28+transaction!$CA161*price!$G$29)+H163</f>
        <v>0</v>
      </c>
      <c r="D163" s="17">
        <f>D105-(transaction!$D161*price!$H$10+transaction!$H161*price!$H$11+transaction!$L161*price!$H$12+transaction!$P161*price!$H$13+transaction!$T161*price!$H$14+transaction!$X161*price!$H$15+transaction!$AB161*price!$H$16+transaction!$AF161*price!$H$17+transaction!$AJ161*price!$H$18+transaction!$AN161*price!$H$19+transaction!$AR161*price!$H$20+transaction!$AV161*price!$H$21+transaction!$AZ161*price!$H$22+transaction!$BD161*price!$H$23+transaction!$BH161*price!$H$24+transaction!$BL161*price!$H$25+transaction!$BP161*price!$H$26+transaction!$BT161*price!$H$27+transaction!$BX161*price!$H$28+transaction!$CB161*price!$H$29)+I163</f>
        <v>0</v>
      </c>
      <c r="E163" s="22">
        <f>E105-(transaction!$E161*price!$I$10+transaction!$I161*price!$I$11+transaction!$M161*price!$I$12+transaction!$Q161*price!$I$13+transaction!$U161*price!$I$14+transaction!$Y161*price!$I$15+transaction!$AC161*price!$I$16+transaction!$AG161*price!$I$17+transaction!$AK161*price!$I$18+transaction!$AO161*price!$I$19+transaction!$AS161*price!$I$20+transaction!$AW161*price!$I$21+transaction!$BA161*price!$I$22+transaction!$BE161*price!$I$23+transaction!$BI161*price!$I$24+transaction!$BM161*price!$I$25+transaction!$BQ161*price!$I$26+transaction!$BU161*price!$I$27+transaction!$BY161*price!$I$28+transaction!$CC161*price!$I$29)+J163</f>
        <v>0</v>
      </c>
      <c r="F163" s="17">
        <f>B163*price!D$2+C163*price!D$3+D163*price!D$4+E163*price!D$5</f>
        <v>0</v>
      </c>
      <c r="G163" s="112">
        <f>(transaction!CF161+transaction!CG161+transaction!CH161)-((transaction!CL161*price!C$3/price!C$2)+(transaction!CI161*price!C$4/price!C$2)+(transaction!CO161*price!C$5/price!C$2))</f>
        <v>0</v>
      </c>
      <c r="H163" s="113">
        <f>(transaction!CI161+transaction!CJ161+transaction!CK161)-((transaction!CF161*price!C$2/price!C$3)+(transaction!CQ161*price!C$4/price!C$3)+(transaction!CM161*price!C$5/price!C$3))</f>
        <v>0</v>
      </c>
      <c r="I163" s="113">
        <f>(transaction!CL161+transaction!CM161+transaction!CN161)-((transaction!CG161*price!C$2/price!C$4)+(transaction!CJ161*price!C$3/price!C$4)+(transaction!CP161*price!C$5/price!C$4))</f>
        <v>0</v>
      </c>
      <c r="J163" s="113">
        <f>(transaction!CO161+transaction!CP161+transaction!CQ161)-((transaction!CH161*price!C$2/price!C$5)+(transaction!CK161*price!C$3/price!C$5)+(transaction!CN161*price!C$4/price!C$5))</f>
        <v>0</v>
      </c>
    </row>
    <row r="164">
      <c r="A164" s="13">
        <v>45.0</v>
      </c>
      <c r="B164" s="67">
        <f>B106-(transaction!$B162*price!$F$10+transaction!$F162*price!$F$11+transaction!$J162*price!$F$12+transaction!$N162*price!$F$13+transaction!$R162*price!$F$14+transaction!$V162*price!$F$15+transaction!$Z162*price!$F$16+transaction!$AD162*price!$F$17+transaction!$AH162*price!$F$18+transaction!$AL162*price!$F$19+transaction!$AP162*price!$F$20+transaction!$AT162*price!$F$21+transaction!$AX162*price!$F$22+transaction!$BB162*price!$F$23+transaction!$BF162*price!$F$24+transaction!$BJ162*price!$F$25+transaction!$BN162*price!$F$26+transaction!$BR162*price!$F$27+transaction!$BV162*price!$F$28+transaction!$BZ162*price!$F$29)+G164</f>
        <v>0</v>
      </c>
      <c r="C164" s="17">
        <f>C106-(transaction!$C162*price!$G$10+transaction!$G162*price!$G$11+transaction!$K162*price!$G$12+transaction!$O162*price!$G$13+transaction!$S162*price!$G$14+transaction!$W162*price!$G$15+transaction!$AA162*price!$G$16+transaction!$AE162*price!$G$17+transaction!$AI162*price!$G$18+transaction!$AM162*price!$G$19+transaction!$AQ162*price!$G$20+transaction!$AU162*price!$G$21+transaction!$AY162*price!$G$22+transaction!$BC162*price!$G$23+transaction!$BG162*price!$G$24+transaction!$BK162*price!$G$25+transaction!$BO162*price!$G$26+transaction!$BS162*price!$G$27+transaction!$BW162*price!$G$28+transaction!$CA162*price!$G$29)+H164</f>
        <v>0</v>
      </c>
      <c r="D164" s="17">
        <f>D106-(transaction!$D162*price!$H$10+transaction!$H162*price!$H$11+transaction!$L162*price!$H$12+transaction!$P162*price!$H$13+transaction!$T162*price!$H$14+transaction!$X162*price!$H$15+transaction!$AB162*price!$H$16+transaction!$AF162*price!$H$17+transaction!$AJ162*price!$H$18+transaction!$AN162*price!$H$19+transaction!$AR162*price!$H$20+transaction!$AV162*price!$H$21+transaction!$AZ162*price!$H$22+transaction!$BD162*price!$H$23+transaction!$BH162*price!$H$24+transaction!$BL162*price!$H$25+transaction!$BP162*price!$H$26+transaction!$BT162*price!$H$27+transaction!$BX162*price!$H$28+transaction!$CB162*price!$H$29)+I164</f>
        <v>0</v>
      </c>
      <c r="E164" s="22">
        <f>E106-(transaction!$E162*price!$I$10+transaction!$I162*price!$I$11+transaction!$M162*price!$I$12+transaction!$Q162*price!$I$13+transaction!$U162*price!$I$14+transaction!$Y162*price!$I$15+transaction!$AC162*price!$I$16+transaction!$AG162*price!$I$17+transaction!$AK162*price!$I$18+transaction!$AO162*price!$I$19+transaction!$AS162*price!$I$20+transaction!$AW162*price!$I$21+transaction!$BA162*price!$I$22+transaction!$BE162*price!$I$23+transaction!$BI162*price!$I$24+transaction!$BM162*price!$I$25+transaction!$BQ162*price!$I$26+transaction!$BU162*price!$I$27+transaction!$BY162*price!$I$28+transaction!$CC162*price!$I$29)+J164</f>
        <v>0</v>
      </c>
      <c r="F164" s="17">
        <f>B164*price!D$2+C164*price!D$3+D164*price!D$4+E164*price!D$5</f>
        <v>0</v>
      </c>
      <c r="G164" s="112">
        <f>(transaction!CF162+transaction!CG162+transaction!CH162)-((transaction!CL162*price!C$3/price!C$2)+(transaction!CI162*price!C$4/price!C$2)+(transaction!CO162*price!C$5/price!C$2))</f>
        <v>0</v>
      </c>
      <c r="H164" s="113">
        <f>(transaction!CI162+transaction!CJ162+transaction!CK162)-((transaction!CF162*price!C$2/price!C$3)+(transaction!CQ162*price!C$4/price!C$3)+(transaction!CM162*price!C$5/price!C$3))</f>
        <v>0</v>
      </c>
      <c r="I164" s="113">
        <f>(transaction!CL162+transaction!CM162+transaction!CN162)-((transaction!CG162*price!C$2/price!C$4)+(transaction!CJ162*price!C$3/price!C$4)+(transaction!CP162*price!C$5/price!C$4))</f>
        <v>0</v>
      </c>
      <c r="J164" s="113">
        <f>(transaction!CO162+transaction!CP162+transaction!CQ162)-((transaction!CH162*price!C$2/price!C$5)+(transaction!CK162*price!C$3/price!C$5)+(transaction!CN162*price!C$4/price!C$5))</f>
        <v>0</v>
      </c>
    </row>
    <row r="165">
      <c r="A165" s="13">
        <v>46.0</v>
      </c>
      <c r="B165" s="67">
        <f>B107-(transaction!$B163*price!$F$10+transaction!$F163*price!$F$11+transaction!$J163*price!$F$12+transaction!$N163*price!$F$13+transaction!$R163*price!$F$14+transaction!$V163*price!$F$15+transaction!$Z163*price!$F$16+transaction!$AD163*price!$F$17+transaction!$AH163*price!$F$18+transaction!$AL163*price!$F$19+transaction!$AP163*price!$F$20+transaction!$AT163*price!$F$21+transaction!$AX163*price!$F$22+transaction!$BB163*price!$F$23+transaction!$BF163*price!$F$24+transaction!$BJ163*price!$F$25+transaction!$BN163*price!$F$26+transaction!$BR163*price!$F$27+transaction!$BV163*price!$F$28+transaction!$BZ163*price!$F$29)+G165</f>
        <v>0</v>
      </c>
      <c r="C165" s="17">
        <f>C107-(transaction!$C163*price!$G$10+transaction!$G163*price!$G$11+transaction!$K163*price!$G$12+transaction!$O163*price!$G$13+transaction!$S163*price!$G$14+transaction!$W163*price!$G$15+transaction!$AA163*price!$G$16+transaction!$AE163*price!$G$17+transaction!$AI163*price!$G$18+transaction!$AM163*price!$G$19+transaction!$AQ163*price!$G$20+transaction!$AU163*price!$G$21+transaction!$AY163*price!$G$22+transaction!$BC163*price!$G$23+transaction!$BG163*price!$G$24+transaction!$BK163*price!$G$25+transaction!$BO163*price!$G$26+transaction!$BS163*price!$G$27+transaction!$BW163*price!$G$28+transaction!$CA163*price!$G$29)+H165</f>
        <v>0</v>
      </c>
      <c r="D165" s="17">
        <f>D107-(transaction!$D163*price!$H$10+transaction!$H163*price!$H$11+transaction!$L163*price!$H$12+transaction!$P163*price!$H$13+transaction!$T163*price!$H$14+transaction!$X163*price!$H$15+transaction!$AB163*price!$H$16+transaction!$AF163*price!$H$17+transaction!$AJ163*price!$H$18+transaction!$AN163*price!$H$19+transaction!$AR163*price!$H$20+transaction!$AV163*price!$H$21+transaction!$AZ163*price!$H$22+transaction!$BD163*price!$H$23+transaction!$BH163*price!$H$24+transaction!$BL163*price!$H$25+transaction!$BP163*price!$H$26+transaction!$BT163*price!$H$27+transaction!$BX163*price!$H$28+transaction!$CB163*price!$H$29)+I165</f>
        <v>0</v>
      </c>
      <c r="E165" s="22">
        <f>E107-(transaction!$E163*price!$I$10+transaction!$I163*price!$I$11+transaction!$M163*price!$I$12+transaction!$Q163*price!$I$13+transaction!$U163*price!$I$14+transaction!$Y163*price!$I$15+transaction!$AC163*price!$I$16+transaction!$AG163*price!$I$17+transaction!$AK163*price!$I$18+transaction!$AO163*price!$I$19+transaction!$AS163*price!$I$20+transaction!$AW163*price!$I$21+transaction!$BA163*price!$I$22+transaction!$BE163*price!$I$23+transaction!$BI163*price!$I$24+transaction!$BM163*price!$I$25+transaction!$BQ163*price!$I$26+transaction!$BU163*price!$I$27+transaction!$BY163*price!$I$28+transaction!$CC163*price!$I$29)+J165</f>
        <v>0</v>
      </c>
      <c r="F165" s="17">
        <f>B165*price!D$2+C165*price!D$3+D165*price!D$4+E165*price!D$5</f>
        <v>0</v>
      </c>
      <c r="G165" s="112">
        <f>(transaction!CF163+transaction!CG163+transaction!CH163)-((transaction!CL163*price!C$3/price!C$2)+(transaction!CI163*price!C$4/price!C$2)+(transaction!CO163*price!C$5/price!C$2))</f>
        <v>0</v>
      </c>
      <c r="H165" s="113">
        <f>(transaction!CI163+transaction!CJ163+transaction!CK163)-((transaction!CF163*price!C$2/price!C$3)+(transaction!CQ163*price!C$4/price!C$3)+(transaction!CM163*price!C$5/price!C$3))</f>
        <v>0</v>
      </c>
      <c r="I165" s="113">
        <f>(transaction!CL163+transaction!CM163+transaction!CN163)-((transaction!CG163*price!C$2/price!C$4)+(transaction!CJ163*price!C$3/price!C$4)+(transaction!CP163*price!C$5/price!C$4))</f>
        <v>0</v>
      </c>
      <c r="J165" s="113">
        <f>(transaction!CO163+transaction!CP163+transaction!CQ163)-((transaction!CH163*price!C$2/price!C$5)+(transaction!CK163*price!C$3/price!C$5)+(transaction!CN163*price!C$4/price!C$5))</f>
        <v>0</v>
      </c>
    </row>
    <row r="166">
      <c r="A166" s="13">
        <v>47.0</v>
      </c>
      <c r="B166" s="67">
        <f>B108-(transaction!$B164*price!$F$10+transaction!$F164*price!$F$11+transaction!$J164*price!$F$12+transaction!$N164*price!$F$13+transaction!$R164*price!$F$14+transaction!$V164*price!$F$15+transaction!$Z164*price!$F$16+transaction!$AD164*price!$F$17+transaction!$AH164*price!$F$18+transaction!$AL164*price!$F$19+transaction!$AP164*price!$F$20+transaction!$AT164*price!$F$21+transaction!$AX164*price!$F$22+transaction!$BB164*price!$F$23+transaction!$BF164*price!$F$24+transaction!$BJ164*price!$F$25+transaction!$BN164*price!$F$26+transaction!$BR164*price!$F$27+transaction!$BV164*price!$F$28+transaction!$BZ164*price!$F$29)+G166</f>
        <v>0</v>
      </c>
      <c r="C166" s="17">
        <f>C108-(transaction!$C164*price!$G$10+transaction!$G164*price!$G$11+transaction!$K164*price!$G$12+transaction!$O164*price!$G$13+transaction!$S164*price!$G$14+transaction!$W164*price!$G$15+transaction!$AA164*price!$G$16+transaction!$AE164*price!$G$17+transaction!$AI164*price!$G$18+transaction!$AM164*price!$G$19+transaction!$AQ164*price!$G$20+transaction!$AU164*price!$G$21+transaction!$AY164*price!$G$22+transaction!$BC164*price!$G$23+transaction!$BG164*price!$G$24+transaction!$BK164*price!$G$25+transaction!$BO164*price!$G$26+transaction!$BS164*price!$G$27+transaction!$BW164*price!$G$28+transaction!$CA164*price!$G$29)+H166</f>
        <v>0</v>
      </c>
      <c r="D166" s="17">
        <f>D108-(transaction!$D164*price!$H$10+transaction!$H164*price!$H$11+transaction!$L164*price!$H$12+transaction!$P164*price!$H$13+transaction!$T164*price!$H$14+transaction!$X164*price!$H$15+transaction!$AB164*price!$H$16+transaction!$AF164*price!$H$17+transaction!$AJ164*price!$H$18+transaction!$AN164*price!$H$19+transaction!$AR164*price!$H$20+transaction!$AV164*price!$H$21+transaction!$AZ164*price!$H$22+transaction!$BD164*price!$H$23+transaction!$BH164*price!$H$24+transaction!$BL164*price!$H$25+transaction!$BP164*price!$H$26+transaction!$BT164*price!$H$27+transaction!$BX164*price!$H$28+transaction!$CB164*price!$H$29)+I166</f>
        <v>0</v>
      </c>
      <c r="E166" s="22">
        <f>E108-(transaction!$E164*price!$I$10+transaction!$I164*price!$I$11+transaction!$M164*price!$I$12+transaction!$Q164*price!$I$13+transaction!$U164*price!$I$14+transaction!$Y164*price!$I$15+transaction!$AC164*price!$I$16+transaction!$AG164*price!$I$17+transaction!$AK164*price!$I$18+transaction!$AO164*price!$I$19+transaction!$AS164*price!$I$20+transaction!$AW164*price!$I$21+transaction!$BA164*price!$I$22+transaction!$BE164*price!$I$23+transaction!$BI164*price!$I$24+transaction!$BM164*price!$I$25+transaction!$BQ164*price!$I$26+transaction!$BU164*price!$I$27+transaction!$BY164*price!$I$28+transaction!$CC164*price!$I$29)+J166</f>
        <v>0</v>
      </c>
      <c r="F166" s="17">
        <f>B166*price!D$2+C166*price!D$3+D166*price!D$4+E166*price!D$5</f>
        <v>0</v>
      </c>
      <c r="G166" s="112">
        <f>(transaction!CF164+transaction!CG164+transaction!CH164)-((transaction!CL164*price!C$3/price!C$2)+(transaction!CI164*price!C$4/price!C$2)+(transaction!CO164*price!C$5/price!C$2))</f>
        <v>0</v>
      </c>
      <c r="H166" s="113">
        <f>(transaction!CI164+transaction!CJ164+transaction!CK164)-((transaction!CF164*price!C$2/price!C$3)+(transaction!CQ164*price!C$4/price!C$3)+(transaction!CM164*price!C$5/price!C$3))</f>
        <v>0</v>
      </c>
      <c r="I166" s="113">
        <f>(transaction!CL164+transaction!CM164+transaction!CN164)-((transaction!CG164*price!C$2/price!C$4)+(transaction!CJ164*price!C$3/price!C$4)+(transaction!CP164*price!C$5/price!C$4))</f>
        <v>0</v>
      </c>
      <c r="J166" s="113">
        <f>(transaction!CO164+transaction!CP164+transaction!CQ164)-((transaction!CH164*price!C$2/price!C$5)+(transaction!CK164*price!C$3/price!C$5)+(transaction!CN164*price!C$4/price!C$5))</f>
        <v>0</v>
      </c>
    </row>
    <row r="167">
      <c r="A167" s="13">
        <v>48.0</v>
      </c>
      <c r="B167" s="67">
        <f>B109-(transaction!$B165*price!$F$10+transaction!$F165*price!$F$11+transaction!$J165*price!$F$12+transaction!$N165*price!$F$13+transaction!$R165*price!$F$14+transaction!$V165*price!$F$15+transaction!$Z165*price!$F$16+transaction!$AD165*price!$F$17+transaction!$AH165*price!$F$18+transaction!$AL165*price!$F$19+transaction!$AP165*price!$F$20+transaction!$AT165*price!$F$21+transaction!$AX165*price!$F$22+transaction!$BB165*price!$F$23+transaction!$BF165*price!$F$24+transaction!$BJ165*price!$F$25+transaction!$BN165*price!$F$26+transaction!$BR165*price!$F$27+transaction!$BV165*price!$F$28+transaction!$BZ165*price!$F$29)+G167</f>
        <v>0</v>
      </c>
      <c r="C167" s="17">
        <f>C109-(transaction!$C165*price!$G$10+transaction!$G165*price!$G$11+transaction!$K165*price!$G$12+transaction!$O165*price!$G$13+transaction!$S165*price!$G$14+transaction!$W165*price!$G$15+transaction!$AA165*price!$G$16+transaction!$AE165*price!$G$17+transaction!$AI165*price!$G$18+transaction!$AM165*price!$G$19+transaction!$AQ165*price!$G$20+transaction!$AU165*price!$G$21+transaction!$AY165*price!$G$22+transaction!$BC165*price!$G$23+transaction!$BG165*price!$G$24+transaction!$BK165*price!$G$25+transaction!$BO165*price!$G$26+transaction!$BS165*price!$G$27+transaction!$BW165*price!$G$28+transaction!$CA165*price!$G$29)+H167</f>
        <v>0</v>
      </c>
      <c r="D167" s="17">
        <f>D109-(transaction!$D165*price!$H$10+transaction!$H165*price!$H$11+transaction!$L165*price!$H$12+transaction!$P165*price!$H$13+transaction!$T165*price!$H$14+transaction!$X165*price!$H$15+transaction!$AB165*price!$H$16+transaction!$AF165*price!$H$17+transaction!$AJ165*price!$H$18+transaction!$AN165*price!$H$19+transaction!$AR165*price!$H$20+transaction!$AV165*price!$H$21+transaction!$AZ165*price!$H$22+transaction!$BD165*price!$H$23+transaction!$BH165*price!$H$24+transaction!$BL165*price!$H$25+transaction!$BP165*price!$H$26+transaction!$BT165*price!$H$27+transaction!$BX165*price!$H$28+transaction!$CB165*price!$H$29)+I167</f>
        <v>0</v>
      </c>
      <c r="E167" s="22">
        <f>E109-(transaction!$E165*price!$I$10+transaction!$I165*price!$I$11+transaction!$M165*price!$I$12+transaction!$Q165*price!$I$13+transaction!$U165*price!$I$14+transaction!$Y165*price!$I$15+transaction!$AC165*price!$I$16+transaction!$AG165*price!$I$17+transaction!$AK165*price!$I$18+transaction!$AO165*price!$I$19+transaction!$AS165*price!$I$20+transaction!$AW165*price!$I$21+transaction!$BA165*price!$I$22+transaction!$BE165*price!$I$23+transaction!$BI165*price!$I$24+transaction!$BM165*price!$I$25+transaction!$BQ165*price!$I$26+transaction!$BU165*price!$I$27+transaction!$BY165*price!$I$28+transaction!$CC165*price!$I$29)+J167</f>
        <v>0</v>
      </c>
      <c r="F167" s="17">
        <f>B167*price!D$2+C167*price!D$3+D167*price!D$4+E167*price!D$5</f>
        <v>0</v>
      </c>
      <c r="G167" s="112">
        <f>(transaction!CF165+transaction!CG165+transaction!CH165)-((transaction!CL165*price!C$3/price!C$2)+(transaction!CI165*price!C$4/price!C$2)+(transaction!CO165*price!C$5/price!C$2))</f>
        <v>0</v>
      </c>
      <c r="H167" s="113">
        <f>(transaction!CI165+transaction!CJ165+transaction!CK165)-((transaction!CF165*price!C$2/price!C$3)+(transaction!CQ165*price!C$4/price!C$3)+(transaction!CM165*price!C$5/price!C$3))</f>
        <v>0</v>
      </c>
      <c r="I167" s="113">
        <f>(transaction!CL165+transaction!CM165+transaction!CN165)-((transaction!CG165*price!C$2/price!C$4)+(transaction!CJ165*price!C$3/price!C$4)+(transaction!CP165*price!C$5/price!C$4))</f>
        <v>0</v>
      </c>
      <c r="J167" s="113">
        <f>(transaction!CO165+transaction!CP165+transaction!CQ165)-((transaction!CH165*price!C$2/price!C$5)+(transaction!CK165*price!C$3/price!C$5)+(transaction!CN165*price!C$4/price!C$5))</f>
        <v>0</v>
      </c>
    </row>
    <row r="168">
      <c r="A168" s="13">
        <v>49.0</v>
      </c>
      <c r="B168" s="67">
        <f>B110-(transaction!$B166*price!$F$10+transaction!$F166*price!$F$11+transaction!$J166*price!$F$12+transaction!$N166*price!$F$13+transaction!$R166*price!$F$14+transaction!$V166*price!$F$15+transaction!$Z166*price!$F$16+transaction!$AD166*price!$F$17+transaction!$AH166*price!$F$18+transaction!$AL166*price!$F$19+transaction!$AP166*price!$F$20+transaction!$AT166*price!$F$21+transaction!$AX166*price!$F$22+transaction!$BB166*price!$F$23+transaction!$BF166*price!$F$24+transaction!$BJ166*price!$F$25+transaction!$BN166*price!$F$26+transaction!$BR166*price!$F$27+transaction!$BV166*price!$F$28+transaction!$BZ166*price!$F$29)+G168</f>
        <v>0</v>
      </c>
      <c r="C168" s="17">
        <f>C110-(transaction!$C166*price!$G$10+transaction!$G166*price!$G$11+transaction!$K166*price!$G$12+transaction!$O166*price!$G$13+transaction!$S166*price!$G$14+transaction!$W166*price!$G$15+transaction!$AA166*price!$G$16+transaction!$AE166*price!$G$17+transaction!$AI166*price!$G$18+transaction!$AM166*price!$G$19+transaction!$AQ166*price!$G$20+transaction!$AU166*price!$G$21+transaction!$AY166*price!$G$22+transaction!$BC166*price!$G$23+transaction!$BG166*price!$G$24+transaction!$BK166*price!$G$25+transaction!$BO166*price!$G$26+transaction!$BS166*price!$G$27+transaction!$BW166*price!$G$28+transaction!$CA166*price!$G$29)+H168</f>
        <v>0</v>
      </c>
      <c r="D168" s="17">
        <f>D110-(transaction!$D166*price!$H$10+transaction!$H166*price!$H$11+transaction!$L166*price!$H$12+transaction!$P166*price!$H$13+transaction!$T166*price!$H$14+transaction!$X166*price!$H$15+transaction!$AB166*price!$H$16+transaction!$AF166*price!$H$17+transaction!$AJ166*price!$H$18+transaction!$AN166*price!$H$19+transaction!$AR166*price!$H$20+transaction!$AV166*price!$H$21+transaction!$AZ166*price!$H$22+transaction!$BD166*price!$H$23+transaction!$BH166*price!$H$24+transaction!$BL166*price!$H$25+transaction!$BP166*price!$H$26+transaction!$BT166*price!$H$27+transaction!$BX166*price!$H$28+transaction!$CB166*price!$H$29)+I168</f>
        <v>0</v>
      </c>
      <c r="E168" s="22">
        <f>E110-(transaction!$E166*price!$I$10+transaction!$I166*price!$I$11+transaction!$M166*price!$I$12+transaction!$Q166*price!$I$13+transaction!$U166*price!$I$14+transaction!$Y166*price!$I$15+transaction!$AC166*price!$I$16+transaction!$AG166*price!$I$17+transaction!$AK166*price!$I$18+transaction!$AO166*price!$I$19+transaction!$AS166*price!$I$20+transaction!$AW166*price!$I$21+transaction!$BA166*price!$I$22+transaction!$BE166*price!$I$23+transaction!$BI166*price!$I$24+transaction!$BM166*price!$I$25+transaction!$BQ166*price!$I$26+transaction!$BU166*price!$I$27+transaction!$BY166*price!$I$28+transaction!$CC166*price!$I$29)+J168</f>
        <v>0</v>
      </c>
      <c r="F168" s="17">
        <f>B168*price!D$2+C168*price!D$3+D168*price!D$4+E168*price!D$5</f>
        <v>0</v>
      </c>
      <c r="G168" s="112">
        <f>(transaction!CF166+transaction!CG166+transaction!CH166)-((transaction!CL166*price!C$3/price!C$2)+(transaction!CI166*price!C$4/price!C$2)+(transaction!CO166*price!C$5/price!C$2))</f>
        <v>0</v>
      </c>
      <c r="H168" s="113">
        <f>(transaction!CI166+transaction!CJ166+transaction!CK166)-((transaction!CF166*price!C$2/price!C$3)+(transaction!CQ166*price!C$4/price!C$3)+(transaction!CM166*price!C$5/price!C$3))</f>
        <v>0</v>
      </c>
      <c r="I168" s="113">
        <f>(transaction!CL166+transaction!CM166+transaction!CN166)-((transaction!CG166*price!C$2/price!C$4)+(transaction!CJ166*price!C$3/price!C$4)+(transaction!CP166*price!C$5/price!C$4))</f>
        <v>0</v>
      </c>
      <c r="J168" s="113">
        <f>(transaction!CO166+transaction!CP166+transaction!CQ166)-((transaction!CH166*price!C$2/price!C$5)+(transaction!CK166*price!C$3/price!C$5)+(transaction!CN166*price!C$4/price!C$5))</f>
        <v>0</v>
      </c>
    </row>
    <row r="169">
      <c r="A169" s="13">
        <v>50.0</v>
      </c>
      <c r="B169" s="67">
        <f>B111-(transaction!$B167*price!$F$10+transaction!$F167*price!$F$11+transaction!$J167*price!$F$12+transaction!$N167*price!$F$13+transaction!$R167*price!$F$14+transaction!$V167*price!$F$15+transaction!$Z167*price!$F$16+transaction!$AD167*price!$F$17+transaction!$AH167*price!$F$18+transaction!$AL167*price!$F$19+transaction!$AP167*price!$F$20+transaction!$AT167*price!$F$21+transaction!$AX167*price!$F$22+transaction!$BB167*price!$F$23+transaction!$BF167*price!$F$24+transaction!$BJ167*price!$F$25+transaction!$BN167*price!$F$26+transaction!$BR167*price!$F$27+transaction!$BV167*price!$F$28+transaction!$BZ167*price!$F$29)+G169</f>
        <v>0</v>
      </c>
      <c r="C169" s="17">
        <f>C111-(transaction!$C167*price!$G$10+transaction!$G167*price!$G$11+transaction!$K167*price!$G$12+transaction!$O167*price!$G$13+transaction!$S167*price!$G$14+transaction!$W167*price!$G$15+transaction!$AA167*price!$G$16+transaction!$AE167*price!$G$17+transaction!$AI167*price!$G$18+transaction!$AM167*price!$G$19+transaction!$AQ167*price!$G$20+transaction!$AU167*price!$G$21+transaction!$AY167*price!$G$22+transaction!$BC167*price!$G$23+transaction!$BG167*price!$G$24+transaction!$BK167*price!$G$25+transaction!$BO167*price!$G$26+transaction!$BS167*price!$G$27+transaction!$BW167*price!$G$28+transaction!$CA167*price!$G$29)+H169</f>
        <v>0</v>
      </c>
      <c r="D169" s="17">
        <f>D111-(transaction!$D167*price!$H$10+transaction!$H167*price!$H$11+transaction!$L167*price!$H$12+transaction!$P167*price!$H$13+transaction!$T167*price!$H$14+transaction!$X167*price!$H$15+transaction!$AB167*price!$H$16+transaction!$AF167*price!$H$17+transaction!$AJ167*price!$H$18+transaction!$AN167*price!$H$19+transaction!$AR167*price!$H$20+transaction!$AV167*price!$H$21+transaction!$AZ167*price!$H$22+transaction!$BD167*price!$H$23+transaction!$BH167*price!$H$24+transaction!$BL167*price!$H$25+transaction!$BP167*price!$H$26+transaction!$BT167*price!$H$27+transaction!$BX167*price!$H$28+transaction!$CB167*price!$H$29)+I169</f>
        <v>0</v>
      </c>
      <c r="E169" s="22">
        <f>E111-(transaction!$E167*price!$I$10+transaction!$I167*price!$I$11+transaction!$M167*price!$I$12+transaction!$Q167*price!$I$13+transaction!$U167*price!$I$14+transaction!$Y167*price!$I$15+transaction!$AC167*price!$I$16+transaction!$AG167*price!$I$17+transaction!$AK167*price!$I$18+transaction!$AO167*price!$I$19+transaction!$AS167*price!$I$20+transaction!$AW167*price!$I$21+transaction!$BA167*price!$I$22+transaction!$BE167*price!$I$23+transaction!$BI167*price!$I$24+transaction!$BM167*price!$I$25+transaction!$BQ167*price!$I$26+transaction!$BU167*price!$I$27+transaction!$BY167*price!$I$28+transaction!$CC167*price!$I$29)+J169</f>
        <v>0</v>
      </c>
      <c r="F169" s="17">
        <f>B169*price!D$2+C169*price!D$3+D169*price!D$4+E169*price!D$5</f>
        <v>0</v>
      </c>
      <c r="G169" s="112">
        <f>(transaction!CF167+transaction!CG167+transaction!CH167)-((transaction!CL167*price!C$3/price!C$2)+(transaction!CI167*price!C$4/price!C$2)+(transaction!CO167*price!C$5/price!C$2))</f>
        <v>0</v>
      </c>
      <c r="H169" s="113">
        <f>(transaction!CI167+transaction!CJ167+transaction!CK167)-((transaction!CF167*price!C$2/price!C$3)+(transaction!CQ167*price!C$4/price!C$3)+(transaction!CM167*price!C$5/price!C$3))</f>
        <v>0</v>
      </c>
      <c r="I169" s="113">
        <f>(transaction!CL167+transaction!CM167+transaction!CN167)-((transaction!CG167*price!C$2/price!C$4)+(transaction!CJ167*price!C$3/price!C$4)+(transaction!CP167*price!C$5/price!C$4))</f>
        <v>0</v>
      </c>
      <c r="J169" s="113">
        <f>(transaction!CO167+transaction!CP167+transaction!CQ167)-((transaction!CH167*price!C$2/price!C$5)+(transaction!CK167*price!C$3/price!C$5)+(transaction!CN167*price!C$4/price!C$5))</f>
        <v>0</v>
      </c>
    </row>
    <row r="170">
      <c r="A170" s="49">
        <v>51.0</v>
      </c>
      <c r="B170" s="106">
        <f>B112-(transaction!$B168*price!$F$10+transaction!$F168*price!$F$11+transaction!$J168*price!$F$12+transaction!$N168*price!$F$13+transaction!$R168*price!$F$14+transaction!$V168*price!$F$15+transaction!$Z168*price!$F$16+transaction!$AD168*price!$F$17+transaction!$AH168*price!$F$18+transaction!$AL168*price!$F$19+transaction!$AP168*price!$F$20+transaction!$AT168*price!$F$21+transaction!$AX168*price!$F$22+transaction!$BB168*price!$F$23+transaction!$BF168*price!$F$24+transaction!$BJ168*price!$F$25+transaction!$BN168*price!$F$26+transaction!$BR168*price!$F$27+transaction!$BV168*price!$F$28+transaction!$BZ168*price!$F$29)+G170</f>
        <v>0</v>
      </c>
      <c r="C170" s="51">
        <f>C112-(transaction!$C168*price!$G$10+transaction!$G168*price!$G$11+transaction!$K168*price!$G$12+transaction!$O168*price!$G$13+transaction!$S168*price!$G$14+transaction!$W168*price!$G$15+transaction!$AA168*price!$G$16+transaction!$AE168*price!$G$17+transaction!$AI168*price!$G$18+transaction!$AM168*price!$G$19+transaction!$AQ168*price!$G$20+transaction!$AU168*price!$G$21+transaction!$AY168*price!$G$22+transaction!$BC168*price!$G$23+transaction!$BG168*price!$G$24+transaction!$BK168*price!$G$25+transaction!$BO168*price!$G$26+transaction!$BS168*price!$G$27+transaction!$BW168*price!$G$28+transaction!$CA168*price!$G$29)+H170</f>
        <v>0</v>
      </c>
      <c r="D170" s="51">
        <f>D112-(transaction!$D168*price!$H$10+transaction!$H168*price!$H$11+transaction!$L168*price!$H$12+transaction!$P168*price!$H$13+transaction!$T168*price!$H$14+transaction!$X168*price!$H$15+transaction!$AB168*price!$H$16+transaction!$AF168*price!$H$17+transaction!$AJ168*price!$H$18+transaction!$AN168*price!$H$19+transaction!$AR168*price!$H$20+transaction!$AV168*price!$H$21+transaction!$AZ168*price!$H$22+transaction!$BD168*price!$H$23+transaction!$BH168*price!$H$24+transaction!$BL168*price!$H$25+transaction!$BP168*price!$H$26+transaction!$BT168*price!$H$27+transaction!$BX168*price!$H$28+transaction!$CB168*price!$H$29)+I170</f>
        <v>0</v>
      </c>
      <c r="E170" s="53">
        <f>E112-(transaction!$E168*price!$I$10+transaction!$I168*price!$I$11+transaction!$M168*price!$I$12+transaction!$Q168*price!$I$13+transaction!$U168*price!$I$14+transaction!$Y168*price!$I$15+transaction!$AC168*price!$I$16+transaction!$AG168*price!$I$17+transaction!$AK168*price!$I$18+transaction!$AO168*price!$I$19+transaction!$AS168*price!$I$20+transaction!$AW168*price!$I$21+transaction!$BA168*price!$I$22+transaction!$BE168*price!$I$23+transaction!$BI168*price!$I$24+transaction!$BM168*price!$I$25+transaction!$BQ168*price!$I$26+transaction!$BU168*price!$I$27+transaction!$BY168*price!$I$28+transaction!$CC168*price!$I$29)+J170</f>
        <v>0</v>
      </c>
      <c r="F170" s="17">
        <f>B170*price!D$2+C170*price!D$3+D170*price!D$4+E170*price!D$5</f>
        <v>0</v>
      </c>
      <c r="G170" s="112">
        <f>(transaction!CF168+transaction!CG168+transaction!CH168)-((transaction!CL168*price!C$3/price!C$2)+(transaction!CI168*price!C$4/price!C$2)+(transaction!CO168*price!C$5/price!C$2))</f>
        <v>0</v>
      </c>
      <c r="H170" s="113">
        <f>(transaction!CI168+transaction!CJ168+transaction!CK168)-((transaction!CF168*price!C$2/price!C$3)+(transaction!CQ168*price!C$4/price!C$3)+(transaction!CM168*price!C$5/price!C$3))</f>
        <v>0</v>
      </c>
      <c r="I170" s="113">
        <f>(transaction!CL168+transaction!CM168+transaction!CN168)-((transaction!CG168*price!C$2/price!C$4)+(transaction!CJ168*price!C$3/price!C$4)+(transaction!CP168*price!C$5/price!C$4))</f>
        <v>0</v>
      </c>
      <c r="J170" s="113">
        <f>(transaction!CO168+transaction!CP168+transaction!CQ168)-((transaction!CH168*price!C$2/price!C$5)+(transaction!CK168*price!C$3/price!C$5)+(transaction!CN168*price!C$4/price!C$5))</f>
        <v>0</v>
      </c>
    </row>
    <row r="176">
      <c r="A176" s="4" t="s">
        <v>51</v>
      </c>
      <c r="B176" s="56" t="s">
        <v>43</v>
      </c>
      <c r="C176" s="41"/>
      <c r="D176" s="41"/>
      <c r="E176" s="44"/>
      <c r="F176" s="58" t="s">
        <v>86</v>
      </c>
      <c r="G176" s="61" t="s">
        <v>45</v>
      </c>
      <c r="H176" s="64"/>
      <c r="I176" s="64"/>
      <c r="J176" s="65"/>
    </row>
    <row r="177">
      <c r="A177" s="9" t="s">
        <v>9</v>
      </c>
      <c r="B177" s="2" t="s">
        <v>10</v>
      </c>
      <c r="C177" s="2" t="s">
        <v>11</v>
      </c>
      <c r="D177" s="2" t="s">
        <v>12</v>
      </c>
      <c r="E177" s="11" t="s">
        <v>13</v>
      </c>
      <c r="G177" s="54" t="s">
        <v>10</v>
      </c>
      <c r="H177" s="54" t="s">
        <v>11</v>
      </c>
      <c r="I177" s="54" t="s">
        <v>12</v>
      </c>
      <c r="J177" s="54" t="s">
        <v>13</v>
      </c>
    </row>
    <row r="178">
      <c r="A178" s="13">
        <v>1.0</v>
      </c>
      <c r="B178" s="67">
        <f>B120-(transaction!$B176*price!$J$10+transaction!$F176*price!$J$11+transaction!$J176*price!$J$12+transaction!$N176*price!$J$13+transaction!$R176*price!$J$14+transaction!$V176*price!$J$15+transaction!$Z176*price!$J$16+transaction!$AD176*price!$J$17+transaction!$AH176*price!$J$18+transaction!$AL176*price!$J$19+transaction!$AP176*price!$J$20+transaction!$AT176*price!$J$21+transaction!$AX176*price!$J$22+transaction!$BB176*price!$J$23+transaction!$BF176*price!$J$24+transaction!$BJ176*price!$J$25+transaction!$BN176*price!$J$26+transaction!$BR176*price!$J$27+transaction!$BV176*price!$J$28+transaction!$BZ176*price!$J$29)+G178</f>
        <v>0</v>
      </c>
      <c r="C178" s="17">
        <f>C120-(transaction!$C176*price!$K$10+transaction!$G176*price!$K$11+transaction!$K176*price!$K$12+transaction!$O176*price!$K$13+transaction!$S176*price!$K$14+transaction!$W176*price!$K$15+transaction!$AA176*price!$K$16+transaction!$AE176*price!$K$17+transaction!$AI176*price!$K$18+transaction!$AM176*price!$K$19+transaction!$AQ176*price!$K$20+transaction!$AU176*price!$K$21+transaction!$AY176*price!$K$22+transaction!$BC176*price!$K$23+transaction!$BG176*price!$K$24+transaction!$BK176*price!$K$25+transaction!$BO176*price!$K$26+transaction!$BS176*price!$K$27+transaction!$BW176*price!$K$28+transaction!$CA176*price!$K$29)+H178</f>
        <v>0</v>
      </c>
      <c r="D178" s="17">
        <f>D120-(transaction!$D176*price!$L$10+transaction!$H176*price!$L$11+transaction!$L176*price!$L$12+transaction!$P176*price!$L$13+transaction!$T176*price!$L$14+transaction!$X176*price!$L$15+transaction!$AB176*price!$L$16+transaction!$AF176*price!$L$17+transaction!$AJ176*price!$L$18+transaction!$AN176*price!$L$19+transaction!$AR176*price!$L$20+transaction!$AV176*price!$L$21+transaction!$AZ176*price!$L$22+transaction!$BD176*price!$L$23+transaction!$BH176*price!$L$24+transaction!$BL176*price!$L$25+transaction!$BP176*price!$L$26+transaction!$BT176*price!$L$27+transaction!$BX176*price!$L$28+transaction!$CB176*price!$L$29)+I178</f>
        <v>202</v>
      </c>
      <c r="E178" s="22">
        <f>E120-(transaction!$E176*price!$M$10+transaction!$I176*price!$M$11+transaction!$M176*price!$M$12+transaction!$Q176*price!$M$13+transaction!$U176*price!$M$14+transaction!$Y176*price!$M$15+transaction!$AC176*price!$M$16+transaction!$AG176*price!$M$17+transaction!$AK176*price!$M$18+transaction!$AO176*price!$M$19+transaction!$AS176*price!$M$20+transaction!$AW176*price!$M$21+transaction!$BA176*price!$M$22+transaction!$BE176*price!$M$23+transaction!$BI176*price!$M$24+transaction!$BM176*price!$M$25+transaction!$BQ176*price!$M$26+transaction!$BU176*price!$M$27+transaction!$BY176*price!$M$28+transaction!$CC176*price!$M$29)+J178</f>
        <v>0</v>
      </c>
      <c r="F178" s="17">
        <f>B178*price!E$2+C178*price!E$3+D178*price!E$4+E178*price!E$5</f>
        <v>1616</v>
      </c>
      <c r="G178" s="112">
        <f>(transaction!CF176+transaction!CG176+transaction!CH176)-((transaction!CL176*price!C$3/price!C$2)+(transaction!CI176*price!C$4/price!C$2)+(transaction!CO176*price!C$5/price!C$2))</f>
        <v>0</v>
      </c>
      <c r="H178" s="113">
        <f>(transaction!CI176+transaction!CJ176+transaction!CK176)-((transaction!CF176*price!C$2/price!C$3)+(transaction!CQ176*price!C$4/price!C$3)+(transaction!CM176*price!C$5/price!C$3))</f>
        <v>0</v>
      </c>
      <c r="I178" s="113">
        <f>(transaction!CL176+transaction!CM176+transaction!CN176)-((transaction!CG176*price!C$2/price!C$4)+(transaction!CJ176*price!C$3/price!C$4)+(transaction!CP176*price!C$5/price!C$4))</f>
        <v>0</v>
      </c>
      <c r="J178" s="113">
        <f>(transaction!CO176+transaction!CP176+transaction!CQ176)-((transaction!CH176*price!C$2/price!C$5)+(transaction!CK176*price!C$3/price!C$5)+(transaction!CN176*price!C$4/price!C$5))</f>
        <v>0</v>
      </c>
    </row>
    <row r="179">
      <c r="A179" s="13">
        <v>2.0</v>
      </c>
      <c r="B179" s="67">
        <f>B121-(transaction!$B177*price!$J$10+transaction!$F177*price!$J$11+transaction!$J177*price!$J$12+transaction!$N177*price!$J$13+transaction!$R177*price!$J$14+transaction!$V177*price!$J$15+transaction!$Z177*price!$J$16+transaction!$AD177*price!$J$17+transaction!$AH177*price!$J$18+transaction!$AL177*price!$J$19+transaction!$AP177*price!$J$20+transaction!$AT177*price!$J$21+transaction!$AX177*price!$J$22+transaction!$BB177*price!$J$23+transaction!$BF177*price!$J$24+transaction!$BJ177*price!$J$25+transaction!$BN177*price!$J$26+transaction!$BR177*price!$J$27+transaction!$BV177*price!$J$28+transaction!$BZ177*price!$J$29)+G179</f>
        <v>0</v>
      </c>
      <c r="C179" s="17">
        <f>C121-(transaction!$C177*price!$K$10+transaction!$G177*price!$K$11+transaction!$K177*price!$K$12+transaction!$O177*price!$K$13+transaction!$S177*price!$K$14+transaction!$W177*price!$K$15+transaction!$AA177*price!$K$16+transaction!$AE177*price!$K$17+transaction!$AI177*price!$K$18+transaction!$AM177*price!$K$19+transaction!$AQ177*price!$K$20+transaction!$AU177*price!$K$21+transaction!$AY177*price!$K$22+transaction!$BC177*price!$K$23+transaction!$BG177*price!$K$24+transaction!$BK177*price!$K$25+transaction!$BO177*price!$K$26+transaction!$BS177*price!$K$27+transaction!$BW177*price!$K$28+transaction!$CA177*price!$K$29)+H179</f>
        <v>0</v>
      </c>
      <c r="D179" s="17">
        <f>D121-(transaction!$D177*price!$L$10+transaction!$H177*price!$L$11+transaction!$L177*price!$L$12+transaction!$P177*price!$L$13+transaction!$T177*price!$L$14+transaction!$X177*price!$L$15+transaction!$AB177*price!$L$16+transaction!$AF177*price!$L$17+transaction!$AJ177*price!$L$18+transaction!$AN177*price!$L$19+transaction!$AR177*price!$L$20+transaction!$AV177*price!$L$21+transaction!$AZ177*price!$L$22+transaction!$BD177*price!$L$23+transaction!$BH177*price!$L$24+transaction!$BL177*price!$L$25+transaction!$BP177*price!$L$26+transaction!$BT177*price!$L$27+transaction!$BX177*price!$L$28+transaction!$CB177*price!$L$29)+I179</f>
        <v>190</v>
      </c>
      <c r="E179" s="22">
        <f>E121-(transaction!$E177*price!$M$10+transaction!$I177*price!$M$11+transaction!$M177*price!$M$12+transaction!$Q177*price!$M$13+transaction!$U177*price!$M$14+transaction!$Y177*price!$M$15+transaction!$AC177*price!$M$16+transaction!$AG177*price!$M$17+transaction!$AK177*price!$M$18+transaction!$AO177*price!$M$19+transaction!$AS177*price!$M$20+transaction!$AW177*price!$M$21+transaction!$BA177*price!$M$22+transaction!$BE177*price!$M$23+transaction!$BI177*price!$M$24+transaction!$BM177*price!$M$25+transaction!$BQ177*price!$M$26+transaction!$BU177*price!$M$27+transaction!$BY177*price!$M$28+transaction!$CC177*price!$M$29)+J179</f>
        <v>0</v>
      </c>
      <c r="F179" s="17">
        <f>B179*price!E$2+C179*price!E$3+D179*price!E$4+E179*price!E$5</f>
        <v>1520</v>
      </c>
      <c r="G179" s="112">
        <f>(transaction!CF177+transaction!CG177+transaction!CH177)-((transaction!CL177*price!C$3/price!C$2)+(transaction!CI177*price!C$4/price!C$2)+(transaction!CO177*price!C$5/price!C$2))</f>
        <v>0</v>
      </c>
      <c r="H179" s="113">
        <f>(transaction!CI177+transaction!CJ177+transaction!CK177)-((transaction!CF177*price!C$2/price!C$3)+(transaction!CQ177*price!C$4/price!C$3)+(transaction!CM177*price!C$5/price!C$3))</f>
        <v>0</v>
      </c>
      <c r="I179" s="113">
        <f>(transaction!CL177+transaction!CM177+transaction!CN177)-((transaction!CG177*price!C$2/price!C$4)+(transaction!CJ177*price!C$3/price!C$4)+(transaction!CP177*price!C$5/price!C$4))</f>
        <v>0</v>
      </c>
      <c r="J179" s="113">
        <f>(transaction!CO177+transaction!CP177+transaction!CQ177)-((transaction!CH177*price!C$2/price!C$5)+(transaction!CK177*price!C$3/price!C$5)+(transaction!CN177*price!C$4/price!C$5))</f>
        <v>0</v>
      </c>
    </row>
    <row r="180">
      <c r="A180" s="13">
        <v>3.0</v>
      </c>
      <c r="B180" s="67">
        <f>B122-(transaction!$B178*price!$J$10+transaction!$F178*price!$J$11+transaction!$J178*price!$J$12+transaction!$N178*price!$J$13+transaction!$R178*price!$J$14+transaction!$V178*price!$J$15+transaction!$Z178*price!$J$16+transaction!$AD178*price!$J$17+transaction!$AH178*price!$J$18+transaction!$AL178*price!$J$19+transaction!$AP178*price!$J$20+transaction!$AT178*price!$J$21+transaction!$AX178*price!$J$22+transaction!$BB178*price!$J$23+transaction!$BF178*price!$J$24+transaction!$BJ178*price!$J$25+transaction!$BN178*price!$J$26+transaction!$BR178*price!$J$27+transaction!$BV178*price!$J$28+transaction!$BZ178*price!$J$29)+G180</f>
        <v>0</v>
      </c>
      <c r="C180" s="17">
        <f>C122-(transaction!$C178*price!$K$10+transaction!$G178*price!$K$11+transaction!$K178*price!$K$12+transaction!$O178*price!$K$13+transaction!$S178*price!$K$14+transaction!$W178*price!$K$15+transaction!$AA178*price!$K$16+transaction!$AE178*price!$K$17+transaction!$AI178*price!$K$18+transaction!$AM178*price!$K$19+transaction!$AQ178*price!$K$20+transaction!$AU178*price!$K$21+transaction!$AY178*price!$K$22+transaction!$BC178*price!$K$23+transaction!$BG178*price!$K$24+transaction!$BK178*price!$K$25+transaction!$BO178*price!$K$26+transaction!$BS178*price!$K$27+transaction!$BW178*price!$K$28+transaction!$CA178*price!$K$29)+H180</f>
        <v>0</v>
      </c>
      <c r="D180" s="17">
        <f>D122-(transaction!$D178*price!$L$10+transaction!$H178*price!$L$11+transaction!$L178*price!$L$12+transaction!$P178*price!$L$13+transaction!$T178*price!$L$14+transaction!$X178*price!$L$15+transaction!$AB178*price!$L$16+transaction!$AF178*price!$L$17+transaction!$AJ178*price!$L$18+transaction!$AN178*price!$L$19+transaction!$AR178*price!$L$20+transaction!$AV178*price!$L$21+transaction!$AZ178*price!$L$22+transaction!$BD178*price!$L$23+transaction!$BH178*price!$L$24+transaction!$BL178*price!$L$25+transaction!$BP178*price!$L$26+transaction!$BT178*price!$L$27+transaction!$BX178*price!$L$28+transaction!$CB178*price!$L$29)+I180</f>
        <v>0</v>
      </c>
      <c r="E180" s="22">
        <f>E122-(transaction!$E178*price!$M$10+transaction!$I178*price!$M$11+transaction!$M178*price!$M$12+transaction!$Q178*price!$M$13+transaction!$U178*price!$M$14+transaction!$Y178*price!$M$15+transaction!$AC178*price!$M$16+transaction!$AG178*price!$M$17+transaction!$AK178*price!$M$18+transaction!$AO178*price!$M$19+transaction!$AS178*price!$M$20+transaction!$AW178*price!$M$21+transaction!$BA178*price!$M$22+transaction!$BE178*price!$M$23+transaction!$BI178*price!$M$24+transaction!$BM178*price!$M$25+transaction!$BQ178*price!$M$26+transaction!$BU178*price!$M$27+transaction!$BY178*price!$M$28+transaction!$CC178*price!$M$29)+J180</f>
        <v>0</v>
      </c>
      <c r="F180" s="17">
        <f>B180*price!E$2+C180*price!E$3+D180*price!E$4+E180*price!E$5</f>
        <v>0</v>
      </c>
      <c r="G180" s="112">
        <f>(transaction!CF178+transaction!CG178+transaction!CH178)-((transaction!CL178*price!C$3/price!C$2)+(transaction!CI178*price!C$4/price!C$2)+(transaction!CO178*price!C$5/price!C$2))</f>
        <v>0</v>
      </c>
      <c r="H180" s="113">
        <f>(transaction!CI178+transaction!CJ178+transaction!CK178)-((transaction!CF178*price!C$2/price!C$3)+(transaction!CQ178*price!C$4/price!C$3)+(transaction!CM178*price!C$5/price!C$3))</f>
        <v>0</v>
      </c>
      <c r="I180" s="113">
        <f>(transaction!CL178+transaction!CM178+transaction!CN178)-((transaction!CG178*price!C$2/price!C$4)+(transaction!CJ178*price!C$3/price!C$4)+(transaction!CP178*price!C$5/price!C$4))</f>
        <v>0</v>
      </c>
      <c r="J180" s="113">
        <f>(transaction!CO178+transaction!CP178+transaction!CQ178)-((transaction!CH178*price!C$2/price!C$5)+(transaction!CK178*price!C$3/price!C$5)+(transaction!CN178*price!C$4/price!C$5))</f>
        <v>0</v>
      </c>
    </row>
    <row r="181">
      <c r="A181" s="13">
        <v>4.0</v>
      </c>
      <c r="B181" s="67">
        <f>B123-(transaction!$B179*price!$J$10+transaction!$F179*price!$J$11+transaction!$J179*price!$J$12+transaction!$N179*price!$J$13+transaction!$R179*price!$J$14+transaction!$V179*price!$J$15+transaction!$Z179*price!$J$16+transaction!$AD179*price!$J$17+transaction!$AH179*price!$J$18+transaction!$AL179*price!$J$19+transaction!$AP179*price!$J$20+transaction!$AT179*price!$J$21+transaction!$AX179*price!$J$22+transaction!$BB179*price!$J$23+transaction!$BF179*price!$J$24+transaction!$BJ179*price!$J$25+transaction!$BN179*price!$J$26+transaction!$BR179*price!$J$27+transaction!$BV179*price!$J$28+transaction!$BZ179*price!$J$29)+G181</f>
        <v>0</v>
      </c>
      <c r="C181" s="17">
        <f>C123-(transaction!$C179*price!$K$10+transaction!$G179*price!$K$11+transaction!$K179*price!$K$12+transaction!$O179*price!$K$13+transaction!$S179*price!$K$14+transaction!$W179*price!$K$15+transaction!$AA179*price!$K$16+transaction!$AE179*price!$K$17+transaction!$AI179*price!$K$18+transaction!$AM179*price!$K$19+transaction!$AQ179*price!$K$20+transaction!$AU179*price!$K$21+transaction!$AY179*price!$K$22+transaction!$BC179*price!$K$23+transaction!$BG179*price!$K$24+transaction!$BK179*price!$K$25+transaction!$BO179*price!$K$26+transaction!$BS179*price!$K$27+transaction!$BW179*price!$K$28+transaction!$CA179*price!$K$29)+H181</f>
        <v>0</v>
      </c>
      <c r="D181" s="17">
        <f>D123-(transaction!$D179*price!$L$10+transaction!$H179*price!$L$11+transaction!$L179*price!$L$12+transaction!$P179*price!$L$13+transaction!$T179*price!$L$14+transaction!$X179*price!$L$15+transaction!$AB179*price!$L$16+transaction!$AF179*price!$L$17+transaction!$AJ179*price!$L$18+transaction!$AN179*price!$L$19+transaction!$AR179*price!$L$20+transaction!$AV179*price!$L$21+transaction!$AZ179*price!$L$22+transaction!$BD179*price!$L$23+transaction!$BH179*price!$L$24+transaction!$BL179*price!$L$25+transaction!$BP179*price!$L$26+transaction!$BT179*price!$L$27+transaction!$BX179*price!$L$28+transaction!$CB179*price!$L$29)+I181</f>
        <v>0</v>
      </c>
      <c r="E181" s="22">
        <f>E123-(transaction!$E179*price!$M$10+transaction!$I179*price!$M$11+transaction!$M179*price!$M$12+transaction!$Q179*price!$M$13+transaction!$U179*price!$M$14+transaction!$Y179*price!$M$15+transaction!$AC179*price!$M$16+transaction!$AG179*price!$M$17+transaction!$AK179*price!$M$18+transaction!$AO179*price!$M$19+transaction!$AS179*price!$M$20+transaction!$AW179*price!$M$21+transaction!$BA179*price!$M$22+transaction!$BE179*price!$M$23+transaction!$BI179*price!$M$24+transaction!$BM179*price!$M$25+transaction!$BQ179*price!$M$26+transaction!$BU179*price!$M$27+transaction!$BY179*price!$M$28+transaction!$CC179*price!$M$29)+J181</f>
        <v>0</v>
      </c>
      <c r="F181" s="17">
        <f>B181*price!E$2+C181*price!E$3+D181*price!E$4+E181*price!E$5</f>
        <v>0</v>
      </c>
      <c r="G181" s="112">
        <f>(transaction!CF179+transaction!CG179+transaction!CH179)-((transaction!CL179*price!C$3/price!C$2)+(transaction!CI179*price!C$4/price!C$2)+(transaction!CO179*price!C$5/price!C$2))</f>
        <v>0</v>
      </c>
      <c r="H181" s="113">
        <f>(transaction!CI179+transaction!CJ179+transaction!CK179)-((transaction!CF179*price!C$2/price!C$3)+(transaction!CQ179*price!C$4/price!C$3)+(transaction!CM179*price!C$5/price!C$3))</f>
        <v>0</v>
      </c>
      <c r="I181" s="113">
        <f>(transaction!CL179+transaction!CM179+transaction!CN179)-((transaction!CG179*price!C$2/price!C$4)+(transaction!CJ179*price!C$3/price!C$4)+(transaction!CP179*price!C$5/price!C$4))</f>
        <v>0</v>
      </c>
      <c r="J181" s="113">
        <f>(transaction!CO179+transaction!CP179+transaction!CQ179)-((transaction!CH179*price!C$2/price!C$5)+(transaction!CK179*price!C$3/price!C$5)+(transaction!CN179*price!C$4/price!C$5))</f>
        <v>0</v>
      </c>
    </row>
    <row r="182">
      <c r="A182" s="13">
        <v>5.0</v>
      </c>
      <c r="B182" s="67">
        <f>B124-(transaction!$B180*price!$J$10+transaction!$F180*price!$J$11+transaction!$J180*price!$J$12+transaction!$N180*price!$J$13+transaction!$R180*price!$J$14+transaction!$V180*price!$J$15+transaction!$Z180*price!$J$16+transaction!$AD180*price!$J$17+transaction!$AH180*price!$J$18+transaction!$AL180*price!$J$19+transaction!$AP180*price!$J$20+transaction!$AT180*price!$J$21+transaction!$AX180*price!$J$22+transaction!$BB180*price!$J$23+transaction!$BF180*price!$J$24+transaction!$BJ180*price!$J$25+transaction!$BN180*price!$J$26+transaction!$BR180*price!$J$27+transaction!$BV180*price!$J$28+transaction!$BZ180*price!$J$29)+G182</f>
        <v>0</v>
      </c>
      <c r="C182" s="17">
        <f>C124-(transaction!$C180*price!$K$10+transaction!$G180*price!$K$11+transaction!$K180*price!$K$12+transaction!$O180*price!$K$13+transaction!$S180*price!$K$14+transaction!$W180*price!$K$15+transaction!$AA180*price!$K$16+transaction!$AE180*price!$K$17+transaction!$AI180*price!$K$18+transaction!$AM180*price!$K$19+transaction!$AQ180*price!$K$20+transaction!$AU180*price!$K$21+transaction!$AY180*price!$K$22+transaction!$BC180*price!$K$23+transaction!$BG180*price!$K$24+transaction!$BK180*price!$K$25+transaction!$BO180*price!$K$26+transaction!$BS180*price!$K$27+transaction!$BW180*price!$K$28+transaction!$CA180*price!$K$29)+H182</f>
        <v>0</v>
      </c>
      <c r="D182" s="17">
        <f>D124-(transaction!$D180*price!$L$10+transaction!$H180*price!$L$11+transaction!$L180*price!$L$12+transaction!$P180*price!$L$13+transaction!$T180*price!$L$14+transaction!$X180*price!$L$15+transaction!$AB180*price!$L$16+transaction!$AF180*price!$L$17+transaction!$AJ180*price!$L$18+transaction!$AN180*price!$L$19+transaction!$AR180*price!$L$20+transaction!$AV180*price!$L$21+transaction!$AZ180*price!$L$22+transaction!$BD180*price!$L$23+transaction!$BH180*price!$L$24+transaction!$BL180*price!$L$25+transaction!$BP180*price!$L$26+transaction!$BT180*price!$L$27+transaction!$BX180*price!$L$28+transaction!$CB180*price!$L$29)+I182</f>
        <v>0</v>
      </c>
      <c r="E182" s="22">
        <f>E124-(transaction!$E180*price!$M$10+transaction!$I180*price!$M$11+transaction!$M180*price!$M$12+transaction!$Q180*price!$M$13+transaction!$U180*price!$M$14+transaction!$Y180*price!$M$15+transaction!$AC180*price!$M$16+transaction!$AG180*price!$M$17+transaction!$AK180*price!$M$18+transaction!$AO180*price!$M$19+transaction!$AS180*price!$M$20+transaction!$AW180*price!$M$21+transaction!$BA180*price!$M$22+transaction!$BE180*price!$M$23+transaction!$BI180*price!$M$24+transaction!$BM180*price!$M$25+transaction!$BQ180*price!$M$26+transaction!$BU180*price!$M$27+transaction!$BY180*price!$M$28+transaction!$CC180*price!$M$29)+J182</f>
        <v>0</v>
      </c>
      <c r="F182" s="17">
        <f>B182*price!E$2+C182*price!E$3+D182*price!E$4+E182*price!E$5</f>
        <v>0</v>
      </c>
      <c r="G182" s="112">
        <f>(transaction!CF180+transaction!CG180+transaction!CH180)-((transaction!CL180*price!C$3/price!C$2)+(transaction!CI180*price!C$4/price!C$2)+(transaction!CO180*price!C$5/price!C$2))</f>
        <v>0</v>
      </c>
      <c r="H182" s="113">
        <f>(transaction!CI180+transaction!CJ180+transaction!CK180)-((transaction!CF180*price!C$2/price!C$3)+(transaction!CQ180*price!C$4/price!C$3)+(transaction!CM180*price!C$5/price!C$3))</f>
        <v>0</v>
      </c>
      <c r="I182" s="113">
        <f>(transaction!CL180+transaction!CM180+transaction!CN180)-((transaction!CG180*price!C$2/price!C$4)+(transaction!CJ180*price!C$3/price!C$4)+(transaction!CP180*price!C$5/price!C$4))</f>
        <v>0</v>
      </c>
      <c r="J182" s="113">
        <f>(transaction!CO180+transaction!CP180+transaction!CQ180)-((transaction!CH180*price!C$2/price!C$5)+(transaction!CK180*price!C$3/price!C$5)+(transaction!CN180*price!C$4/price!C$5))</f>
        <v>0</v>
      </c>
    </row>
    <row r="183">
      <c r="A183" s="13">
        <v>6.0</v>
      </c>
      <c r="B183" s="67">
        <f>B125-(transaction!$B181*price!$J$10+transaction!$F181*price!$J$11+transaction!$J181*price!$J$12+transaction!$N181*price!$J$13+transaction!$R181*price!$J$14+transaction!$V181*price!$J$15+transaction!$Z181*price!$J$16+transaction!$AD181*price!$J$17+transaction!$AH181*price!$J$18+transaction!$AL181*price!$J$19+transaction!$AP181*price!$J$20+transaction!$AT181*price!$J$21+transaction!$AX181*price!$J$22+transaction!$BB181*price!$J$23+transaction!$BF181*price!$J$24+transaction!$BJ181*price!$J$25+transaction!$BN181*price!$J$26+transaction!$BR181*price!$J$27+transaction!$BV181*price!$J$28+transaction!$BZ181*price!$J$29)+G183</f>
        <v>0</v>
      </c>
      <c r="C183" s="17">
        <f>C125-(transaction!$C181*price!$K$10+transaction!$G181*price!$K$11+transaction!$K181*price!$K$12+transaction!$O181*price!$K$13+transaction!$S181*price!$K$14+transaction!$W181*price!$K$15+transaction!$AA181*price!$K$16+transaction!$AE181*price!$K$17+transaction!$AI181*price!$K$18+transaction!$AM181*price!$K$19+transaction!$AQ181*price!$K$20+transaction!$AU181*price!$K$21+transaction!$AY181*price!$K$22+transaction!$BC181*price!$K$23+transaction!$BG181*price!$K$24+transaction!$BK181*price!$K$25+transaction!$BO181*price!$K$26+transaction!$BS181*price!$K$27+transaction!$BW181*price!$K$28+transaction!$CA181*price!$K$29)+H183</f>
        <v>0</v>
      </c>
      <c r="D183" s="17">
        <f>D125-(transaction!$D181*price!$L$10+transaction!$H181*price!$L$11+transaction!$L181*price!$L$12+transaction!$P181*price!$L$13+transaction!$T181*price!$L$14+transaction!$X181*price!$L$15+transaction!$AB181*price!$L$16+transaction!$AF181*price!$L$17+transaction!$AJ181*price!$L$18+transaction!$AN181*price!$L$19+transaction!$AR181*price!$L$20+transaction!$AV181*price!$L$21+transaction!$AZ181*price!$L$22+transaction!$BD181*price!$L$23+transaction!$BH181*price!$L$24+transaction!$BL181*price!$L$25+transaction!$BP181*price!$L$26+transaction!$BT181*price!$L$27+transaction!$BX181*price!$L$28+transaction!$CB181*price!$L$29)+I183</f>
        <v>0</v>
      </c>
      <c r="E183" s="22">
        <f>E125-(transaction!$E181*price!$M$10+transaction!$I181*price!$M$11+transaction!$M181*price!$M$12+transaction!$Q181*price!$M$13+transaction!$U181*price!$M$14+transaction!$Y181*price!$M$15+transaction!$AC181*price!$M$16+transaction!$AG181*price!$M$17+transaction!$AK181*price!$M$18+transaction!$AO181*price!$M$19+transaction!$AS181*price!$M$20+transaction!$AW181*price!$M$21+transaction!$BA181*price!$M$22+transaction!$BE181*price!$M$23+transaction!$BI181*price!$M$24+transaction!$BM181*price!$M$25+transaction!$BQ181*price!$M$26+transaction!$BU181*price!$M$27+transaction!$BY181*price!$M$28+transaction!$CC181*price!$M$29)+J183</f>
        <v>0</v>
      </c>
      <c r="F183" s="17">
        <f>B183*price!E$2+C183*price!E$3+D183*price!E$4+E183*price!E$5</f>
        <v>0</v>
      </c>
      <c r="G183" s="112">
        <f>(transaction!CF181+transaction!CG181+transaction!CH181)-((transaction!CL181*price!C$3/price!C$2)+(transaction!CI181*price!C$4/price!C$2)+(transaction!CO181*price!C$5/price!C$2))</f>
        <v>0</v>
      </c>
      <c r="H183" s="113">
        <f>(transaction!CI181+transaction!CJ181+transaction!CK181)-((transaction!CF181*price!C$2/price!C$3)+(transaction!CQ181*price!C$4/price!C$3)+(transaction!CM181*price!C$5/price!C$3))</f>
        <v>0</v>
      </c>
      <c r="I183" s="113">
        <f>(transaction!CL181+transaction!CM181+transaction!CN181)-((transaction!CG181*price!C$2/price!C$4)+(transaction!CJ181*price!C$3/price!C$4)+(transaction!CP181*price!C$5/price!C$4))</f>
        <v>0</v>
      </c>
      <c r="J183" s="113">
        <f>(transaction!CO181+transaction!CP181+transaction!CQ181)-((transaction!CH181*price!C$2/price!C$5)+(transaction!CK181*price!C$3/price!C$5)+(transaction!CN181*price!C$4/price!C$5))</f>
        <v>0</v>
      </c>
    </row>
    <row r="184">
      <c r="A184" s="13">
        <v>7.0</v>
      </c>
      <c r="B184" s="67">
        <f>B126-(transaction!$B182*price!$J$10+transaction!$F182*price!$J$11+transaction!$J182*price!$J$12+transaction!$N182*price!$J$13+transaction!$R182*price!$J$14+transaction!$V182*price!$J$15+transaction!$Z182*price!$J$16+transaction!$AD182*price!$J$17+transaction!$AH182*price!$J$18+transaction!$AL182*price!$J$19+transaction!$AP182*price!$J$20+transaction!$AT182*price!$J$21+transaction!$AX182*price!$J$22+transaction!$BB182*price!$J$23+transaction!$BF182*price!$J$24+transaction!$BJ182*price!$J$25+transaction!$BN182*price!$J$26+transaction!$BR182*price!$J$27+transaction!$BV182*price!$J$28+transaction!$BZ182*price!$J$29)+G184</f>
        <v>0</v>
      </c>
      <c r="C184" s="17">
        <f>C126-(transaction!$C182*price!$K$10+transaction!$G182*price!$K$11+transaction!$K182*price!$K$12+transaction!$O182*price!$K$13+transaction!$S182*price!$K$14+transaction!$W182*price!$K$15+transaction!$AA182*price!$K$16+transaction!$AE182*price!$K$17+transaction!$AI182*price!$K$18+transaction!$AM182*price!$K$19+transaction!$AQ182*price!$K$20+transaction!$AU182*price!$K$21+transaction!$AY182*price!$K$22+transaction!$BC182*price!$K$23+transaction!$BG182*price!$K$24+transaction!$BK182*price!$K$25+transaction!$BO182*price!$K$26+transaction!$BS182*price!$K$27+transaction!$BW182*price!$K$28+transaction!$CA182*price!$K$29)+H184</f>
        <v>0</v>
      </c>
      <c r="D184" s="17">
        <f>D126-(transaction!$D182*price!$L$10+transaction!$H182*price!$L$11+transaction!$L182*price!$L$12+transaction!$P182*price!$L$13+transaction!$T182*price!$L$14+transaction!$X182*price!$L$15+transaction!$AB182*price!$L$16+transaction!$AF182*price!$L$17+transaction!$AJ182*price!$L$18+transaction!$AN182*price!$L$19+transaction!$AR182*price!$L$20+transaction!$AV182*price!$L$21+transaction!$AZ182*price!$L$22+transaction!$BD182*price!$L$23+transaction!$BH182*price!$L$24+transaction!$BL182*price!$L$25+transaction!$BP182*price!$L$26+transaction!$BT182*price!$L$27+transaction!$BX182*price!$L$28+transaction!$CB182*price!$L$29)+I184</f>
        <v>0</v>
      </c>
      <c r="E184" s="22">
        <f>E126-(transaction!$E182*price!$M$10+transaction!$I182*price!$M$11+transaction!$M182*price!$M$12+transaction!$Q182*price!$M$13+transaction!$U182*price!$M$14+transaction!$Y182*price!$M$15+transaction!$AC182*price!$M$16+transaction!$AG182*price!$M$17+transaction!$AK182*price!$M$18+transaction!$AO182*price!$M$19+transaction!$AS182*price!$M$20+transaction!$AW182*price!$M$21+transaction!$BA182*price!$M$22+transaction!$BE182*price!$M$23+transaction!$BI182*price!$M$24+transaction!$BM182*price!$M$25+transaction!$BQ182*price!$M$26+transaction!$BU182*price!$M$27+transaction!$BY182*price!$M$28+transaction!$CC182*price!$M$29)+J184</f>
        <v>0</v>
      </c>
      <c r="F184" s="17">
        <f>B184*price!E$2+C184*price!E$3+D184*price!E$4+E184*price!E$5</f>
        <v>0</v>
      </c>
      <c r="G184" s="112">
        <f>(transaction!CF182+transaction!CG182+transaction!CH182)-((transaction!CL182*price!C$3/price!C$2)+(transaction!CI182*price!C$4/price!C$2)+(transaction!CO182*price!C$5/price!C$2))</f>
        <v>0</v>
      </c>
      <c r="H184" s="113">
        <f>(transaction!CI182+transaction!CJ182+transaction!CK182)-((transaction!CF182*price!C$2/price!C$3)+(transaction!CQ182*price!C$4/price!C$3)+(transaction!CM182*price!C$5/price!C$3))</f>
        <v>0</v>
      </c>
      <c r="I184" s="113">
        <f>(transaction!CL182+transaction!CM182+transaction!CN182)-((transaction!CG182*price!C$2/price!C$4)+(transaction!CJ182*price!C$3/price!C$4)+(transaction!CP182*price!C$5/price!C$4))</f>
        <v>0</v>
      </c>
      <c r="J184" s="113">
        <f>(transaction!CO182+transaction!CP182+transaction!CQ182)-((transaction!CH182*price!C$2/price!C$5)+(transaction!CK182*price!C$3/price!C$5)+(transaction!CN182*price!C$4/price!C$5))</f>
        <v>0</v>
      </c>
    </row>
    <row r="185">
      <c r="A185" s="13">
        <v>8.0</v>
      </c>
      <c r="B185" s="67">
        <f>B127-(transaction!$B183*price!$J$10+transaction!$F183*price!$J$11+transaction!$J183*price!$J$12+transaction!$N183*price!$J$13+transaction!$R183*price!$J$14+transaction!$V183*price!$J$15+transaction!$Z183*price!$J$16+transaction!$AD183*price!$J$17+transaction!$AH183*price!$J$18+transaction!$AL183*price!$J$19+transaction!$AP183*price!$J$20+transaction!$AT183*price!$J$21+transaction!$AX183*price!$J$22+transaction!$BB183*price!$J$23+transaction!$BF183*price!$J$24+transaction!$BJ183*price!$J$25+transaction!$BN183*price!$J$26+transaction!$BR183*price!$J$27+transaction!$BV183*price!$J$28+transaction!$BZ183*price!$J$29)+G185</f>
        <v>0</v>
      </c>
      <c r="C185" s="17">
        <f>C127-(transaction!$C183*price!$K$10+transaction!$G183*price!$K$11+transaction!$K183*price!$K$12+transaction!$O183*price!$K$13+transaction!$S183*price!$K$14+transaction!$W183*price!$K$15+transaction!$AA183*price!$K$16+transaction!$AE183*price!$K$17+transaction!$AI183*price!$K$18+transaction!$AM183*price!$K$19+transaction!$AQ183*price!$K$20+transaction!$AU183*price!$K$21+transaction!$AY183*price!$K$22+transaction!$BC183*price!$K$23+transaction!$BG183*price!$K$24+transaction!$BK183*price!$K$25+transaction!$BO183*price!$K$26+transaction!$BS183*price!$K$27+transaction!$BW183*price!$K$28+transaction!$CA183*price!$K$29)+H185</f>
        <v>0</v>
      </c>
      <c r="D185" s="17">
        <f>D127-(transaction!$D183*price!$L$10+transaction!$H183*price!$L$11+transaction!$L183*price!$L$12+transaction!$P183*price!$L$13+transaction!$T183*price!$L$14+transaction!$X183*price!$L$15+transaction!$AB183*price!$L$16+transaction!$AF183*price!$L$17+transaction!$AJ183*price!$L$18+transaction!$AN183*price!$L$19+transaction!$AR183*price!$L$20+transaction!$AV183*price!$L$21+transaction!$AZ183*price!$L$22+transaction!$BD183*price!$L$23+transaction!$BH183*price!$L$24+transaction!$BL183*price!$L$25+transaction!$BP183*price!$L$26+transaction!$BT183*price!$L$27+transaction!$BX183*price!$L$28+transaction!$CB183*price!$L$29)+I185</f>
        <v>0</v>
      </c>
      <c r="E185" s="22">
        <f>E127-(transaction!$E183*price!$M$10+transaction!$I183*price!$M$11+transaction!$M183*price!$M$12+transaction!$Q183*price!$M$13+transaction!$U183*price!$M$14+transaction!$Y183*price!$M$15+transaction!$AC183*price!$M$16+transaction!$AG183*price!$M$17+transaction!$AK183*price!$M$18+transaction!$AO183*price!$M$19+transaction!$AS183*price!$M$20+transaction!$AW183*price!$M$21+transaction!$BA183*price!$M$22+transaction!$BE183*price!$M$23+transaction!$BI183*price!$M$24+transaction!$BM183*price!$M$25+transaction!$BQ183*price!$M$26+transaction!$BU183*price!$M$27+transaction!$BY183*price!$M$28+transaction!$CC183*price!$M$29)+J185</f>
        <v>0</v>
      </c>
      <c r="F185" s="17">
        <f>B185*price!E$2+C185*price!E$3+D185*price!E$4+E185*price!E$5</f>
        <v>0</v>
      </c>
      <c r="G185" s="112">
        <f>(transaction!CF183+transaction!CG183+transaction!CH183)-((transaction!CL183*price!C$3/price!C$2)+(transaction!CI183*price!C$4/price!C$2)+(transaction!CO183*price!C$5/price!C$2))</f>
        <v>0</v>
      </c>
      <c r="H185" s="113">
        <f>(transaction!CI183+transaction!CJ183+transaction!CK183)-((transaction!CF183*price!C$2/price!C$3)+(transaction!CQ183*price!C$4/price!C$3)+(transaction!CM183*price!C$5/price!C$3))</f>
        <v>0</v>
      </c>
      <c r="I185" s="113">
        <f>(transaction!CL183+transaction!CM183+transaction!CN183)-((transaction!CG183*price!C$2/price!C$4)+(transaction!CJ183*price!C$3/price!C$4)+(transaction!CP183*price!C$5/price!C$4))</f>
        <v>0</v>
      </c>
      <c r="J185" s="113">
        <f>(transaction!CO183+transaction!CP183+transaction!CQ183)-((transaction!CH183*price!C$2/price!C$5)+(transaction!CK183*price!C$3/price!C$5)+(transaction!CN183*price!C$4/price!C$5))</f>
        <v>0</v>
      </c>
    </row>
    <row r="186">
      <c r="A186" s="13">
        <v>9.0</v>
      </c>
      <c r="B186" s="67">
        <f>B128-(transaction!$B184*price!$J$10+transaction!$F184*price!$J$11+transaction!$J184*price!$J$12+transaction!$N184*price!$J$13+transaction!$R184*price!$J$14+transaction!$V184*price!$J$15+transaction!$Z184*price!$J$16+transaction!$AD184*price!$J$17+transaction!$AH184*price!$J$18+transaction!$AL184*price!$J$19+transaction!$AP184*price!$J$20+transaction!$AT184*price!$J$21+transaction!$AX184*price!$J$22+transaction!$BB184*price!$J$23+transaction!$BF184*price!$J$24+transaction!$BJ184*price!$J$25+transaction!$BN184*price!$J$26+transaction!$BR184*price!$J$27+transaction!$BV184*price!$J$28+transaction!$BZ184*price!$J$29)+G186</f>
        <v>0</v>
      </c>
      <c r="C186" s="17">
        <f>C128-(transaction!$C184*price!$K$10+transaction!$G184*price!$K$11+transaction!$K184*price!$K$12+transaction!$O184*price!$K$13+transaction!$S184*price!$K$14+transaction!$W184*price!$K$15+transaction!$AA184*price!$K$16+transaction!$AE184*price!$K$17+transaction!$AI184*price!$K$18+transaction!$AM184*price!$K$19+transaction!$AQ184*price!$K$20+transaction!$AU184*price!$K$21+transaction!$AY184*price!$K$22+transaction!$BC184*price!$K$23+transaction!$BG184*price!$K$24+transaction!$BK184*price!$K$25+transaction!$BO184*price!$K$26+transaction!$BS184*price!$K$27+transaction!$BW184*price!$K$28+transaction!$CA184*price!$K$29)+H186</f>
        <v>0</v>
      </c>
      <c r="D186" s="17">
        <f>D128-(transaction!$D184*price!$L$10+transaction!$H184*price!$L$11+transaction!$L184*price!$L$12+transaction!$P184*price!$L$13+transaction!$T184*price!$L$14+transaction!$X184*price!$L$15+transaction!$AB184*price!$L$16+transaction!$AF184*price!$L$17+transaction!$AJ184*price!$L$18+transaction!$AN184*price!$L$19+transaction!$AR184*price!$L$20+transaction!$AV184*price!$L$21+transaction!$AZ184*price!$L$22+transaction!$BD184*price!$L$23+transaction!$BH184*price!$L$24+transaction!$BL184*price!$L$25+transaction!$BP184*price!$L$26+transaction!$BT184*price!$L$27+transaction!$BX184*price!$L$28+transaction!$CB184*price!$L$29)+I186</f>
        <v>0</v>
      </c>
      <c r="E186" s="22">
        <f>E128-(transaction!$E184*price!$M$10+transaction!$I184*price!$M$11+transaction!$M184*price!$M$12+transaction!$Q184*price!$M$13+transaction!$U184*price!$M$14+transaction!$Y184*price!$M$15+transaction!$AC184*price!$M$16+transaction!$AG184*price!$M$17+transaction!$AK184*price!$M$18+transaction!$AO184*price!$M$19+transaction!$AS184*price!$M$20+transaction!$AW184*price!$M$21+transaction!$BA184*price!$M$22+transaction!$BE184*price!$M$23+transaction!$BI184*price!$M$24+transaction!$BM184*price!$M$25+transaction!$BQ184*price!$M$26+transaction!$BU184*price!$M$27+transaction!$BY184*price!$M$28+transaction!$CC184*price!$M$29)+J186</f>
        <v>0</v>
      </c>
      <c r="F186" s="17">
        <f>B186*price!E$2+C186*price!E$3+D186*price!E$4+E186*price!E$5</f>
        <v>0</v>
      </c>
      <c r="G186" s="112">
        <f>(transaction!CF184+transaction!CG184+transaction!CH184)-((transaction!CL184*price!C$3/price!C$2)+(transaction!CI184*price!C$4/price!C$2)+(transaction!CO184*price!C$5/price!C$2))</f>
        <v>0</v>
      </c>
      <c r="H186" s="113">
        <f>(transaction!CI184+transaction!CJ184+transaction!CK184)-((transaction!CF184*price!C$2/price!C$3)+(transaction!CQ184*price!C$4/price!C$3)+(transaction!CM184*price!C$5/price!C$3))</f>
        <v>0</v>
      </c>
      <c r="I186" s="113">
        <f>(transaction!CL184+transaction!CM184+transaction!CN184)-((transaction!CG184*price!C$2/price!C$4)+(transaction!CJ184*price!C$3/price!C$4)+(transaction!CP184*price!C$5/price!C$4))</f>
        <v>0</v>
      </c>
      <c r="J186" s="113">
        <f>(transaction!CO184+transaction!CP184+transaction!CQ184)-((transaction!CH184*price!C$2/price!C$5)+(transaction!CK184*price!C$3/price!C$5)+(transaction!CN184*price!C$4/price!C$5))</f>
        <v>0</v>
      </c>
    </row>
    <row r="187">
      <c r="A187" s="13">
        <v>10.0</v>
      </c>
      <c r="B187" s="67">
        <f>B129-(transaction!$B185*price!$J$10+transaction!$F185*price!$J$11+transaction!$J185*price!$J$12+transaction!$N185*price!$J$13+transaction!$R185*price!$J$14+transaction!$V185*price!$J$15+transaction!$Z185*price!$J$16+transaction!$AD185*price!$J$17+transaction!$AH185*price!$J$18+transaction!$AL185*price!$J$19+transaction!$AP185*price!$J$20+transaction!$AT185*price!$J$21+transaction!$AX185*price!$J$22+transaction!$BB185*price!$J$23+transaction!$BF185*price!$J$24+transaction!$BJ185*price!$J$25+transaction!$BN185*price!$J$26+transaction!$BR185*price!$J$27+transaction!$BV185*price!$J$28+transaction!$BZ185*price!$J$29)+G187</f>
        <v>0</v>
      </c>
      <c r="C187" s="17">
        <f>C129-(transaction!$C185*price!$K$10+transaction!$G185*price!$K$11+transaction!$K185*price!$K$12+transaction!$O185*price!$K$13+transaction!$S185*price!$K$14+transaction!$W185*price!$K$15+transaction!$AA185*price!$K$16+transaction!$AE185*price!$K$17+transaction!$AI185*price!$K$18+transaction!$AM185*price!$K$19+transaction!$AQ185*price!$K$20+transaction!$AU185*price!$K$21+transaction!$AY185*price!$K$22+transaction!$BC185*price!$K$23+transaction!$BG185*price!$K$24+transaction!$BK185*price!$K$25+transaction!$BO185*price!$K$26+transaction!$BS185*price!$K$27+transaction!$BW185*price!$K$28+transaction!$CA185*price!$K$29)+H187</f>
        <v>0</v>
      </c>
      <c r="D187" s="17">
        <f>D129-(transaction!$D185*price!$L$10+transaction!$H185*price!$L$11+transaction!$L185*price!$L$12+transaction!$P185*price!$L$13+transaction!$T185*price!$L$14+transaction!$X185*price!$L$15+transaction!$AB185*price!$L$16+transaction!$AF185*price!$L$17+transaction!$AJ185*price!$L$18+transaction!$AN185*price!$L$19+transaction!$AR185*price!$L$20+transaction!$AV185*price!$L$21+transaction!$AZ185*price!$L$22+transaction!$BD185*price!$L$23+transaction!$BH185*price!$L$24+transaction!$BL185*price!$L$25+transaction!$BP185*price!$L$26+transaction!$BT185*price!$L$27+transaction!$BX185*price!$L$28+transaction!$CB185*price!$L$29)+I187</f>
        <v>0</v>
      </c>
      <c r="E187" s="22">
        <f>E129-(transaction!$E185*price!$M$10+transaction!$I185*price!$M$11+transaction!$M185*price!$M$12+transaction!$Q185*price!$M$13+transaction!$U185*price!$M$14+transaction!$Y185*price!$M$15+transaction!$AC185*price!$M$16+transaction!$AG185*price!$M$17+transaction!$AK185*price!$M$18+transaction!$AO185*price!$M$19+transaction!$AS185*price!$M$20+transaction!$AW185*price!$M$21+transaction!$BA185*price!$M$22+transaction!$BE185*price!$M$23+transaction!$BI185*price!$M$24+transaction!$BM185*price!$M$25+transaction!$BQ185*price!$M$26+transaction!$BU185*price!$M$27+transaction!$BY185*price!$M$28+transaction!$CC185*price!$M$29)+J187</f>
        <v>0</v>
      </c>
      <c r="F187" s="17">
        <f>B187*price!E$2+C187*price!E$3+D187*price!E$4+E187*price!E$5</f>
        <v>0</v>
      </c>
      <c r="G187" s="112">
        <f>(transaction!CF185+transaction!CG185+transaction!CH185)-((transaction!CL185*price!C$3/price!C$2)+(transaction!CI185*price!C$4/price!C$2)+(transaction!CO185*price!C$5/price!C$2))</f>
        <v>0</v>
      </c>
      <c r="H187" s="113">
        <f>(transaction!CI185+transaction!CJ185+transaction!CK185)-((transaction!CF185*price!C$2/price!C$3)+(transaction!CQ185*price!C$4/price!C$3)+(transaction!CM185*price!C$5/price!C$3))</f>
        <v>0</v>
      </c>
      <c r="I187" s="113">
        <f>(transaction!CL185+transaction!CM185+transaction!CN185)-((transaction!CG185*price!C$2/price!C$4)+(transaction!CJ185*price!C$3/price!C$4)+(transaction!CP185*price!C$5/price!C$4))</f>
        <v>0</v>
      </c>
      <c r="J187" s="113">
        <f>(transaction!CO185+transaction!CP185+transaction!CQ185)-((transaction!CH185*price!C$2/price!C$5)+(transaction!CK185*price!C$3/price!C$5)+(transaction!CN185*price!C$4/price!C$5))</f>
        <v>0</v>
      </c>
    </row>
    <row r="188">
      <c r="A188" s="13">
        <v>11.0</v>
      </c>
      <c r="B188" s="67">
        <f>B130-(transaction!$B186*price!$J$10+transaction!$F186*price!$J$11+transaction!$J186*price!$J$12+transaction!$N186*price!$J$13+transaction!$R186*price!$J$14+transaction!$V186*price!$J$15+transaction!$Z186*price!$J$16+transaction!$AD186*price!$J$17+transaction!$AH186*price!$J$18+transaction!$AL186*price!$J$19+transaction!$AP186*price!$J$20+transaction!$AT186*price!$J$21+transaction!$AX186*price!$J$22+transaction!$BB186*price!$J$23+transaction!$BF186*price!$J$24+transaction!$BJ186*price!$J$25+transaction!$BN186*price!$J$26+transaction!$BR186*price!$J$27+transaction!$BV186*price!$J$28+transaction!$BZ186*price!$J$29)+G188</f>
        <v>0</v>
      </c>
      <c r="C188" s="17">
        <f>C130-(transaction!$C186*price!$K$10+transaction!$G186*price!$K$11+transaction!$K186*price!$K$12+transaction!$O186*price!$K$13+transaction!$S186*price!$K$14+transaction!$W186*price!$K$15+transaction!$AA186*price!$K$16+transaction!$AE186*price!$K$17+transaction!$AI186*price!$K$18+transaction!$AM186*price!$K$19+transaction!$AQ186*price!$K$20+transaction!$AU186*price!$K$21+transaction!$AY186*price!$K$22+transaction!$BC186*price!$K$23+transaction!$BG186*price!$K$24+transaction!$BK186*price!$K$25+transaction!$BO186*price!$K$26+transaction!$BS186*price!$K$27+transaction!$BW186*price!$K$28+transaction!$CA186*price!$K$29)+H188</f>
        <v>0</v>
      </c>
      <c r="D188" s="17">
        <f>D130-(transaction!$D186*price!$L$10+transaction!$H186*price!$L$11+transaction!$L186*price!$L$12+transaction!$P186*price!$L$13+transaction!$T186*price!$L$14+transaction!$X186*price!$L$15+transaction!$AB186*price!$L$16+transaction!$AF186*price!$L$17+transaction!$AJ186*price!$L$18+transaction!$AN186*price!$L$19+transaction!$AR186*price!$L$20+transaction!$AV186*price!$L$21+transaction!$AZ186*price!$L$22+transaction!$BD186*price!$L$23+transaction!$BH186*price!$L$24+transaction!$BL186*price!$L$25+transaction!$BP186*price!$L$26+transaction!$BT186*price!$L$27+transaction!$BX186*price!$L$28+transaction!$CB186*price!$L$29)+I188</f>
        <v>0</v>
      </c>
      <c r="E188" s="22">
        <f>E130-(transaction!$E186*price!$M$10+transaction!$I186*price!$M$11+transaction!$M186*price!$M$12+transaction!$Q186*price!$M$13+transaction!$U186*price!$M$14+transaction!$Y186*price!$M$15+transaction!$AC186*price!$M$16+transaction!$AG186*price!$M$17+transaction!$AK186*price!$M$18+transaction!$AO186*price!$M$19+transaction!$AS186*price!$M$20+transaction!$AW186*price!$M$21+transaction!$BA186*price!$M$22+transaction!$BE186*price!$M$23+transaction!$BI186*price!$M$24+transaction!$BM186*price!$M$25+transaction!$BQ186*price!$M$26+transaction!$BU186*price!$M$27+transaction!$BY186*price!$M$28+transaction!$CC186*price!$M$29)+J188</f>
        <v>0</v>
      </c>
      <c r="F188" s="17">
        <f>B188*price!E$2+C188*price!E$3+D188*price!E$4+E188*price!E$5</f>
        <v>0</v>
      </c>
      <c r="G188" s="112">
        <f>(transaction!CF186+transaction!CG186+transaction!CH186)-((transaction!CL186*price!C$3/price!C$2)+(transaction!CI186*price!C$4/price!C$2)+(transaction!CO186*price!C$5/price!C$2))</f>
        <v>0</v>
      </c>
      <c r="H188" s="113">
        <f>(transaction!CI186+transaction!CJ186+transaction!CK186)-((transaction!CF186*price!C$2/price!C$3)+(transaction!CQ186*price!C$4/price!C$3)+(transaction!CM186*price!C$5/price!C$3))</f>
        <v>0</v>
      </c>
      <c r="I188" s="113">
        <f>(transaction!CL186+transaction!CM186+transaction!CN186)-((transaction!CG186*price!C$2/price!C$4)+(transaction!CJ186*price!C$3/price!C$4)+(transaction!CP186*price!C$5/price!C$4))</f>
        <v>0</v>
      </c>
      <c r="J188" s="113">
        <f>(transaction!CO186+transaction!CP186+transaction!CQ186)-((transaction!CH186*price!C$2/price!C$5)+(transaction!CK186*price!C$3/price!C$5)+(transaction!CN186*price!C$4/price!C$5))</f>
        <v>0</v>
      </c>
    </row>
    <row r="189">
      <c r="A189" s="13">
        <v>12.0</v>
      </c>
      <c r="B189" s="67">
        <f>B131-(transaction!$B187*price!$J$10+transaction!$F187*price!$J$11+transaction!$J187*price!$J$12+transaction!$N187*price!$J$13+transaction!$R187*price!$J$14+transaction!$V187*price!$J$15+transaction!$Z187*price!$J$16+transaction!$AD187*price!$J$17+transaction!$AH187*price!$J$18+transaction!$AL187*price!$J$19+transaction!$AP187*price!$J$20+transaction!$AT187*price!$J$21+transaction!$AX187*price!$J$22+transaction!$BB187*price!$J$23+transaction!$BF187*price!$J$24+transaction!$BJ187*price!$J$25+transaction!$BN187*price!$J$26+transaction!$BR187*price!$J$27+transaction!$BV187*price!$J$28+transaction!$BZ187*price!$J$29)+G189</f>
        <v>0</v>
      </c>
      <c r="C189" s="17">
        <f>C131-(transaction!$C187*price!$K$10+transaction!$G187*price!$K$11+transaction!$K187*price!$K$12+transaction!$O187*price!$K$13+transaction!$S187*price!$K$14+transaction!$W187*price!$K$15+transaction!$AA187*price!$K$16+transaction!$AE187*price!$K$17+transaction!$AI187*price!$K$18+transaction!$AM187*price!$K$19+transaction!$AQ187*price!$K$20+transaction!$AU187*price!$K$21+transaction!$AY187*price!$K$22+transaction!$BC187*price!$K$23+transaction!$BG187*price!$K$24+transaction!$BK187*price!$K$25+transaction!$BO187*price!$K$26+transaction!$BS187*price!$K$27+transaction!$BW187*price!$K$28+transaction!$CA187*price!$K$29)+H189</f>
        <v>0</v>
      </c>
      <c r="D189" s="17">
        <f>D131-(transaction!$D187*price!$L$10+transaction!$H187*price!$L$11+transaction!$L187*price!$L$12+transaction!$P187*price!$L$13+transaction!$T187*price!$L$14+transaction!$X187*price!$L$15+transaction!$AB187*price!$L$16+transaction!$AF187*price!$L$17+transaction!$AJ187*price!$L$18+transaction!$AN187*price!$L$19+transaction!$AR187*price!$L$20+transaction!$AV187*price!$L$21+transaction!$AZ187*price!$L$22+transaction!$BD187*price!$L$23+transaction!$BH187*price!$L$24+transaction!$BL187*price!$L$25+transaction!$BP187*price!$L$26+transaction!$BT187*price!$L$27+transaction!$BX187*price!$L$28+transaction!$CB187*price!$L$29)+I189</f>
        <v>0</v>
      </c>
      <c r="E189" s="22">
        <f>E131-(transaction!$E187*price!$M$10+transaction!$I187*price!$M$11+transaction!$M187*price!$M$12+transaction!$Q187*price!$M$13+transaction!$U187*price!$M$14+transaction!$Y187*price!$M$15+transaction!$AC187*price!$M$16+transaction!$AG187*price!$M$17+transaction!$AK187*price!$M$18+transaction!$AO187*price!$M$19+transaction!$AS187*price!$M$20+transaction!$AW187*price!$M$21+transaction!$BA187*price!$M$22+transaction!$BE187*price!$M$23+transaction!$BI187*price!$M$24+transaction!$BM187*price!$M$25+transaction!$BQ187*price!$M$26+transaction!$BU187*price!$M$27+transaction!$BY187*price!$M$28+transaction!$CC187*price!$M$29)+J189</f>
        <v>0</v>
      </c>
      <c r="F189" s="17">
        <f>B189*price!E$2+C189*price!E$3+D189*price!E$4+E189*price!E$5</f>
        <v>0</v>
      </c>
      <c r="G189" s="112">
        <f>(transaction!CF187+transaction!CG187+transaction!CH187)-((transaction!CL187*price!C$3/price!C$2)+(transaction!CI187*price!C$4/price!C$2)+(transaction!CO187*price!C$5/price!C$2))</f>
        <v>0</v>
      </c>
      <c r="H189" s="113">
        <f>(transaction!CI187+transaction!CJ187+transaction!CK187)-((transaction!CF187*price!C$2/price!C$3)+(transaction!CQ187*price!C$4/price!C$3)+(transaction!CM187*price!C$5/price!C$3))</f>
        <v>0</v>
      </c>
      <c r="I189" s="113">
        <f>(transaction!CL187+transaction!CM187+transaction!CN187)-((transaction!CG187*price!C$2/price!C$4)+(transaction!CJ187*price!C$3/price!C$4)+(transaction!CP187*price!C$5/price!C$4))</f>
        <v>0</v>
      </c>
      <c r="J189" s="113">
        <f>(transaction!CO187+transaction!CP187+transaction!CQ187)-((transaction!CH187*price!C$2/price!C$5)+(transaction!CK187*price!C$3/price!C$5)+(transaction!CN187*price!C$4/price!C$5))</f>
        <v>0</v>
      </c>
    </row>
    <row r="190">
      <c r="A190" s="13">
        <v>13.0</v>
      </c>
      <c r="B190" s="67">
        <f>B132-(transaction!$B188*price!$J$10+transaction!$F188*price!$J$11+transaction!$J188*price!$J$12+transaction!$N188*price!$J$13+transaction!$R188*price!$J$14+transaction!$V188*price!$J$15+transaction!$Z188*price!$J$16+transaction!$AD188*price!$J$17+transaction!$AH188*price!$J$18+transaction!$AL188*price!$J$19+transaction!$AP188*price!$J$20+transaction!$AT188*price!$J$21+transaction!$AX188*price!$J$22+transaction!$BB188*price!$J$23+transaction!$BF188*price!$J$24+transaction!$BJ188*price!$J$25+transaction!$BN188*price!$J$26+transaction!$BR188*price!$J$27+transaction!$BV188*price!$J$28+transaction!$BZ188*price!$J$29)+G190</f>
        <v>0</v>
      </c>
      <c r="C190" s="17">
        <f>C132-(transaction!$C188*price!$K$10+transaction!$G188*price!$K$11+transaction!$K188*price!$K$12+transaction!$O188*price!$K$13+transaction!$S188*price!$K$14+transaction!$W188*price!$K$15+transaction!$AA188*price!$K$16+transaction!$AE188*price!$K$17+transaction!$AI188*price!$K$18+transaction!$AM188*price!$K$19+transaction!$AQ188*price!$K$20+transaction!$AU188*price!$K$21+transaction!$AY188*price!$K$22+transaction!$BC188*price!$K$23+transaction!$BG188*price!$K$24+transaction!$BK188*price!$K$25+transaction!$BO188*price!$K$26+transaction!$BS188*price!$K$27+transaction!$BW188*price!$K$28+transaction!$CA188*price!$K$29)+H190</f>
        <v>0</v>
      </c>
      <c r="D190" s="17">
        <f>D132-(transaction!$D188*price!$L$10+transaction!$H188*price!$L$11+transaction!$L188*price!$L$12+transaction!$P188*price!$L$13+transaction!$T188*price!$L$14+transaction!$X188*price!$L$15+transaction!$AB188*price!$L$16+transaction!$AF188*price!$L$17+transaction!$AJ188*price!$L$18+transaction!$AN188*price!$L$19+transaction!$AR188*price!$L$20+transaction!$AV188*price!$L$21+transaction!$AZ188*price!$L$22+transaction!$BD188*price!$L$23+transaction!$BH188*price!$L$24+transaction!$BL188*price!$L$25+transaction!$BP188*price!$L$26+transaction!$BT188*price!$L$27+transaction!$BX188*price!$L$28+transaction!$CB188*price!$L$29)+I190</f>
        <v>0</v>
      </c>
      <c r="E190" s="22">
        <f>E132-(transaction!$E188*price!$M$10+transaction!$I188*price!$M$11+transaction!$M188*price!$M$12+transaction!$Q188*price!$M$13+transaction!$U188*price!$M$14+transaction!$Y188*price!$M$15+transaction!$AC188*price!$M$16+transaction!$AG188*price!$M$17+transaction!$AK188*price!$M$18+transaction!$AO188*price!$M$19+transaction!$AS188*price!$M$20+transaction!$AW188*price!$M$21+transaction!$BA188*price!$M$22+transaction!$BE188*price!$M$23+transaction!$BI188*price!$M$24+transaction!$BM188*price!$M$25+transaction!$BQ188*price!$M$26+transaction!$BU188*price!$M$27+transaction!$BY188*price!$M$28+transaction!$CC188*price!$M$29)+J190</f>
        <v>0</v>
      </c>
      <c r="F190" s="17">
        <f>B190*price!E$2+C190*price!E$3+D190*price!E$4+E190*price!E$5</f>
        <v>0</v>
      </c>
      <c r="G190" s="112">
        <f>(transaction!CF188+transaction!CG188+transaction!CH188)-((transaction!CL188*price!C$3/price!C$2)+(transaction!CI188*price!C$4/price!C$2)+(transaction!CO188*price!C$5/price!C$2))</f>
        <v>0</v>
      </c>
      <c r="H190" s="113">
        <f>(transaction!CI188+transaction!CJ188+transaction!CK188)-((transaction!CF188*price!C$2/price!C$3)+(transaction!CQ188*price!C$4/price!C$3)+(transaction!CM188*price!C$5/price!C$3))</f>
        <v>0</v>
      </c>
      <c r="I190" s="113">
        <f>(transaction!CL188+transaction!CM188+transaction!CN188)-((transaction!CG188*price!C$2/price!C$4)+(transaction!CJ188*price!C$3/price!C$4)+(transaction!CP188*price!C$5/price!C$4))</f>
        <v>0</v>
      </c>
      <c r="J190" s="113">
        <f>(transaction!CO188+transaction!CP188+transaction!CQ188)-((transaction!CH188*price!C$2/price!C$5)+(transaction!CK188*price!C$3/price!C$5)+(transaction!CN188*price!C$4/price!C$5))</f>
        <v>0</v>
      </c>
    </row>
    <row r="191">
      <c r="A191" s="13">
        <v>14.0</v>
      </c>
      <c r="B191" s="67">
        <f>B133-(transaction!$B189*price!$J$10+transaction!$F189*price!$J$11+transaction!$J189*price!$J$12+transaction!$N189*price!$J$13+transaction!$R189*price!$J$14+transaction!$V189*price!$J$15+transaction!$Z189*price!$J$16+transaction!$AD189*price!$J$17+transaction!$AH189*price!$J$18+transaction!$AL189*price!$J$19+transaction!$AP189*price!$J$20+transaction!$AT189*price!$J$21+transaction!$AX189*price!$J$22+transaction!$BB189*price!$J$23+transaction!$BF189*price!$J$24+transaction!$BJ189*price!$J$25+transaction!$BN189*price!$J$26+transaction!$BR189*price!$J$27+transaction!$BV189*price!$J$28+transaction!$BZ189*price!$J$29)+G191</f>
        <v>0</v>
      </c>
      <c r="C191" s="17">
        <f>C133-(transaction!$C189*price!$K$10+transaction!$G189*price!$K$11+transaction!$K189*price!$K$12+transaction!$O189*price!$K$13+transaction!$S189*price!$K$14+transaction!$W189*price!$K$15+transaction!$AA189*price!$K$16+transaction!$AE189*price!$K$17+transaction!$AI189*price!$K$18+transaction!$AM189*price!$K$19+transaction!$AQ189*price!$K$20+transaction!$AU189*price!$K$21+transaction!$AY189*price!$K$22+transaction!$BC189*price!$K$23+transaction!$BG189*price!$K$24+transaction!$BK189*price!$K$25+transaction!$BO189*price!$K$26+transaction!$BS189*price!$K$27+transaction!$BW189*price!$K$28+transaction!$CA189*price!$K$29)+H191</f>
        <v>0</v>
      </c>
      <c r="D191" s="17">
        <f>D133-(transaction!$D189*price!$L$10+transaction!$H189*price!$L$11+transaction!$L189*price!$L$12+transaction!$P189*price!$L$13+transaction!$T189*price!$L$14+transaction!$X189*price!$L$15+transaction!$AB189*price!$L$16+transaction!$AF189*price!$L$17+transaction!$AJ189*price!$L$18+transaction!$AN189*price!$L$19+transaction!$AR189*price!$L$20+transaction!$AV189*price!$L$21+transaction!$AZ189*price!$L$22+transaction!$BD189*price!$L$23+transaction!$BH189*price!$L$24+transaction!$BL189*price!$L$25+transaction!$BP189*price!$L$26+transaction!$BT189*price!$L$27+transaction!$BX189*price!$L$28+transaction!$CB189*price!$L$29)+I191</f>
        <v>0</v>
      </c>
      <c r="E191" s="22">
        <f>E133-(transaction!$E189*price!$M$10+transaction!$I189*price!$M$11+transaction!$M189*price!$M$12+transaction!$Q189*price!$M$13+transaction!$U189*price!$M$14+transaction!$Y189*price!$M$15+transaction!$AC189*price!$M$16+transaction!$AG189*price!$M$17+transaction!$AK189*price!$M$18+transaction!$AO189*price!$M$19+transaction!$AS189*price!$M$20+transaction!$AW189*price!$M$21+transaction!$BA189*price!$M$22+transaction!$BE189*price!$M$23+transaction!$BI189*price!$M$24+transaction!$BM189*price!$M$25+transaction!$BQ189*price!$M$26+transaction!$BU189*price!$M$27+transaction!$BY189*price!$M$28+transaction!$CC189*price!$M$29)+J191</f>
        <v>0</v>
      </c>
      <c r="F191" s="17">
        <f>B191*price!E$2+C191*price!E$3+D191*price!E$4+E191*price!E$5</f>
        <v>0</v>
      </c>
      <c r="G191" s="112">
        <f>(transaction!CF189+transaction!CG189+transaction!CH189)-((transaction!CL189*price!C$3/price!C$2)+(transaction!CI189*price!C$4/price!C$2)+(transaction!CO189*price!C$5/price!C$2))</f>
        <v>0</v>
      </c>
      <c r="H191" s="113">
        <f>(transaction!CI189+transaction!CJ189+transaction!CK189)-((transaction!CF189*price!C$2/price!C$3)+(transaction!CQ189*price!C$4/price!C$3)+(transaction!CM189*price!C$5/price!C$3))</f>
        <v>0</v>
      </c>
      <c r="I191" s="113">
        <f>(transaction!CL189+transaction!CM189+transaction!CN189)-((transaction!CG189*price!C$2/price!C$4)+(transaction!CJ189*price!C$3/price!C$4)+(transaction!CP189*price!C$5/price!C$4))</f>
        <v>0</v>
      </c>
      <c r="J191" s="113">
        <f>(transaction!CO189+transaction!CP189+transaction!CQ189)-((transaction!CH189*price!C$2/price!C$5)+(transaction!CK189*price!C$3/price!C$5)+(transaction!CN189*price!C$4/price!C$5))</f>
        <v>0</v>
      </c>
    </row>
    <row r="192">
      <c r="A192" s="13">
        <v>15.0</v>
      </c>
      <c r="B192" s="67">
        <f>B134-(transaction!$B190*price!$J$10+transaction!$F190*price!$J$11+transaction!$J190*price!$J$12+transaction!$N190*price!$J$13+transaction!$R190*price!$J$14+transaction!$V190*price!$J$15+transaction!$Z190*price!$J$16+transaction!$AD190*price!$J$17+transaction!$AH190*price!$J$18+transaction!$AL190*price!$J$19+transaction!$AP190*price!$J$20+transaction!$AT190*price!$J$21+transaction!$AX190*price!$J$22+transaction!$BB190*price!$J$23+transaction!$BF190*price!$J$24+transaction!$BJ190*price!$J$25+transaction!$BN190*price!$J$26+transaction!$BR190*price!$J$27+transaction!$BV190*price!$J$28+transaction!$BZ190*price!$J$29)+G192</f>
        <v>0</v>
      </c>
      <c r="C192" s="17">
        <f>C134-(transaction!$C190*price!$K$10+transaction!$G190*price!$K$11+transaction!$K190*price!$K$12+transaction!$O190*price!$K$13+transaction!$S190*price!$K$14+transaction!$W190*price!$K$15+transaction!$AA190*price!$K$16+transaction!$AE190*price!$K$17+transaction!$AI190*price!$K$18+transaction!$AM190*price!$K$19+transaction!$AQ190*price!$K$20+transaction!$AU190*price!$K$21+transaction!$AY190*price!$K$22+transaction!$BC190*price!$K$23+transaction!$BG190*price!$K$24+transaction!$BK190*price!$K$25+transaction!$BO190*price!$K$26+transaction!$BS190*price!$K$27+transaction!$BW190*price!$K$28+transaction!$CA190*price!$K$29)+H192</f>
        <v>0</v>
      </c>
      <c r="D192" s="17">
        <f>D134-(transaction!$D190*price!$L$10+transaction!$H190*price!$L$11+transaction!$L190*price!$L$12+transaction!$P190*price!$L$13+transaction!$T190*price!$L$14+transaction!$X190*price!$L$15+transaction!$AB190*price!$L$16+transaction!$AF190*price!$L$17+transaction!$AJ190*price!$L$18+transaction!$AN190*price!$L$19+transaction!$AR190*price!$L$20+transaction!$AV190*price!$L$21+transaction!$AZ190*price!$L$22+transaction!$BD190*price!$L$23+transaction!$BH190*price!$L$24+transaction!$BL190*price!$L$25+transaction!$BP190*price!$L$26+transaction!$BT190*price!$L$27+transaction!$BX190*price!$L$28+transaction!$CB190*price!$L$29)+I192</f>
        <v>0</v>
      </c>
      <c r="E192" s="22">
        <f>E134-(transaction!$E190*price!$M$10+transaction!$I190*price!$M$11+transaction!$M190*price!$M$12+transaction!$Q190*price!$M$13+transaction!$U190*price!$M$14+transaction!$Y190*price!$M$15+transaction!$AC190*price!$M$16+transaction!$AG190*price!$M$17+transaction!$AK190*price!$M$18+transaction!$AO190*price!$M$19+transaction!$AS190*price!$M$20+transaction!$AW190*price!$M$21+transaction!$BA190*price!$M$22+transaction!$BE190*price!$M$23+transaction!$BI190*price!$M$24+transaction!$BM190*price!$M$25+transaction!$BQ190*price!$M$26+transaction!$BU190*price!$M$27+transaction!$BY190*price!$M$28+transaction!$CC190*price!$M$29)+J192</f>
        <v>0</v>
      </c>
      <c r="F192" s="17">
        <f>B192*price!E$2+C192*price!E$3+D192*price!E$4+E192*price!E$5</f>
        <v>0</v>
      </c>
      <c r="G192" s="112">
        <f>(transaction!CF190+transaction!CG190+transaction!CH190)-((transaction!CL190*price!C$3/price!C$2)+(transaction!CI190*price!C$4/price!C$2)+(transaction!CO190*price!C$5/price!C$2))</f>
        <v>0</v>
      </c>
      <c r="H192" s="113">
        <f>(transaction!CI190+transaction!CJ190+transaction!CK190)-((transaction!CF190*price!C$2/price!C$3)+(transaction!CQ190*price!C$4/price!C$3)+(transaction!CM190*price!C$5/price!C$3))</f>
        <v>0</v>
      </c>
      <c r="I192" s="113">
        <f>(transaction!CL190+transaction!CM190+transaction!CN190)-((transaction!CG190*price!C$2/price!C$4)+(transaction!CJ190*price!C$3/price!C$4)+(transaction!CP190*price!C$5/price!C$4))</f>
        <v>0</v>
      </c>
      <c r="J192" s="113">
        <f>(transaction!CO190+transaction!CP190+transaction!CQ190)-((transaction!CH190*price!C$2/price!C$5)+(transaction!CK190*price!C$3/price!C$5)+(transaction!CN190*price!C$4/price!C$5))</f>
        <v>0</v>
      </c>
    </row>
    <row r="193">
      <c r="A193" s="13">
        <v>16.0</v>
      </c>
      <c r="B193" s="67">
        <f>B135-(transaction!$B191*price!$J$10+transaction!$F191*price!$J$11+transaction!$J191*price!$J$12+transaction!$N191*price!$J$13+transaction!$R191*price!$J$14+transaction!$V191*price!$J$15+transaction!$Z191*price!$J$16+transaction!$AD191*price!$J$17+transaction!$AH191*price!$J$18+transaction!$AL191*price!$J$19+transaction!$AP191*price!$J$20+transaction!$AT191*price!$J$21+transaction!$AX191*price!$J$22+transaction!$BB191*price!$J$23+transaction!$BF191*price!$J$24+transaction!$BJ191*price!$J$25+transaction!$BN191*price!$J$26+transaction!$BR191*price!$J$27+transaction!$BV191*price!$J$28+transaction!$BZ191*price!$J$29)+G193</f>
        <v>0</v>
      </c>
      <c r="C193" s="17">
        <f>C135-(transaction!$C191*price!$K$10+transaction!$G191*price!$K$11+transaction!$K191*price!$K$12+transaction!$O191*price!$K$13+transaction!$S191*price!$K$14+transaction!$W191*price!$K$15+transaction!$AA191*price!$K$16+transaction!$AE191*price!$K$17+transaction!$AI191*price!$K$18+transaction!$AM191*price!$K$19+transaction!$AQ191*price!$K$20+transaction!$AU191*price!$K$21+transaction!$AY191*price!$K$22+transaction!$BC191*price!$K$23+transaction!$BG191*price!$K$24+transaction!$BK191*price!$K$25+transaction!$BO191*price!$K$26+transaction!$BS191*price!$K$27+transaction!$BW191*price!$K$28+transaction!$CA191*price!$K$29)+H193</f>
        <v>0</v>
      </c>
      <c r="D193" s="17">
        <f>D135-(transaction!$D191*price!$L$10+transaction!$H191*price!$L$11+transaction!$L191*price!$L$12+transaction!$P191*price!$L$13+transaction!$T191*price!$L$14+transaction!$X191*price!$L$15+transaction!$AB191*price!$L$16+transaction!$AF191*price!$L$17+transaction!$AJ191*price!$L$18+transaction!$AN191*price!$L$19+transaction!$AR191*price!$L$20+transaction!$AV191*price!$L$21+transaction!$AZ191*price!$L$22+transaction!$BD191*price!$L$23+transaction!$BH191*price!$L$24+transaction!$BL191*price!$L$25+transaction!$BP191*price!$L$26+transaction!$BT191*price!$L$27+transaction!$BX191*price!$L$28+transaction!$CB191*price!$L$29)+I193</f>
        <v>0</v>
      </c>
      <c r="E193" s="22">
        <f>E135-(transaction!$E191*price!$M$10+transaction!$I191*price!$M$11+transaction!$M191*price!$M$12+transaction!$Q191*price!$M$13+transaction!$U191*price!$M$14+transaction!$Y191*price!$M$15+transaction!$AC191*price!$M$16+transaction!$AG191*price!$M$17+transaction!$AK191*price!$M$18+transaction!$AO191*price!$M$19+transaction!$AS191*price!$M$20+transaction!$AW191*price!$M$21+transaction!$BA191*price!$M$22+transaction!$BE191*price!$M$23+transaction!$BI191*price!$M$24+transaction!$BM191*price!$M$25+transaction!$BQ191*price!$M$26+transaction!$BU191*price!$M$27+transaction!$BY191*price!$M$28+transaction!$CC191*price!$M$29)+J193</f>
        <v>0</v>
      </c>
      <c r="F193" s="17">
        <f>B193*price!E$2+C193*price!E$3+D193*price!E$4+E193*price!E$5</f>
        <v>0</v>
      </c>
      <c r="G193" s="112">
        <f>(transaction!CF191+transaction!CG191+transaction!CH191)-((transaction!CL191*price!C$3/price!C$2)+(transaction!CI191*price!C$4/price!C$2)+(transaction!CO191*price!C$5/price!C$2))</f>
        <v>0</v>
      </c>
      <c r="H193" s="113">
        <f>(transaction!CI191+transaction!CJ191+transaction!CK191)-((transaction!CF191*price!C$2/price!C$3)+(transaction!CQ191*price!C$4/price!C$3)+(transaction!CM191*price!C$5/price!C$3))</f>
        <v>0</v>
      </c>
      <c r="I193" s="113">
        <f>(transaction!CL191+transaction!CM191+transaction!CN191)-((transaction!CG191*price!C$2/price!C$4)+(transaction!CJ191*price!C$3/price!C$4)+(transaction!CP191*price!C$5/price!C$4))</f>
        <v>0</v>
      </c>
      <c r="J193" s="113">
        <f>(transaction!CO191+transaction!CP191+transaction!CQ191)-((transaction!CH191*price!C$2/price!C$5)+(transaction!CK191*price!C$3/price!C$5)+(transaction!CN191*price!C$4/price!C$5))</f>
        <v>0</v>
      </c>
    </row>
    <row r="194">
      <c r="A194" s="13">
        <v>17.0</v>
      </c>
      <c r="B194" s="67">
        <f>B136-(transaction!$B192*price!$J$10+transaction!$F192*price!$J$11+transaction!$J192*price!$J$12+transaction!$N192*price!$J$13+transaction!$R192*price!$J$14+transaction!$V192*price!$J$15+transaction!$Z192*price!$J$16+transaction!$AD192*price!$J$17+transaction!$AH192*price!$J$18+transaction!$AL192*price!$J$19+transaction!$AP192*price!$J$20+transaction!$AT192*price!$J$21+transaction!$AX192*price!$J$22+transaction!$BB192*price!$J$23+transaction!$BF192*price!$J$24+transaction!$BJ192*price!$J$25+transaction!$BN192*price!$J$26+transaction!$BR192*price!$J$27+transaction!$BV192*price!$J$28+transaction!$BZ192*price!$J$29)+G194</f>
        <v>0</v>
      </c>
      <c r="C194" s="17">
        <f>C136-(transaction!$C192*price!$K$10+transaction!$G192*price!$K$11+transaction!$K192*price!$K$12+transaction!$O192*price!$K$13+transaction!$S192*price!$K$14+transaction!$W192*price!$K$15+transaction!$AA192*price!$K$16+transaction!$AE192*price!$K$17+transaction!$AI192*price!$K$18+transaction!$AM192*price!$K$19+transaction!$AQ192*price!$K$20+transaction!$AU192*price!$K$21+transaction!$AY192*price!$K$22+transaction!$BC192*price!$K$23+transaction!$BG192*price!$K$24+transaction!$BK192*price!$K$25+transaction!$BO192*price!$K$26+transaction!$BS192*price!$K$27+transaction!$BW192*price!$K$28+transaction!$CA192*price!$K$29)+H194</f>
        <v>0</v>
      </c>
      <c r="D194" s="17">
        <f>D136-(transaction!$D192*price!$L$10+transaction!$H192*price!$L$11+transaction!$L192*price!$L$12+transaction!$P192*price!$L$13+transaction!$T192*price!$L$14+transaction!$X192*price!$L$15+transaction!$AB192*price!$L$16+transaction!$AF192*price!$L$17+transaction!$AJ192*price!$L$18+transaction!$AN192*price!$L$19+transaction!$AR192*price!$L$20+transaction!$AV192*price!$L$21+transaction!$AZ192*price!$L$22+transaction!$BD192*price!$L$23+transaction!$BH192*price!$L$24+transaction!$BL192*price!$L$25+transaction!$BP192*price!$L$26+transaction!$BT192*price!$L$27+transaction!$BX192*price!$L$28+transaction!$CB192*price!$L$29)+I194</f>
        <v>0</v>
      </c>
      <c r="E194" s="22">
        <f>E136-(transaction!$E192*price!$M$10+transaction!$I192*price!$M$11+transaction!$M192*price!$M$12+transaction!$Q192*price!$M$13+transaction!$U192*price!$M$14+transaction!$Y192*price!$M$15+transaction!$AC192*price!$M$16+transaction!$AG192*price!$M$17+transaction!$AK192*price!$M$18+transaction!$AO192*price!$M$19+transaction!$AS192*price!$M$20+transaction!$AW192*price!$M$21+transaction!$BA192*price!$M$22+transaction!$BE192*price!$M$23+transaction!$BI192*price!$M$24+transaction!$BM192*price!$M$25+transaction!$BQ192*price!$M$26+transaction!$BU192*price!$M$27+transaction!$BY192*price!$M$28+transaction!$CC192*price!$M$29)+J194</f>
        <v>0</v>
      </c>
      <c r="F194" s="17">
        <f>B194*price!E$2+C194*price!E$3+D194*price!E$4+E194*price!E$5</f>
        <v>0</v>
      </c>
      <c r="G194" s="112">
        <f>(transaction!CF192+transaction!CG192+transaction!CH192)-((transaction!CL192*price!C$3/price!C$2)+(transaction!CI192*price!C$4/price!C$2)+(transaction!CO192*price!C$5/price!C$2))</f>
        <v>0</v>
      </c>
      <c r="H194" s="113">
        <f>(transaction!CI192+transaction!CJ192+transaction!CK192)-((transaction!CF192*price!C$2/price!C$3)+(transaction!CQ192*price!C$4/price!C$3)+(transaction!CM192*price!C$5/price!C$3))</f>
        <v>0</v>
      </c>
      <c r="I194" s="113">
        <f>(transaction!CL192+transaction!CM192+transaction!CN192)-((transaction!CG192*price!C$2/price!C$4)+(transaction!CJ192*price!C$3/price!C$4)+(transaction!CP192*price!C$5/price!C$4))</f>
        <v>0</v>
      </c>
      <c r="J194" s="113">
        <f>(transaction!CO192+transaction!CP192+transaction!CQ192)-((transaction!CH192*price!C$2/price!C$5)+(transaction!CK192*price!C$3/price!C$5)+(transaction!CN192*price!C$4/price!C$5))</f>
        <v>0</v>
      </c>
    </row>
    <row r="195">
      <c r="A195" s="13">
        <v>18.0</v>
      </c>
      <c r="B195" s="67">
        <f>B137-(transaction!$B193*price!$J$10+transaction!$F193*price!$J$11+transaction!$J193*price!$J$12+transaction!$N193*price!$J$13+transaction!$R193*price!$J$14+transaction!$V193*price!$J$15+transaction!$Z193*price!$J$16+transaction!$AD193*price!$J$17+transaction!$AH193*price!$J$18+transaction!$AL193*price!$J$19+transaction!$AP193*price!$J$20+transaction!$AT193*price!$J$21+transaction!$AX193*price!$J$22+transaction!$BB193*price!$J$23+transaction!$BF193*price!$J$24+transaction!$BJ193*price!$J$25+transaction!$BN193*price!$J$26+transaction!$BR193*price!$J$27+transaction!$BV193*price!$J$28+transaction!$BZ193*price!$J$29)+G195</f>
        <v>0</v>
      </c>
      <c r="C195" s="17">
        <f>C137-(transaction!$C193*price!$K$10+transaction!$G193*price!$K$11+transaction!$K193*price!$K$12+transaction!$O193*price!$K$13+transaction!$S193*price!$K$14+transaction!$W193*price!$K$15+transaction!$AA193*price!$K$16+transaction!$AE193*price!$K$17+transaction!$AI193*price!$K$18+transaction!$AM193*price!$K$19+transaction!$AQ193*price!$K$20+transaction!$AU193*price!$K$21+transaction!$AY193*price!$K$22+transaction!$BC193*price!$K$23+transaction!$BG193*price!$K$24+transaction!$BK193*price!$K$25+transaction!$BO193*price!$K$26+transaction!$BS193*price!$K$27+transaction!$BW193*price!$K$28+transaction!$CA193*price!$K$29)+H195</f>
        <v>0</v>
      </c>
      <c r="D195" s="17">
        <f>D137-(transaction!$D193*price!$L$10+transaction!$H193*price!$L$11+transaction!$L193*price!$L$12+transaction!$P193*price!$L$13+transaction!$T193*price!$L$14+transaction!$X193*price!$L$15+transaction!$AB193*price!$L$16+transaction!$AF193*price!$L$17+transaction!$AJ193*price!$L$18+transaction!$AN193*price!$L$19+transaction!$AR193*price!$L$20+transaction!$AV193*price!$L$21+transaction!$AZ193*price!$L$22+transaction!$BD193*price!$L$23+transaction!$BH193*price!$L$24+transaction!$BL193*price!$L$25+transaction!$BP193*price!$L$26+transaction!$BT193*price!$L$27+transaction!$BX193*price!$L$28+transaction!$CB193*price!$L$29)+I195</f>
        <v>0</v>
      </c>
      <c r="E195" s="22">
        <f>E137-(transaction!$E193*price!$M$10+transaction!$I193*price!$M$11+transaction!$M193*price!$M$12+transaction!$Q193*price!$M$13+transaction!$U193*price!$M$14+transaction!$Y193*price!$M$15+transaction!$AC193*price!$M$16+transaction!$AG193*price!$M$17+transaction!$AK193*price!$M$18+transaction!$AO193*price!$M$19+transaction!$AS193*price!$M$20+transaction!$AW193*price!$M$21+transaction!$BA193*price!$M$22+transaction!$BE193*price!$M$23+transaction!$BI193*price!$M$24+transaction!$BM193*price!$M$25+transaction!$BQ193*price!$M$26+transaction!$BU193*price!$M$27+transaction!$BY193*price!$M$28+transaction!$CC193*price!$M$29)+J195</f>
        <v>0</v>
      </c>
      <c r="F195" s="17">
        <f>B195*price!E$2+C195*price!E$3+D195*price!E$4+E195*price!E$5</f>
        <v>0</v>
      </c>
      <c r="G195" s="112">
        <f>(transaction!CF193+transaction!CG193+transaction!CH193)-((transaction!CL193*price!C$3/price!C$2)+(transaction!CI193*price!C$4/price!C$2)+(transaction!CO193*price!C$5/price!C$2))</f>
        <v>0</v>
      </c>
      <c r="H195" s="113">
        <f>(transaction!CI193+transaction!CJ193+transaction!CK193)-((transaction!CF193*price!C$2/price!C$3)+(transaction!CQ193*price!C$4/price!C$3)+(transaction!CM193*price!C$5/price!C$3))</f>
        <v>0</v>
      </c>
      <c r="I195" s="113">
        <f>(transaction!CL193+transaction!CM193+transaction!CN193)-((transaction!CG193*price!C$2/price!C$4)+(transaction!CJ193*price!C$3/price!C$4)+(transaction!CP193*price!C$5/price!C$4))</f>
        <v>0</v>
      </c>
      <c r="J195" s="113">
        <f>(transaction!CO193+transaction!CP193+transaction!CQ193)-((transaction!CH193*price!C$2/price!C$5)+(transaction!CK193*price!C$3/price!C$5)+(transaction!CN193*price!C$4/price!C$5))</f>
        <v>0</v>
      </c>
    </row>
    <row r="196">
      <c r="A196" s="13">
        <v>19.0</v>
      </c>
      <c r="B196" s="67">
        <f>B138-(transaction!$B194*price!$J$10+transaction!$F194*price!$J$11+transaction!$J194*price!$J$12+transaction!$N194*price!$J$13+transaction!$R194*price!$J$14+transaction!$V194*price!$J$15+transaction!$Z194*price!$J$16+transaction!$AD194*price!$J$17+transaction!$AH194*price!$J$18+transaction!$AL194*price!$J$19+transaction!$AP194*price!$J$20+transaction!$AT194*price!$J$21+transaction!$AX194*price!$J$22+transaction!$BB194*price!$J$23+transaction!$BF194*price!$J$24+transaction!$BJ194*price!$J$25+transaction!$BN194*price!$J$26+transaction!$BR194*price!$J$27+transaction!$BV194*price!$J$28+transaction!$BZ194*price!$J$29)+G196</f>
        <v>0</v>
      </c>
      <c r="C196" s="17">
        <f>C138-(transaction!$C194*price!$K$10+transaction!$G194*price!$K$11+transaction!$K194*price!$K$12+transaction!$O194*price!$K$13+transaction!$S194*price!$K$14+transaction!$W194*price!$K$15+transaction!$AA194*price!$K$16+transaction!$AE194*price!$K$17+transaction!$AI194*price!$K$18+transaction!$AM194*price!$K$19+transaction!$AQ194*price!$K$20+transaction!$AU194*price!$K$21+transaction!$AY194*price!$K$22+transaction!$BC194*price!$K$23+transaction!$BG194*price!$K$24+transaction!$BK194*price!$K$25+transaction!$BO194*price!$K$26+transaction!$BS194*price!$K$27+transaction!$BW194*price!$K$28+transaction!$CA194*price!$K$29)+H196</f>
        <v>0</v>
      </c>
      <c r="D196" s="17">
        <f>D138-(transaction!$D194*price!$L$10+transaction!$H194*price!$L$11+transaction!$L194*price!$L$12+transaction!$P194*price!$L$13+transaction!$T194*price!$L$14+transaction!$X194*price!$L$15+transaction!$AB194*price!$L$16+transaction!$AF194*price!$L$17+transaction!$AJ194*price!$L$18+transaction!$AN194*price!$L$19+transaction!$AR194*price!$L$20+transaction!$AV194*price!$L$21+transaction!$AZ194*price!$L$22+transaction!$BD194*price!$L$23+transaction!$BH194*price!$L$24+transaction!$BL194*price!$L$25+transaction!$BP194*price!$L$26+transaction!$BT194*price!$L$27+transaction!$BX194*price!$L$28+transaction!$CB194*price!$L$29)+I196</f>
        <v>0</v>
      </c>
      <c r="E196" s="22">
        <f>E138-(transaction!$E194*price!$M$10+transaction!$I194*price!$M$11+transaction!$M194*price!$M$12+transaction!$Q194*price!$M$13+transaction!$U194*price!$M$14+transaction!$Y194*price!$M$15+transaction!$AC194*price!$M$16+transaction!$AG194*price!$M$17+transaction!$AK194*price!$M$18+transaction!$AO194*price!$M$19+transaction!$AS194*price!$M$20+transaction!$AW194*price!$M$21+transaction!$BA194*price!$M$22+transaction!$BE194*price!$M$23+transaction!$BI194*price!$M$24+transaction!$BM194*price!$M$25+transaction!$BQ194*price!$M$26+transaction!$BU194*price!$M$27+transaction!$BY194*price!$M$28+transaction!$CC194*price!$M$29)+J196</f>
        <v>0</v>
      </c>
      <c r="F196" s="17">
        <f>B196*price!E$2+C196*price!E$3+D196*price!E$4+E196*price!E$5</f>
        <v>0</v>
      </c>
      <c r="G196" s="112">
        <f>(transaction!CF194+transaction!CG194+transaction!CH194)-((transaction!CL194*price!C$3/price!C$2)+(transaction!CI194*price!C$4/price!C$2)+(transaction!CO194*price!C$5/price!C$2))</f>
        <v>0</v>
      </c>
      <c r="H196" s="113">
        <f>(transaction!CI194+transaction!CJ194+transaction!CK194)-((transaction!CF194*price!C$2/price!C$3)+(transaction!CQ194*price!C$4/price!C$3)+(transaction!CM194*price!C$5/price!C$3))</f>
        <v>0</v>
      </c>
      <c r="I196" s="113">
        <f>(transaction!CL194+transaction!CM194+transaction!CN194)-((transaction!CG194*price!C$2/price!C$4)+(transaction!CJ194*price!C$3/price!C$4)+(transaction!CP194*price!C$5/price!C$4))</f>
        <v>0</v>
      </c>
      <c r="J196" s="113">
        <f>(transaction!CO194+transaction!CP194+transaction!CQ194)-((transaction!CH194*price!C$2/price!C$5)+(transaction!CK194*price!C$3/price!C$5)+(transaction!CN194*price!C$4/price!C$5))</f>
        <v>0</v>
      </c>
    </row>
    <row r="197">
      <c r="A197" s="13">
        <v>20.0</v>
      </c>
      <c r="B197" s="67">
        <f>B139-(transaction!$B195*price!$J$10+transaction!$F195*price!$J$11+transaction!$J195*price!$J$12+transaction!$N195*price!$J$13+transaction!$R195*price!$J$14+transaction!$V195*price!$J$15+transaction!$Z195*price!$J$16+transaction!$AD195*price!$J$17+transaction!$AH195*price!$J$18+transaction!$AL195*price!$J$19+transaction!$AP195*price!$J$20+transaction!$AT195*price!$J$21+transaction!$AX195*price!$J$22+transaction!$BB195*price!$J$23+transaction!$BF195*price!$J$24+transaction!$BJ195*price!$J$25+transaction!$BN195*price!$J$26+transaction!$BR195*price!$J$27+transaction!$BV195*price!$J$28+transaction!$BZ195*price!$J$29)+G197</f>
        <v>0</v>
      </c>
      <c r="C197" s="17">
        <f>C139-(transaction!$C195*price!$K$10+transaction!$G195*price!$K$11+transaction!$K195*price!$K$12+transaction!$O195*price!$K$13+transaction!$S195*price!$K$14+transaction!$W195*price!$K$15+transaction!$AA195*price!$K$16+transaction!$AE195*price!$K$17+transaction!$AI195*price!$K$18+transaction!$AM195*price!$K$19+transaction!$AQ195*price!$K$20+transaction!$AU195*price!$K$21+transaction!$AY195*price!$K$22+transaction!$BC195*price!$K$23+transaction!$BG195*price!$K$24+transaction!$BK195*price!$K$25+transaction!$BO195*price!$K$26+transaction!$BS195*price!$K$27+transaction!$BW195*price!$K$28+transaction!$CA195*price!$K$29)+H197</f>
        <v>0</v>
      </c>
      <c r="D197" s="17">
        <f>D139-(transaction!$D195*price!$L$10+transaction!$H195*price!$L$11+transaction!$L195*price!$L$12+transaction!$P195*price!$L$13+transaction!$T195*price!$L$14+transaction!$X195*price!$L$15+transaction!$AB195*price!$L$16+transaction!$AF195*price!$L$17+transaction!$AJ195*price!$L$18+transaction!$AN195*price!$L$19+transaction!$AR195*price!$L$20+transaction!$AV195*price!$L$21+transaction!$AZ195*price!$L$22+transaction!$BD195*price!$L$23+transaction!$BH195*price!$L$24+transaction!$BL195*price!$L$25+transaction!$BP195*price!$L$26+transaction!$BT195*price!$L$27+transaction!$BX195*price!$L$28+transaction!$CB195*price!$L$29)+I197</f>
        <v>0</v>
      </c>
      <c r="E197" s="22">
        <f>E139-(transaction!$E195*price!$M$10+transaction!$I195*price!$M$11+transaction!$M195*price!$M$12+transaction!$Q195*price!$M$13+transaction!$U195*price!$M$14+transaction!$Y195*price!$M$15+transaction!$AC195*price!$M$16+transaction!$AG195*price!$M$17+transaction!$AK195*price!$M$18+transaction!$AO195*price!$M$19+transaction!$AS195*price!$M$20+transaction!$AW195*price!$M$21+transaction!$BA195*price!$M$22+transaction!$BE195*price!$M$23+transaction!$BI195*price!$M$24+transaction!$BM195*price!$M$25+transaction!$BQ195*price!$M$26+transaction!$BU195*price!$M$27+transaction!$BY195*price!$M$28+transaction!$CC195*price!$M$29)+J197</f>
        <v>0</v>
      </c>
      <c r="F197" s="17">
        <f>B197*price!E$2+C197*price!E$3+D197*price!E$4+E197*price!E$5</f>
        <v>0</v>
      </c>
      <c r="G197" s="112">
        <f>(transaction!CF195+transaction!CG195+transaction!CH195)-((transaction!CL195*price!C$3/price!C$2)+(transaction!CI195*price!C$4/price!C$2)+(transaction!CO195*price!C$5/price!C$2))</f>
        <v>0</v>
      </c>
      <c r="H197" s="113">
        <f>(transaction!CI195+transaction!CJ195+transaction!CK195)-((transaction!CF195*price!C$2/price!C$3)+(transaction!CQ195*price!C$4/price!C$3)+(transaction!CM195*price!C$5/price!C$3))</f>
        <v>0</v>
      </c>
      <c r="I197" s="113">
        <f>(transaction!CL195+transaction!CM195+transaction!CN195)-((transaction!CG195*price!C$2/price!C$4)+(transaction!CJ195*price!C$3/price!C$4)+(transaction!CP195*price!C$5/price!C$4))</f>
        <v>0</v>
      </c>
      <c r="J197" s="113">
        <f>(transaction!CO195+transaction!CP195+transaction!CQ195)-((transaction!CH195*price!C$2/price!C$5)+(transaction!CK195*price!C$3/price!C$5)+(transaction!CN195*price!C$4/price!C$5))</f>
        <v>0</v>
      </c>
    </row>
    <row r="198">
      <c r="A198" s="13">
        <v>21.0</v>
      </c>
      <c r="B198" s="67">
        <f>B140-(transaction!$B196*price!$J$10+transaction!$F196*price!$J$11+transaction!$J196*price!$J$12+transaction!$N196*price!$J$13+transaction!$R196*price!$J$14+transaction!$V196*price!$J$15+transaction!$Z196*price!$J$16+transaction!$AD196*price!$J$17+transaction!$AH196*price!$J$18+transaction!$AL196*price!$J$19+transaction!$AP196*price!$J$20+transaction!$AT196*price!$J$21+transaction!$AX196*price!$J$22+transaction!$BB196*price!$J$23+transaction!$BF196*price!$J$24+transaction!$BJ196*price!$J$25+transaction!$BN196*price!$J$26+transaction!$BR196*price!$J$27+transaction!$BV196*price!$J$28+transaction!$BZ196*price!$J$29)+G198</f>
        <v>0</v>
      </c>
      <c r="C198" s="17">
        <f>C140-(transaction!$C196*price!$K$10+transaction!$G196*price!$K$11+transaction!$K196*price!$K$12+transaction!$O196*price!$K$13+transaction!$S196*price!$K$14+transaction!$W196*price!$K$15+transaction!$AA196*price!$K$16+transaction!$AE196*price!$K$17+transaction!$AI196*price!$K$18+transaction!$AM196*price!$K$19+transaction!$AQ196*price!$K$20+transaction!$AU196*price!$K$21+transaction!$AY196*price!$K$22+transaction!$BC196*price!$K$23+transaction!$BG196*price!$K$24+transaction!$BK196*price!$K$25+transaction!$BO196*price!$K$26+transaction!$BS196*price!$K$27+transaction!$BW196*price!$K$28+transaction!$CA196*price!$K$29)+H198</f>
        <v>0</v>
      </c>
      <c r="D198" s="17">
        <f>D140-(transaction!$D196*price!$L$10+transaction!$H196*price!$L$11+transaction!$L196*price!$L$12+transaction!$P196*price!$L$13+transaction!$T196*price!$L$14+transaction!$X196*price!$L$15+transaction!$AB196*price!$L$16+transaction!$AF196*price!$L$17+transaction!$AJ196*price!$L$18+transaction!$AN196*price!$L$19+transaction!$AR196*price!$L$20+transaction!$AV196*price!$L$21+transaction!$AZ196*price!$L$22+transaction!$BD196*price!$L$23+transaction!$BH196*price!$L$24+transaction!$BL196*price!$L$25+transaction!$BP196*price!$L$26+transaction!$BT196*price!$L$27+transaction!$BX196*price!$L$28+transaction!$CB196*price!$L$29)+I198</f>
        <v>0</v>
      </c>
      <c r="E198" s="22">
        <f>E140-(transaction!$E196*price!$M$10+transaction!$I196*price!$M$11+transaction!$M196*price!$M$12+transaction!$Q196*price!$M$13+transaction!$U196*price!$M$14+transaction!$Y196*price!$M$15+transaction!$AC196*price!$M$16+transaction!$AG196*price!$M$17+transaction!$AK196*price!$M$18+transaction!$AO196*price!$M$19+transaction!$AS196*price!$M$20+transaction!$AW196*price!$M$21+transaction!$BA196*price!$M$22+transaction!$BE196*price!$M$23+transaction!$BI196*price!$M$24+transaction!$BM196*price!$M$25+transaction!$BQ196*price!$M$26+transaction!$BU196*price!$M$27+transaction!$BY196*price!$M$28+transaction!$CC196*price!$M$29)+J198</f>
        <v>0</v>
      </c>
      <c r="F198" s="17">
        <f>B198*price!E$2+C198*price!E$3+D198*price!E$4+E198*price!E$5</f>
        <v>0</v>
      </c>
      <c r="G198" s="112">
        <f>(transaction!CF196+transaction!CG196+transaction!CH196)-((transaction!CL196*price!C$3/price!C$2)+(transaction!CI196*price!C$4/price!C$2)+(transaction!CO196*price!C$5/price!C$2))</f>
        <v>0</v>
      </c>
      <c r="H198" s="113">
        <f>(transaction!CI196+transaction!CJ196+transaction!CK196)-((transaction!CF196*price!C$2/price!C$3)+(transaction!CQ196*price!C$4/price!C$3)+(transaction!CM196*price!C$5/price!C$3))</f>
        <v>0</v>
      </c>
      <c r="I198" s="113">
        <f>(transaction!CL196+transaction!CM196+transaction!CN196)-((transaction!CG196*price!C$2/price!C$4)+(transaction!CJ196*price!C$3/price!C$4)+(transaction!CP196*price!C$5/price!C$4))</f>
        <v>0</v>
      </c>
      <c r="J198" s="113">
        <f>(transaction!CO196+transaction!CP196+transaction!CQ196)-((transaction!CH196*price!C$2/price!C$5)+(transaction!CK196*price!C$3/price!C$5)+(transaction!CN196*price!C$4/price!C$5))</f>
        <v>0</v>
      </c>
    </row>
    <row r="199">
      <c r="A199" s="13">
        <v>22.0</v>
      </c>
      <c r="B199" s="67">
        <f>B141-(transaction!$B197*price!$J$10+transaction!$F197*price!$J$11+transaction!$J197*price!$J$12+transaction!$N197*price!$J$13+transaction!$R197*price!$J$14+transaction!$V197*price!$J$15+transaction!$Z197*price!$J$16+transaction!$AD197*price!$J$17+transaction!$AH197*price!$J$18+transaction!$AL197*price!$J$19+transaction!$AP197*price!$J$20+transaction!$AT197*price!$J$21+transaction!$AX197*price!$J$22+transaction!$BB197*price!$J$23+transaction!$BF197*price!$J$24+transaction!$BJ197*price!$J$25+transaction!$BN197*price!$J$26+transaction!$BR197*price!$J$27+transaction!$BV197*price!$J$28+transaction!$BZ197*price!$J$29)+G199</f>
        <v>0</v>
      </c>
      <c r="C199" s="17">
        <f>C141-(transaction!$C197*price!$K$10+transaction!$G197*price!$K$11+transaction!$K197*price!$K$12+transaction!$O197*price!$K$13+transaction!$S197*price!$K$14+transaction!$W197*price!$K$15+transaction!$AA197*price!$K$16+transaction!$AE197*price!$K$17+transaction!$AI197*price!$K$18+transaction!$AM197*price!$K$19+transaction!$AQ197*price!$K$20+transaction!$AU197*price!$K$21+transaction!$AY197*price!$K$22+transaction!$BC197*price!$K$23+transaction!$BG197*price!$K$24+transaction!$BK197*price!$K$25+transaction!$BO197*price!$K$26+transaction!$BS197*price!$K$27+transaction!$BW197*price!$K$28+transaction!$CA197*price!$K$29)+H199</f>
        <v>0</v>
      </c>
      <c r="D199" s="17">
        <f>D141-(transaction!$D197*price!$L$10+transaction!$H197*price!$L$11+transaction!$L197*price!$L$12+transaction!$P197*price!$L$13+transaction!$T197*price!$L$14+transaction!$X197*price!$L$15+transaction!$AB197*price!$L$16+transaction!$AF197*price!$L$17+transaction!$AJ197*price!$L$18+transaction!$AN197*price!$L$19+transaction!$AR197*price!$L$20+transaction!$AV197*price!$L$21+transaction!$AZ197*price!$L$22+transaction!$BD197*price!$L$23+transaction!$BH197*price!$L$24+transaction!$BL197*price!$L$25+transaction!$BP197*price!$L$26+transaction!$BT197*price!$L$27+transaction!$BX197*price!$L$28+transaction!$CB197*price!$L$29)+I199</f>
        <v>0</v>
      </c>
      <c r="E199" s="22">
        <f>E141-(transaction!$E197*price!$M$10+transaction!$I197*price!$M$11+transaction!$M197*price!$M$12+transaction!$Q197*price!$M$13+transaction!$U197*price!$M$14+transaction!$Y197*price!$M$15+transaction!$AC197*price!$M$16+transaction!$AG197*price!$M$17+transaction!$AK197*price!$M$18+transaction!$AO197*price!$M$19+transaction!$AS197*price!$M$20+transaction!$AW197*price!$M$21+transaction!$BA197*price!$M$22+transaction!$BE197*price!$M$23+transaction!$BI197*price!$M$24+transaction!$BM197*price!$M$25+transaction!$BQ197*price!$M$26+transaction!$BU197*price!$M$27+transaction!$BY197*price!$M$28+transaction!$CC197*price!$M$29)+J199</f>
        <v>0</v>
      </c>
      <c r="F199" s="17">
        <f>B199*price!E$2+C199*price!E$3+D199*price!E$4+E199*price!E$5</f>
        <v>0</v>
      </c>
      <c r="G199" s="112">
        <f>(transaction!CF197+transaction!CG197+transaction!CH197)-((transaction!CL197*price!C$3/price!C$2)+(transaction!CI197*price!C$4/price!C$2)+(transaction!CO197*price!C$5/price!C$2))</f>
        <v>0</v>
      </c>
      <c r="H199" s="113">
        <f>(transaction!CI197+transaction!CJ197+transaction!CK197)-((transaction!CF197*price!C$2/price!C$3)+(transaction!CQ197*price!C$4/price!C$3)+(transaction!CM197*price!C$5/price!C$3))</f>
        <v>0</v>
      </c>
      <c r="I199" s="113">
        <f>(transaction!CL197+transaction!CM197+transaction!CN197)-((transaction!CG197*price!C$2/price!C$4)+(transaction!CJ197*price!C$3/price!C$4)+(transaction!CP197*price!C$5/price!C$4))</f>
        <v>0</v>
      </c>
      <c r="J199" s="113">
        <f>(transaction!CO197+transaction!CP197+transaction!CQ197)-((transaction!CH197*price!C$2/price!C$5)+(transaction!CK197*price!C$3/price!C$5)+(transaction!CN197*price!C$4/price!C$5))</f>
        <v>0</v>
      </c>
    </row>
    <row r="200">
      <c r="A200" s="13">
        <v>23.0</v>
      </c>
      <c r="B200" s="67">
        <f>B142-(transaction!$B198*price!$J$10+transaction!$F198*price!$J$11+transaction!$J198*price!$J$12+transaction!$N198*price!$J$13+transaction!$R198*price!$J$14+transaction!$V198*price!$J$15+transaction!$Z198*price!$J$16+transaction!$AD198*price!$J$17+transaction!$AH198*price!$J$18+transaction!$AL198*price!$J$19+transaction!$AP198*price!$J$20+transaction!$AT198*price!$J$21+transaction!$AX198*price!$J$22+transaction!$BB198*price!$J$23+transaction!$BF198*price!$J$24+transaction!$BJ198*price!$J$25+transaction!$BN198*price!$J$26+transaction!$BR198*price!$J$27+transaction!$BV198*price!$J$28+transaction!$BZ198*price!$J$29)+G200</f>
        <v>0</v>
      </c>
      <c r="C200" s="17">
        <f>C142-(transaction!$C198*price!$K$10+transaction!$G198*price!$K$11+transaction!$K198*price!$K$12+transaction!$O198*price!$K$13+transaction!$S198*price!$K$14+transaction!$W198*price!$K$15+transaction!$AA198*price!$K$16+transaction!$AE198*price!$K$17+transaction!$AI198*price!$K$18+transaction!$AM198*price!$K$19+transaction!$AQ198*price!$K$20+transaction!$AU198*price!$K$21+transaction!$AY198*price!$K$22+transaction!$BC198*price!$K$23+transaction!$BG198*price!$K$24+transaction!$BK198*price!$K$25+transaction!$BO198*price!$K$26+transaction!$BS198*price!$K$27+transaction!$BW198*price!$K$28+transaction!$CA198*price!$K$29)+H200</f>
        <v>0</v>
      </c>
      <c r="D200" s="17">
        <f>D142-(transaction!$D198*price!$L$10+transaction!$H198*price!$L$11+transaction!$L198*price!$L$12+transaction!$P198*price!$L$13+transaction!$T198*price!$L$14+transaction!$X198*price!$L$15+transaction!$AB198*price!$L$16+transaction!$AF198*price!$L$17+transaction!$AJ198*price!$L$18+transaction!$AN198*price!$L$19+transaction!$AR198*price!$L$20+transaction!$AV198*price!$L$21+transaction!$AZ198*price!$L$22+transaction!$BD198*price!$L$23+transaction!$BH198*price!$L$24+transaction!$BL198*price!$L$25+transaction!$BP198*price!$L$26+transaction!$BT198*price!$L$27+transaction!$BX198*price!$L$28+transaction!$CB198*price!$L$29)+I200</f>
        <v>0</v>
      </c>
      <c r="E200" s="22">
        <f>E142-(transaction!$E198*price!$M$10+transaction!$I198*price!$M$11+transaction!$M198*price!$M$12+transaction!$Q198*price!$M$13+transaction!$U198*price!$M$14+transaction!$Y198*price!$M$15+transaction!$AC198*price!$M$16+transaction!$AG198*price!$M$17+transaction!$AK198*price!$M$18+transaction!$AO198*price!$M$19+transaction!$AS198*price!$M$20+transaction!$AW198*price!$M$21+transaction!$BA198*price!$M$22+transaction!$BE198*price!$M$23+transaction!$BI198*price!$M$24+transaction!$BM198*price!$M$25+transaction!$BQ198*price!$M$26+transaction!$BU198*price!$M$27+transaction!$BY198*price!$M$28+transaction!$CC198*price!$M$29)+J200</f>
        <v>0</v>
      </c>
      <c r="F200" s="17">
        <f>B200*price!E$2+C200*price!E$3+D200*price!E$4+E200*price!E$5</f>
        <v>0</v>
      </c>
      <c r="G200" s="112">
        <f>(transaction!CF198+transaction!CG198+transaction!CH198)-((transaction!CL198*price!C$3/price!C$2)+(transaction!CI198*price!C$4/price!C$2)+(transaction!CO198*price!C$5/price!C$2))</f>
        <v>0</v>
      </c>
      <c r="H200" s="113">
        <f>(transaction!CI198+transaction!CJ198+transaction!CK198)-((transaction!CF198*price!C$2/price!C$3)+(transaction!CQ198*price!C$4/price!C$3)+(transaction!CM198*price!C$5/price!C$3))</f>
        <v>0</v>
      </c>
      <c r="I200" s="113">
        <f>(transaction!CL198+transaction!CM198+transaction!CN198)-((transaction!CG198*price!C$2/price!C$4)+(transaction!CJ198*price!C$3/price!C$4)+(transaction!CP198*price!C$5/price!C$4))</f>
        <v>0</v>
      </c>
      <c r="J200" s="113">
        <f>(transaction!CO198+transaction!CP198+transaction!CQ198)-((transaction!CH198*price!C$2/price!C$5)+(transaction!CK198*price!C$3/price!C$5)+(transaction!CN198*price!C$4/price!C$5))</f>
        <v>0</v>
      </c>
    </row>
    <row r="201">
      <c r="A201" s="13">
        <v>24.0</v>
      </c>
      <c r="B201" s="67">
        <f>B143-(transaction!$B199*price!$J$10+transaction!$F199*price!$J$11+transaction!$J199*price!$J$12+transaction!$N199*price!$J$13+transaction!$R199*price!$J$14+transaction!$V199*price!$J$15+transaction!$Z199*price!$J$16+transaction!$AD199*price!$J$17+transaction!$AH199*price!$J$18+transaction!$AL199*price!$J$19+transaction!$AP199*price!$J$20+transaction!$AT199*price!$J$21+transaction!$AX199*price!$J$22+transaction!$BB199*price!$J$23+transaction!$BF199*price!$J$24+transaction!$BJ199*price!$J$25+transaction!$BN199*price!$J$26+transaction!$BR199*price!$J$27+transaction!$BV199*price!$J$28+transaction!$BZ199*price!$J$29)+G201</f>
        <v>0</v>
      </c>
      <c r="C201" s="17">
        <f>C143-(transaction!$C199*price!$K$10+transaction!$G199*price!$K$11+transaction!$K199*price!$K$12+transaction!$O199*price!$K$13+transaction!$S199*price!$K$14+transaction!$W199*price!$K$15+transaction!$AA199*price!$K$16+transaction!$AE199*price!$K$17+transaction!$AI199*price!$K$18+transaction!$AM199*price!$K$19+transaction!$AQ199*price!$K$20+transaction!$AU199*price!$K$21+transaction!$AY199*price!$K$22+transaction!$BC199*price!$K$23+transaction!$BG199*price!$K$24+transaction!$BK199*price!$K$25+transaction!$BO199*price!$K$26+transaction!$BS199*price!$K$27+transaction!$BW199*price!$K$28+transaction!$CA199*price!$K$29)+H201</f>
        <v>0</v>
      </c>
      <c r="D201" s="17">
        <f>D143-(transaction!$D199*price!$L$10+transaction!$H199*price!$L$11+transaction!$L199*price!$L$12+transaction!$P199*price!$L$13+transaction!$T199*price!$L$14+transaction!$X199*price!$L$15+transaction!$AB199*price!$L$16+transaction!$AF199*price!$L$17+transaction!$AJ199*price!$L$18+transaction!$AN199*price!$L$19+transaction!$AR199*price!$L$20+transaction!$AV199*price!$L$21+transaction!$AZ199*price!$L$22+transaction!$BD199*price!$L$23+transaction!$BH199*price!$L$24+transaction!$BL199*price!$L$25+transaction!$BP199*price!$L$26+transaction!$BT199*price!$L$27+transaction!$BX199*price!$L$28+transaction!$CB199*price!$L$29)+I201</f>
        <v>0</v>
      </c>
      <c r="E201" s="22">
        <f>E143-(transaction!$E199*price!$M$10+transaction!$I199*price!$M$11+transaction!$M199*price!$M$12+transaction!$Q199*price!$M$13+transaction!$U199*price!$M$14+transaction!$Y199*price!$M$15+transaction!$AC199*price!$M$16+transaction!$AG199*price!$M$17+transaction!$AK199*price!$M$18+transaction!$AO199*price!$M$19+transaction!$AS199*price!$M$20+transaction!$AW199*price!$M$21+transaction!$BA199*price!$M$22+transaction!$BE199*price!$M$23+transaction!$BI199*price!$M$24+transaction!$BM199*price!$M$25+transaction!$BQ199*price!$M$26+transaction!$BU199*price!$M$27+transaction!$BY199*price!$M$28+transaction!$CC199*price!$M$29)+J201</f>
        <v>0</v>
      </c>
      <c r="F201" s="17">
        <f>B201*price!E$2+C201*price!E$3+D201*price!E$4+E201*price!E$5</f>
        <v>0</v>
      </c>
      <c r="G201" s="112">
        <f>(transaction!CF199+transaction!CG199+transaction!CH199)-((transaction!CL199*price!C$3/price!C$2)+(transaction!CI199*price!C$4/price!C$2)+(transaction!CO199*price!C$5/price!C$2))</f>
        <v>0</v>
      </c>
      <c r="H201" s="113">
        <f>(transaction!CI199+transaction!CJ199+transaction!CK199)-((transaction!CF199*price!C$2/price!C$3)+(transaction!CQ199*price!C$4/price!C$3)+(transaction!CM199*price!C$5/price!C$3))</f>
        <v>0</v>
      </c>
      <c r="I201" s="113">
        <f>(transaction!CL199+transaction!CM199+transaction!CN199)-((transaction!CG199*price!C$2/price!C$4)+(transaction!CJ199*price!C$3/price!C$4)+(transaction!CP199*price!C$5/price!C$4))</f>
        <v>0</v>
      </c>
      <c r="J201" s="113">
        <f>(transaction!CO199+transaction!CP199+transaction!CQ199)-((transaction!CH199*price!C$2/price!C$5)+(transaction!CK199*price!C$3/price!C$5)+(transaction!CN199*price!C$4/price!C$5))</f>
        <v>0</v>
      </c>
    </row>
    <row r="202">
      <c r="A202" s="13">
        <v>25.0</v>
      </c>
      <c r="B202" s="67">
        <f>B144-(transaction!$B200*price!$J$10+transaction!$F200*price!$J$11+transaction!$J200*price!$J$12+transaction!$N200*price!$J$13+transaction!$R200*price!$J$14+transaction!$V200*price!$J$15+transaction!$Z200*price!$J$16+transaction!$AD200*price!$J$17+transaction!$AH200*price!$J$18+transaction!$AL200*price!$J$19+transaction!$AP200*price!$J$20+transaction!$AT200*price!$J$21+transaction!$AX200*price!$J$22+transaction!$BB200*price!$J$23+transaction!$BF200*price!$J$24+transaction!$BJ200*price!$J$25+transaction!$BN200*price!$J$26+transaction!$BR200*price!$J$27+transaction!$BV200*price!$J$28+transaction!$BZ200*price!$J$29)+G202</f>
        <v>0</v>
      </c>
      <c r="C202" s="17">
        <f>C144-(transaction!$C200*price!$K$10+transaction!$G200*price!$K$11+transaction!$K200*price!$K$12+transaction!$O200*price!$K$13+transaction!$S200*price!$K$14+transaction!$W200*price!$K$15+transaction!$AA200*price!$K$16+transaction!$AE200*price!$K$17+transaction!$AI200*price!$K$18+transaction!$AM200*price!$K$19+transaction!$AQ200*price!$K$20+transaction!$AU200*price!$K$21+transaction!$AY200*price!$K$22+transaction!$BC200*price!$K$23+transaction!$BG200*price!$K$24+transaction!$BK200*price!$K$25+transaction!$BO200*price!$K$26+transaction!$BS200*price!$K$27+transaction!$BW200*price!$K$28+transaction!$CA200*price!$K$29)+H202</f>
        <v>0</v>
      </c>
      <c r="D202" s="17">
        <f>D144-(transaction!$D200*price!$L$10+transaction!$H200*price!$L$11+transaction!$L200*price!$L$12+transaction!$P200*price!$L$13+transaction!$T200*price!$L$14+transaction!$X200*price!$L$15+transaction!$AB200*price!$L$16+transaction!$AF200*price!$L$17+transaction!$AJ200*price!$L$18+transaction!$AN200*price!$L$19+transaction!$AR200*price!$L$20+transaction!$AV200*price!$L$21+transaction!$AZ200*price!$L$22+transaction!$BD200*price!$L$23+transaction!$BH200*price!$L$24+transaction!$BL200*price!$L$25+transaction!$BP200*price!$L$26+transaction!$BT200*price!$L$27+transaction!$BX200*price!$L$28+transaction!$CB200*price!$L$29)+I202</f>
        <v>0</v>
      </c>
      <c r="E202" s="22">
        <f>E144-(transaction!$E200*price!$M$10+transaction!$I200*price!$M$11+transaction!$M200*price!$M$12+transaction!$Q200*price!$M$13+transaction!$U200*price!$M$14+transaction!$Y200*price!$M$15+transaction!$AC200*price!$M$16+transaction!$AG200*price!$M$17+transaction!$AK200*price!$M$18+transaction!$AO200*price!$M$19+transaction!$AS200*price!$M$20+transaction!$AW200*price!$M$21+transaction!$BA200*price!$M$22+transaction!$BE200*price!$M$23+transaction!$BI200*price!$M$24+transaction!$BM200*price!$M$25+transaction!$BQ200*price!$M$26+transaction!$BU200*price!$M$27+transaction!$BY200*price!$M$28+transaction!$CC200*price!$M$29)+J202</f>
        <v>0</v>
      </c>
      <c r="F202" s="17">
        <f>B202*price!E$2+C202*price!E$3+D202*price!E$4+E202*price!E$5</f>
        <v>0</v>
      </c>
      <c r="G202" s="112">
        <f>(transaction!CF200+transaction!CG200+transaction!CH200)-((transaction!CL200*price!C$3/price!C$2)+(transaction!CI200*price!C$4/price!C$2)+(transaction!CO200*price!C$5/price!C$2))</f>
        <v>0</v>
      </c>
      <c r="H202" s="113">
        <f>(transaction!CI200+transaction!CJ200+transaction!CK200)-((transaction!CF200*price!C$2/price!C$3)+(transaction!CQ200*price!C$4/price!C$3)+(transaction!CM200*price!C$5/price!C$3))</f>
        <v>0</v>
      </c>
      <c r="I202" s="113">
        <f>(transaction!CL200+transaction!CM200+transaction!CN200)-((transaction!CG200*price!C$2/price!C$4)+(transaction!CJ200*price!C$3/price!C$4)+(transaction!CP200*price!C$5/price!C$4))</f>
        <v>0</v>
      </c>
      <c r="J202" s="113">
        <f>(transaction!CO200+transaction!CP200+transaction!CQ200)-((transaction!CH200*price!C$2/price!C$5)+(transaction!CK200*price!C$3/price!C$5)+(transaction!CN200*price!C$4/price!C$5))</f>
        <v>0</v>
      </c>
    </row>
    <row r="203">
      <c r="A203" s="13">
        <v>26.0</v>
      </c>
      <c r="B203" s="67">
        <f>B145-(transaction!$B201*price!$J$10+transaction!$F201*price!$J$11+transaction!$J201*price!$J$12+transaction!$N201*price!$J$13+transaction!$R201*price!$J$14+transaction!$V201*price!$J$15+transaction!$Z201*price!$J$16+transaction!$AD201*price!$J$17+transaction!$AH201*price!$J$18+transaction!$AL201*price!$J$19+transaction!$AP201*price!$J$20+transaction!$AT201*price!$J$21+transaction!$AX201*price!$J$22+transaction!$BB201*price!$J$23+transaction!$BF201*price!$J$24+transaction!$BJ201*price!$J$25+transaction!$BN201*price!$J$26+transaction!$BR201*price!$J$27+transaction!$BV201*price!$J$28+transaction!$BZ201*price!$J$29)+G203</f>
        <v>0</v>
      </c>
      <c r="C203" s="17">
        <f>C145-(transaction!$C201*price!$K$10+transaction!$G201*price!$K$11+transaction!$K201*price!$K$12+transaction!$O201*price!$K$13+transaction!$S201*price!$K$14+transaction!$W201*price!$K$15+transaction!$AA201*price!$K$16+transaction!$AE201*price!$K$17+transaction!$AI201*price!$K$18+transaction!$AM201*price!$K$19+transaction!$AQ201*price!$K$20+transaction!$AU201*price!$K$21+transaction!$AY201*price!$K$22+transaction!$BC201*price!$K$23+transaction!$BG201*price!$K$24+transaction!$BK201*price!$K$25+transaction!$BO201*price!$K$26+transaction!$BS201*price!$K$27+transaction!$BW201*price!$K$28+transaction!$CA201*price!$K$29)+H203</f>
        <v>0</v>
      </c>
      <c r="D203" s="17">
        <f>D145-(transaction!$D201*price!$L$10+transaction!$H201*price!$L$11+transaction!$L201*price!$L$12+transaction!$P201*price!$L$13+transaction!$T201*price!$L$14+transaction!$X201*price!$L$15+transaction!$AB201*price!$L$16+transaction!$AF201*price!$L$17+transaction!$AJ201*price!$L$18+transaction!$AN201*price!$L$19+transaction!$AR201*price!$L$20+transaction!$AV201*price!$L$21+transaction!$AZ201*price!$L$22+transaction!$BD201*price!$L$23+transaction!$BH201*price!$L$24+transaction!$BL201*price!$L$25+transaction!$BP201*price!$L$26+transaction!$BT201*price!$L$27+transaction!$BX201*price!$L$28+transaction!$CB201*price!$L$29)+I203</f>
        <v>0</v>
      </c>
      <c r="E203" s="22">
        <f>E145-(transaction!$E201*price!$M$10+transaction!$I201*price!$M$11+transaction!$M201*price!$M$12+transaction!$Q201*price!$M$13+transaction!$U201*price!$M$14+transaction!$Y201*price!$M$15+transaction!$AC201*price!$M$16+transaction!$AG201*price!$M$17+transaction!$AK201*price!$M$18+transaction!$AO201*price!$M$19+transaction!$AS201*price!$M$20+transaction!$AW201*price!$M$21+transaction!$BA201*price!$M$22+transaction!$BE201*price!$M$23+transaction!$BI201*price!$M$24+transaction!$BM201*price!$M$25+transaction!$BQ201*price!$M$26+transaction!$BU201*price!$M$27+transaction!$BY201*price!$M$28+transaction!$CC201*price!$M$29)+J203</f>
        <v>0</v>
      </c>
      <c r="F203" s="17">
        <f>B203*price!E$2+C203*price!E$3+D203*price!E$4+E203*price!E$5</f>
        <v>0</v>
      </c>
      <c r="G203" s="112">
        <f>(transaction!CF201+transaction!CG201+transaction!CH201)-((transaction!CL201*price!C$3/price!C$2)+(transaction!CI201*price!C$4/price!C$2)+(transaction!CO201*price!C$5/price!C$2))</f>
        <v>0</v>
      </c>
      <c r="H203" s="113">
        <f>(transaction!CI201+transaction!CJ201+transaction!CK201)-((transaction!CF201*price!C$2/price!C$3)+(transaction!CQ201*price!C$4/price!C$3)+(transaction!CM201*price!C$5/price!C$3))</f>
        <v>0</v>
      </c>
      <c r="I203" s="113">
        <f>(transaction!CL201+transaction!CM201+transaction!CN201)-((transaction!CG201*price!C$2/price!C$4)+(transaction!CJ201*price!C$3/price!C$4)+(transaction!CP201*price!C$5/price!C$4))</f>
        <v>0</v>
      </c>
      <c r="J203" s="113">
        <f>(transaction!CO201+transaction!CP201+transaction!CQ201)-((transaction!CH201*price!C$2/price!C$5)+(transaction!CK201*price!C$3/price!C$5)+(transaction!CN201*price!C$4/price!C$5))</f>
        <v>0</v>
      </c>
    </row>
    <row r="204">
      <c r="A204" s="13">
        <v>27.0</v>
      </c>
      <c r="B204" s="67">
        <f>B146-(transaction!$B202*price!$J$10+transaction!$F202*price!$J$11+transaction!$J202*price!$J$12+transaction!$N202*price!$J$13+transaction!$R202*price!$J$14+transaction!$V202*price!$J$15+transaction!$Z202*price!$J$16+transaction!$AD202*price!$J$17+transaction!$AH202*price!$J$18+transaction!$AL202*price!$J$19+transaction!$AP202*price!$J$20+transaction!$AT202*price!$J$21+transaction!$AX202*price!$J$22+transaction!$BB202*price!$J$23+transaction!$BF202*price!$J$24+transaction!$BJ202*price!$J$25+transaction!$BN202*price!$J$26+transaction!$BR202*price!$J$27+transaction!$BV202*price!$J$28+transaction!$BZ202*price!$J$29)+G204</f>
        <v>0</v>
      </c>
      <c r="C204" s="17">
        <f>C146-(transaction!$C202*price!$K$10+transaction!$G202*price!$K$11+transaction!$K202*price!$K$12+transaction!$O202*price!$K$13+transaction!$S202*price!$K$14+transaction!$W202*price!$K$15+transaction!$AA202*price!$K$16+transaction!$AE202*price!$K$17+transaction!$AI202*price!$K$18+transaction!$AM202*price!$K$19+transaction!$AQ202*price!$K$20+transaction!$AU202*price!$K$21+transaction!$AY202*price!$K$22+transaction!$BC202*price!$K$23+transaction!$BG202*price!$K$24+transaction!$BK202*price!$K$25+transaction!$BO202*price!$K$26+transaction!$BS202*price!$K$27+transaction!$BW202*price!$K$28+transaction!$CA202*price!$K$29)+H204</f>
        <v>0</v>
      </c>
      <c r="D204" s="17">
        <f>D146-(transaction!$D202*price!$L$10+transaction!$H202*price!$L$11+transaction!$L202*price!$L$12+transaction!$P202*price!$L$13+transaction!$T202*price!$L$14+transaction!$X202*price!$L$15+transaction!$AB202*price!$L$16+transaction!$AF202*price!$L$17+transaction!$AJ202*price!$L$18+transaction!$AN202*price!$L$19+transaction!$AR202*price!$L$20+transaction!$AV202*price!$L$21+transaction!$AZ202*price!$L$22+transaction!$BD202*price!$L$23+transaction!$BH202*price!$L$24+transaction!$BL202*price!$L$25+transaction!$BP202*price!$L$26+transaction!$BT202*price!$L$27+transaction!$BX202*price!$L$28+transaction!$CB202*price!$L$29)+I204</f>
        <v>0</v>
      </c>
      <c r="E204" s="22">
        <f>E146-(transaction!$E202*price!$M$10+transaction!$I202*price!$M$11+transaction!$M202*price!$M$12+transaction!$Q202*price!$M$13+transaction!$U202*price!$M$14+transaction!$Y202*price!$M$15+transaction!$AC202*price!$M$16+transaction!$AG202*price!$M$17+transaction!$AK202*price!$M$18+transaction!$AO202*price!$M$19+transaction!$AS202*price!$M$20+transaction!$AW202*price!$M$21+transaction!$BA202*price!$M$22+transaction!$BE202*price!$M$23+transaction!$BI202*price!$M$24+transaction!$BM202*price!$M$25+transaction!$BQ202*price!$M$26+transaction!$BU202*price!$M$27+transaction!$BY202*price!$M$28+transaction!$CC202*price!$M$29)+J204</f>
        <v>0</v>
      </c>
      <c r="F204" s="17">
        <f>B204*price!E$2+C204*price!E$3+D204*price!E$4+E204*price!E$5</f>
        <v>0</v>
      </c>
      <c r="G204" s="112">
        <f>(transaction!CF202+transaction!CG202+transaction!CH202)-((transaction!CL202*price!C$3/price!C$2)+(transaction!CI202*price!C$4/price!C$2)+(transaction!CO202*price!C$5/price!C$2))</f>
        <v>0</v>
      </c>
      <c r="H204" s="113">
        <f>(transaction!CI202+transaction!CJ202+transaction!CK202)-((transaction!CF202*price!C$2/price!C$3)+(transaction!CQ202*price!C$4/price!C$3)+(transaction!CM202*price!C$5/price!C$3))</f>
        <v>0</v>
      </c>
      <c r="I204" s="113">
        <f>(transaction!CL202+transaction!CM202+transaction!CN202)-((transaction!CG202*price!C$2/price!C$4)+(transaction!CJ202*price!C$3/price!C$4)+(transaction!CP202*price!C$5/price!C$4))</f>
        <v>0</v>
      </c>
      <c r="J204" s="113">
        <f>(transaction!CO202+transaction!CP202+transaction!CQ202)-((transaction!CH202*price!C$2/price!C$5)+(transaction!CK202*price!C$3/price!C$5)+(transaction!CN202*price!C$4/price!C$5))</f>
        <v>0</v>
      </c>
    </row>
    <row r="205">
      <c r="A205" s="13">
        <v>28.0</v>
      </c>
      <c r="B205" s="67">
        <f>B147-(transaction!$B203*price!$J$10+transaction!$F203*price!$J$11+transaction!$J203*price!$J$12+transaction!$N203*price!$J$13+transaction!$R203*price!$J$14+transaction!$V203*price!$J$15+transaction!$Z203*price!$J$16+transaction!$AD203*price!$J$17+transaction!$AH203*price!$J$18+transaction!$AL203*price!$J$19+transaction!$AP203*price!$J$20+transaction!$AT203*price!$J$21+transaction!$AX203*price!$J$22+transaction!$BB203*price!$J$23+transaction!$BF203*price!$J$24+transaction!$BJ203*price!$J$25+transaction!$BN203*price!$J$26+transaction!$BR203*price!$J$27+transaction!$BV203*price!$J$28+transaction!$BZ203*price!$J$29)+G205</f>
        <v>0</v>
      </c>
      <c r="C205" s="17">
        <f>C147-(transaction!$C203*price!$K$10+transaction!$G203*price!$K$11+transaction!$K203*price!$K$12+transaction!$O203*price!$K$13+transaction!$S203*price!$K$14+transaction!$W203*price!$K$15+transaction!$AA203*price!$K$16+transaction!$AE203*price!$K$17+transaction!$AI203*price!$K$18+transaction!$AM203*price!$K$19+transaction!$AQ203*price!$K$20+transaction!$AU203*price!$K$21+transaction!$AY203*price!$K$22+transaction!$BC203*price!$K$23+transaction!$BG203*price!$K$24+transaction!$BK203*price!$K$25+transaction!$BO203*price!$K$26+transaction!$BS203*price!$K$27+transaction!$BW203*price!$K$28+transaction!$CA203*price!$K$29)+H205</f>
        <v>0</v>
      </c>
      <c r="D205" s="17">
        <f>D147-(transaction!$D203*price!$L$10+transaction!$H203*price!$L$11+transaction!$L203*price!$L$12+transaction!$P203*price!$L$13+transaction!$T203*price!$L$14+transaction!$X203*price!$L$15+transaction!$AB203*price!$L$16+transaction!$AF203*price!$L$17+transaction!$AJ203*price!$L$18+transaction!$AN203*price!$L$19+transaction!$AR203*price!$L$20+transaction!$AV203*price!$L$21+transaction!$AZ203*price!$L$22+transaction!$BD203*price!$L$23+transaction!$BH203*price!$L$24+transaction!$BL203*price!$L$25+transaction!$BP203*price!$L$26+transaction!$BT203*price!$L$27+transaction!$BX203*price!$L$28+transaction!$CB203*price!$L$29)+I205</f>
        <v>0</v>
      </c>
      <c r="E205" s="22">
        <f>E147-(transaction!$E203*price!$M$10+transaction!$I203*price!$M$11+transaction!$M203*price!$M$12+transaction!$Q203*price!$M$13+transaction!$U203*price!$M$14+transaction!$Y203*price!$M$15+transaction!$AC203*price!$M$16+transaction!$AG203*price!$M$17+transaction!$AK203*price!$M$18+transaction!$AO203*price!$M$19+transaction!$AS203*price!$M$20+transaction!$AW203*price!$M$21+transaction!$BA203*price!$M$22+transaction!$BE203*price!$M$23+transaction!$BI203*price!$M$24+transaction!$BM203*price!$M$25+transaction!$BQ203*price!$M$26+transaction!$BU203*price!$M$27+transaction!$BY203*price!$M$28+transaction!$CC203*price!$M$29)+J205</f>
        <v>0</v>
      </c>
      <c r="F205" s="17">
        <f>B205*price!E$2+C205*price!E$3+D205*price!E$4+E205*price!E$5</f>
        <v>0</v>
      </c>
      <c r="G205" s="112">
        <f>(transaction!CF203+transaction!CG203+transaction!CH203)-((transaction!CL203*price!C$3/price!C$2)+(transaction!CI203*price!C$4/price!C$2)+(transaction!CO203*price!C$5/price!C$2))</f>
        <v>0</v>
      </c>
      <c r="H205" s="113">
        <f>(transaction!CI203+transaction!CJ203+transaction!CK203)-((transaction!CF203*price!C$2/price!C$3)+(transaction!CQ203*price!C$4/price!C$3)+(transaction!CM203*price!C$5/price!C$3))</f>
        <v>0</v>
      </c>
      <c r="I205" s="113">
        <f>(transaction!CL203+transaction!CM203+transaction!CN203)-((transaction!CG203*price!C$2/price!C$4)+(transaction!CJ203*price!C$3/price!C$4)+(transaction!CP203*price!C$5/price!C$4))</f>
        <v>0</v>
      </c>
      <c r="J205" s="113">
        <f>(transaction!CO203+transaction!CP203+transaction!CQ203)-((transaction!CH203*price!C$2/price!C$5)+(transaction!CK203*price!C$3/price!C$5)+(transaction!CN203*price!C$4/price!C$5))</f>
        <v>0</v>
      </c>
    </row>
    <row r="206">
      <c r="A206" s="13">
        <v>29.0</v>
      </c>
      <c r="B206" s="67">
        <f>B148-(transaction!$B204*price!$J$10+transaction!$F204*price!$J$11+transaction!$J204*price!$J$12+transaction!$N204*price!$J$13+transaction!$R204*price!$J$14+transaction!$V204*price!$J$15+transaction!$Z204*price!$J$16+transaction!$AD204*price!$J$17+transaction!$AH204*price!$J$18+transaction!$AL204*price!$J$19+transaction!$AP204*price!$J$20+transaction!$AT204*price!$J$21+transaction!$AX204*price!$J$22+transaction!$BB204*price!$J$23+transaction!$BF204*price!$J$24+transaction!$BJ204*price!$J$25+transaction!$BN204*price!$J$26+transaction!$BR204*price!$J$27+transaction!$BV204*price!$J$28+transaction!$BZ204*price!$J$29)+G206</f>
        <v>0</v>
      </c>
      <c r="C206" s="17">
        <f>C148-(transaction!$C204*price!$K$10+transaction!$G204*price!$K$11+transaction!$K204*price!$K$12+transaction!$O204*price!$K$13+transaction!$S204*price!$K$14+transaction!$W204*price!$K$15+transaction!$AA204*price!$K$16+transaction!$AE204*price!$K$17+transaction!$AI204*price!$K$18+transaction!$AM204*price!$K$19+transaction!$AQ204*price!$K$20+transaction!$AU204*price!$K$21+transaction!$AY204*price!$K$22+transaction!$BC204*price!$K$23+transaction!$BG204*price!$K$24+transaction!$BK204*price!$K$25+transaction!$BO204*price!$K$26+transaction!$BS204*price!$K$27+transaction!$BW204*price!$K$28+transaction!$CA204*price!$K$29)+H206</f>
        <v>0</v>
      </c>
      <c r="D206" s="17">
        <f>D148-(transaction!$D204*price!$L$10+transaction!$H204*price!$L$11+transaction!$L204*price!$L$12+transaction!$P204*price!$L$13+transaction!$T204*price!$L$14+transaction!$X204*price!$L$15+transaction!$AB204*price!$L$16+transaction!$AF204*price!$L$17+transaction!$AJ204*price!$L$18+transaction!$AN204*price!$L$19+transaction!$AR204*price!$L$20+transaction!$AV204*price!$L$21+transaction!$AZ204*price!$L$22+transaction!$BD204*price!$L$23+transaction!$BH204*price!$L$24+transaction!$BL204*price!$L$25+transaction!$BP204*price!$L$26+transaction!$BT204*price!$L$27+transaction!$BX204*price!$L$28+transaction!$CB204*price!$L$29)+I206</f>
        <v>0</v>
      </c>
      <c r="E206" s="22">
        <f>E148-(transaction!$E204*price!$M$10+transaction!$I204*price!$M$11+transaction!$M204*price!$M$12+transaction!$Q204*price!$M$13+transaction!$U204*price!$M$14+transaction!$Y204*price!$M$15+transaction!$AC204*price!$M$16+transaction!$AG204*price!$M$17+transaction!$AK204*price!$M$18+transaction!$AO204*price!$M$19+transaction!$AS204*price!$M$20+transaction!$AW204*price!$M$21+transaction!$BA204*price!$M$22+transaction!$BE204*price!$M$23+transaction!$BI204*price!$M$24+transaction!$BM204*price!$M$25+transaction!$BQ204*price!$M$26+transaction!$BU204*price!$M$27+transaction!$BY204*price!$M$28+transaction!$CC204*price!$M$29)+J206</f>
        <v>0</v>
      </c>
      <c r="F206" s="17">
        <f>B206*price!E$2+C206*price!E$3+D206*price!E$4+E206*price!E$5</f>
        <v>0</v>
      </c>
      <c r="G206" s="112">
        <f>(transaction!CF204+transaction!CG204+transaction!CH204)-((transaction!CL204*price!C$3/price!C$2)+(transaction!CI204*price!C$4/price!C$2)+(transaction!CO204*price!C$5/price!C$2))</f>
        <v>0</v>
      </c>
      <c r="H206" s="113">
        <f>(transaction!CI204+transaction!CJ204+transaction!CK204)-((transaction!CF204*price!C$2/price!C$3)+(transaction!CQ204*price!C$4/price!C$3)+(transaction!CM204*price!C$5/price!C$3))</f>
        <v>0</v>
      </c>
      <c r="I206" s="113">
        <f>(transaction!CL204+transaction!CM204+transaction!CN204)-((transaction!CG204*price!C$2/price!C$4)+(transaction!CJ204*price!C$3/price!C$4)+(transaction!CP204*price!C$5/price!C$4))</f>
        <v>0</v>
      </c>
      <c r="J206" s="113">
        <f>(transaction!CO204+transaction!CP204+transaction!CQ204)-((transaction!CH204*price!C$2/price!C$5)+(transaction!CK204*price!C$3/price!C$5)+(transaction!CN204*price!C$4/price!C$5))</f>
        <v>0</v>
      </c>
    </row>
    <row r="207">
      <c r="A207" s="13">
        <v>30.0</v>
      </c>
      <c r="B207" s="67">
        <f>B149-(transaction!$B205*price!$J$10+transaction!$F205*price!$J$11+transaction!$J205*price!$J$12+transaction!$N205*price!$J$13+transaction!$R205*price!$J$14+transaction!$V205*price!$J$15+transaction!$Z205*price!$J$16+transaction!$AD205*price!$J$17+transaction!$AH205*price!$J$18+transaction!$AL205*price!$J$19+transaction!$AP205*price!$J$20+transaction!$AT205*price!$J$21+transaction!$AX205*price!$J$22+transaction!$BB205*price!$J$23+transaction!$BF205*price!$J$24+transaction!$BJ205*price!$J$25+transaction!$BN205*price!$J$26+transaction!$BR205*price!$J$27+transaction!$BV205*price!$J$28+transaction!$BZ205*price!$J$29)+G207</f>
        <v>0</v>
      </c>
      <c r="C207" s="17">
        <f>C149-(transaction!$C205*price!$K$10+transaction!$G205*price!$K$11+transaction!$K205*price!$K$12+transaction!$O205*price!$K$13+transaction!$S205*price!$K$14+transaction!$W205*price!$K$15+transaction!$AA205*price!$K$16+transaction!$AE205*price!$K$17+transaction!$AI205*price!$K$18+transaction!$AM205*price!$K$19+transaction!$AQ205*price!$K$20+transaction!$AU205*price!$K$21+transaction!$AY205*price!$K$22+transaction!$BC205*price!$K$23+transaction!$BG205*price!$K$24+transaction!$BK205*price!$K$25+transaction!$BO205*price!$K$26+transaction!$BS205*price!$K$27+transaction!$BW205*price!$K$28+transaction!$CA205*price!$K$29)+H207</f>
        <v>0</v>
      </c>
      <c r="D207" s="17">
        <f>D149-(transaction!$D205*price!$L$10+transaction!$H205*price!$L$11+transaction!$L205*price!$L$12+transaction!$P205*price!$L$13+transaction!$T205*price!$L$14+transaction!$X205*price!$L$15+transaction!$AB205*price!$L$16+transaction!$AF205*price!$L$17+transaction!$AJ205*price!$L$18+transaction!$AN205*price!$L$19+transaction!$AR205*price!$L$20+transaction!$AV205*price!$L$21+transaction!$AZ205*price!$L$22+transaction!$BD205*price!$L$23+transaction!$BH205*price!$L$24+transaction!$BL205*price!$L$25+transaction!$BP205*price!$L$26+transaction!$BT205*price!$L$27+transaction!$BX205*price!$L$28+transaction!$CB205*price!$L$29)+I207</f>
        <v>0</v>
      </c>
      <c r="E207" s="22">
        <f>E149-(transaction!$E205*price!$M$10+transaction!$I205*price!$M$11+transaction!$M205*price!$M$12+transaction!$Q205*price!$M$13+transaction!$U205*price!$M$14+transaction!$Y205*price!$M$15+transaction!$AC205*price!$M$16+transaction!$AG205*price!$M$17+transaction!$AK205*price!$M$18+transaction!$AO205*price!$M$19+transaction!$AS205*price!$M$20+transaction!$AW205*price!$M$21+transaction!$BA205*price!$M$22+transaction!$BE205*price!$M$23+transaction!$BI205*price!$M$24+transaction!$BM205*price!$M$25+transaction!$BQ205*price!$M$26+transaction!$BU205*price!$M$27+transaction!$BY205*price!$M$28+transaction!$CC205*price!$M$29)+J207</f>
        <v>0</v>
      </c>
      <c r="F207" s="17">
        <f>B207*price!E$2+C207*price!E$3+D207*price!E$4+E207*price!E$5</f>
        <v>0</v>
      </c>
      <c r="G207" s="112">
        <f>(transaction!CF205+transaction!CG205+transaction!CH205)-((transaction!CL205*price!C$3/price!C$2)+(transaction!CI205*price!C$4/price!C$2)+(transaction!CO205*price!C$5/price!C$2))</f>
        <v>0</v>
      </c>
      <c r="H207" s="113">
        <f>(transaction!CI205+transaction!CJ205+transaction!CK205)-((transaction!CF205*price!C$2/price!C$3)+(transaction!CQ205*price!C$4/price!C$3)+(transaction!CM205*price!C$5/price!C$3))</f>
        <v>0</v>
      </c>
      <c r="I207" s="113">
        <f>(transaction!CL205+transaction!CM205+transaction!CN205)-((transaction!CG205*price!C$2/price!C$4)+(transaction!CJ205*price!C$3/price!C$4)+(transaction!CP205*price!C$5/price!C$4))</f>
        <v>0</v>
      </c>
      <c r="J207" s="113">
        <f>(transaction!CO205+transaction!CP205+transaction!CQ205)-((transaction!CH205*price!C$2/price!C$5)+(transaction!CK205*price!C$3/price!C$5)+(transaction!CN205*price!C$4/price!C$5))</f>
        <v>0</v>
      </c>
    </row>
    <row r="208">
      <c r="A208" s="13">
        <v>31.0</v>
      </c>
      <c r="B208" s="67">
        <f>B150-(transaction!$B206*price!$J$10+transaction!$F206*price!$J$11+transaction!$J206*price!$J$12+transaction!$N206*price!$J$13+transaction!$R206*price!$J$14+transaction!$V206*price!$J$15+transaction!$Z206*price!$J$16+transaction!$AD206*price!$J$17+transaction!$AH206*price!$J$18+transaction!$AL206*price!$J$19+transaction!$AP206*price!$J$20+transaction!$AT206*price!$J$21+transaction!$AX206*price!$J$22+transaction!$BB206*price!$J$23+transaction!$BF206*price!$J$24+transaction!$BJ206*price!$J$25+transaction!$BN206*price!$J$26+transaction!$BR206*price!$J$27+transaction!$BV206*price!$J$28+transaction!$BZ206*price!$J$29)+G208</f>
        <v>0</v>
      </c>
      <c r="C208" s="17">
        <f>C150-(transaction!$C206*price!$K$10+transaction!$G206*price!$K$11+transaction!$K206*price!$K$12+transaction!$O206*price!$K$13+transaction!$S206*price!$K$14+transaction!$W206*price!$K$15+transaction!$AA206*price!$K$16+transaction!$AE206*price!$K$17+transaction!$AI206*price!$K$18+transaction!$AM206*price!$K$19+transaction!$AQ206*price!$K$20+transaction!$AU206*price!$K$21+transaction!$AY206*price!$K$22+transaction!$BC206*price!$K$23+transaction!$BG206*price!$K$24+transaction!$BK206*price!$K$25+transaction!$BO206*price!$K$26+transaction!$BS206*price!$K$27+transaction!$BW206*price!$K$28+transaction!$CA206*price!$K$29)+H208</f>
        <v>0</v>
      </c>
      <c r="D208" s="17">
        <f>D150-(transaction!$D206*price!$L$10+transaction!$H206*price!$L$11+transaction!$L206*price!$L$12+transaction!$P206*price!$L$13+transaction!$T206*price!$L$14+transaction!$X206*price!$L$15+transaction!$AB206*price!$L$16+transaction!$AF206*price!$L$17+transaction!$AJ206*price!$L$18+transaction!$AN206*price!$L$19+transaction!$AR206*price!$L$20+transaction!$AV206*price!$L$21+transaction!$AZ206*price!$L$22+transaction!$BD206*price!$L$23+transaction!$BH206*price!$L$24+transaction!$BL206*price!$L$25+transaction!$BP206*price!$L$26+transaction!$BT206*price!$L$27+transaction!$BX206*price!$L$28+transaction!$CB206*price!$L$29)+I208</f>
        <v>0</v>
      </c>
      <c r="E208" s="22">
        <f>E150-(transaction!$E206*price!$M$10+transaction!$I206*price!$M$11+transaction!$M206*price!$M$12+transaction!$Q206*price!$M$13+transaction!$U206*price!$M$14+transaction!$Y206*price!$M$15+transaction!$AC206*price!$M$16+transaction!$AG206*price!$M$17+transaction!$AK206*price!$M$18+transaction!$AO206*price!$M$19+transaction!$AS206*price!$M$20+transaction!$AW206*price!$M$21+transaction!$BA206*price!$M$22+transaction!$BE206*price!$M$23+transaction!$BI206*price!$M$24+transaction!$BM206*price!$M$25+transaction!$BQ206*price!$M$26+transaction!$BU206*price!$M$27+transaction!$BY206*price!$M$28+transaction!$CC206*price!$M$29)+J208</f>
        <v>0</v>
      </c>
      <c r="F208" s="17">
        <f>B208*price!E$2+C208*price!E$3+D208*price!E$4+E208*price!E$5</f>
        <v>0</v>
      </c>
      <c r="G208" s="112">
        <f>(transaction!CF206+transaction!CG206+transaction!CH206)-((transaction!CL206*price!C$3/price!C$2)+(transaction!CI206*price!C$4/price!C$2)+(transaction!CO206*price!C$5/price!C$2))</f>
        <v>0</v>
      </c>
      <c r="H208" s="113">
        <f>(transaction!CI206+transaction!CJ206+transaction!CK206)-((transaction!CF206*price!C$2/price!C$3)+(transaction!CQ206*price!C$4/price!C$3)+(transaction!CM206*price!C$5/price!C$3))</f>
        <v>0</v>
      </c>
      <c r="I208" s="113">
        <f>(transaction!CL206+transaction!CM206+transaction!CN206)-((transaction!CG206*price!C$2/price!C$4)+(transaction!CJ206*price!C$3/price!C$4)+(transaction!CP206*price!C$5/price!C$4))</f>
        <v>0</v>
      </c>
      <c r="J208" s="113">
        <f>(transaction!CO206+transaction!CP206+transaction!CQ206)-((transaction!CH206*price!C$2/price!C$5)+(transaction!CK206*price!C$3/price!C$5)+(transaction!CN206*price!C$4/price!C$5))</f>
        <v>0</v>
      </c>
    </row>
    <row r="209">
      <c r="A209" s="13">
        <v>32.0</v>
      </c>
      <c r="B209" s="67">
        <f>B151-(transaction!$B207*price!$J$10+transaction!$F207*price!$J$11+transaction!$J207*price!$J$12+transaction!$N207*price!$J$13+transaction!$R207*price!$J$14+transaction!$V207*price!$J$15+transaction!$Z207*price!$J$16+transaction!$AD207*price!$J$17+transaction!$AH207*price!$J$18+transaction!$AL207*price!$J$19+transaction!$AP207*price!$J$20+transaction!$AT207*price!$J$21+transaction!$AX207*price!$J$22+transaction!$BB207*price!$J$23+transaction!$BF207*price!$J$24+transaction!$BJ207*price!$J$25+transaction!$BN207*price!$J$26+transaction!$BR207*price!$J$27+transaction!$BV207*price!$J$28+transaction!$BZ207*price!$J$29)+G209</f>
        <v>0</v>
      </c>
      <c r="C209" s="17">
        <f>C151-(transaction!$C207*price!$K$10+transaction!$G207*price!$K$11+transaction!$K207*price!$K$12+transaction!$O207*price!$K$13+transaction!$S207*price!$K$14+transaction!$W207*price!$K$15+transaction!$AA207*price!$K$16+transaction!$AE207*price!$K$17+transaction!$AI207*price!$K$18+transaction!$AM207*price!$K$19+transaction!$AQ207*price!$K$20+transaction!$AU207*price!$K$21+transaction!$AY207*price!$K$22+transaction!$BC207*price!$K$23+transaction!$BG207*price!$K$24+transaction!$BK207*price!$K$25+transaction!$BO207*price!$K$26+transaction!$BS207*price!$K$27+transaction!$BW207*price!$K$28+transaction!$CA207*price!$K$29)+H209</f>
        <v>0</v>
      </c>
      <c r="D209" s="17">
        <f>D151-(transaction!$D207*price!$L$10+transaction!$H207*price!$L$11+transaction!$L207*price!$L$12+transaction!$P207*price!$L$13+transaction!$T207*price!$L$14+transaction!$X207*price!$L$15+transaction!$AB207*price!$L$16+transaction!$AF207*price!$L$17+transaction!$AJ207*price!$L$18+transaction!$AN207*price!$L$19+transaction!$AR207*price!$L$20+transaction!$AV207*price!$L$21+transaction!$AZ207*price!$L$22+transaction!$BD207*price!$L$23+transaction!$BH207*price!$L$24+transaction!$BL207*price!$L$25+transaction!$BP207*price!$L$26+transaction!$BT207*price!$L$27+transaction!$BX207*price!$L$28+transaction!$CB207*price!$L$29)+I209</f>
        <v>0</v>
      </c>
      <c r="E209" s="22">
        <f>E151-(transaction!$E207*price!$M$10+transaction!$I207*price!$M$11+transaction!$M207*price!$M$12+transaction!$Q207*price!$M$13+transaction!$U207*price!$M$14+transaction!$Y207*price!$M$15+transaction!$AC207*price!$M$16+transaction!$AG207*price!$M$17+transaction!$AK207*price!$M$18+transaction!$AO207*price!$M$19+transaction!$AS207*price!$M$20+transaction!$AW207*price!$M$21+transaction!$BA207*price!$M$22+transaction!$BE207*price!$M$23+transaction!$BI207*price!$M$24+transaction!$BM207*price!$M$25+transaction!$BQ207*price!$M$26+transaction!$BU207*price!$M$27+transaction!$BY207*price!$M$28+transaction!$CC207*price!$M$29)+J209</f>
        <v>0</v>
      </c>
      <c r="F209" s="17">
        <f>B209*price!E$2+C209*price!E$3+D209*price!E$4+E209*price!E$5</f>
        <v>0</v>
      </c>
      <c r="G209" s="112">
        <f>(transaction!CF207+transaction!CG207+transaction!CH207)-((transaction!CL207*price!C$3/price!C$2)+(transaction!CI207*price!C$4/price!C$2)+(transaction!CO207*price!C$5/price!C$2))</f>
        <v>0</v>
      </c>
      <c r="H209" s="113">
        <f>(transaction!CI207+transaction!CJ207+transaction!CK207)-((transaction!CF207*price!C$2/price!C$3)+(transaction!CQ207*price!C$4/price!C$3)+(transaction!CM207*price!C$5/price!C$3))</f>
        <v>0</v>
      </c>
      <c r="I209" s="113">
        <f>(transaction!CL207+transaction!CM207+transaction!CN207)-((transaction!CG207*price!C$2/price!C$4)+(transaction!CJ207*price!C$3/price!C$4)+(transaction!CP207*price!C$5/price!C$4))</f>
        <v>0</v>
      </c>
      <c r="J209" s="113">
        <f>(transaction!CO207+transaction!CP207+transaction!CQ207)-((transaction!CH207*price!C$2/price!C$5)+(transaction!CK207*price!C$3/price!C$5)+(transaction!CN207*price!C$4/price!C$5))</f>
        <v>0</v>
      </c>
    </row>
    <row r="210">
      <c r="A210" s="13">
        <v>33.0</v>
      </c>
      <c r="B210" s="67">
        <f>B152-(transaction!$B208*price!$J$10+transaction!$F208*price!$J$11+transaction!$J208*price!$J$12+transaction!$N208*price!$J$13+transaction!$R208*price!$J$14+transaction!$V208*price!$J$15+transaction!$Z208*price!$J$16+transaction!$AD208*price!$J$17+transaction!$AH208*price!$J$18+transaction!$AL208*price!$J$19+transaction!$AP208*price!$J$20+transaction!$AT208*price!$J$21+transaction!$AX208*price!$J$22+transaction!$BB208*price!$J$23+transaction!$BF208*price!$J$24+transaction!$BJ208*price!$J$25+transaction!$BN208*price!$J$26+transaction!$BR208*price!$J$27+transaction!$BV208*price!$J$28+transaction!$BZ208*price!$J$29)+G210</f>
        <v>0</v>
      </c>
      <c r="C210" s="17">
        <f>C152-(transaction!$C208*price!$K$10+transaction!$G208*price!$K$11+transaction!$K208*price!$K$12+transaction!$O208*price!$K$13+transaction!$S208*price!$K$14+transaction!$W208*price!$K$15+transaction!$AA208*price!$K$16+transaction!$AE208*price!$K$17+transaction!$AI208*price!$K$18+transaction!$AM208*price!$K$19+transaction!$AQ208*price!$K$20+transaction!$AU208*price!$K$21+transaction!$AY208*price!$K$22+transaction!$BC208*price!$K$23+transaction!$BG208*price!$K$24+transaction!$BK208*price!$K$25+transaction!$BO208*price!$K$26+transaction!$BS208*price!$K$27+transaction!$BW208*price!$K$28+transaction!$CA208*price!$K$29)+H210</f>
        <v>0</v>
      </c>
      <c r="D210" s="17">
        <f>D152-(transaction!$D208*price!$L$10+transaction!$H208*price!$L$11+transaction!$L208*price!$L$12+transaction!$P208*price!$L$13+transaction!$T208*price!$L$14+transaction!$X208*price!$L$15+transaction!$AB208*price!$L$16+transaction!$AF208*price!$L$17+transaction!$AJ208*price!$L$18+transaction!$AN208*price!$L$19+transaction!$AR208*price!$L$20+transaction!$AV208*price!$L$21+transaction!$AZ208*price!$L$22+transaction!$BD208*price!$L$23+transaction!$BH208*price!$L$24+transaction!$BL208*price!$L$25+transaction!$BP208*price!$L$26+transaction!$BT208*price!$L$27+transaction!$BX208*price!$L$28+transaction!$CB208*price!$L$29)+I210</f>
        <v>0</v>
      </c>
      <c r="E210" s="22">
        <f>E152-(transaction!$E208*price!$M$10+transaction!$I208*price!$M$11+transaction!$M208*price!$M$12+transaction!$Q208*price!$M$13+transaction!$U208*price!$M$14+transaction!$Y208*price!$M$15+transaction!$AC208*price!$M$16+transaction!$AG208*price!$M$17+transaction!$AK208*price!$M$18+transaction!$AO208*price!$M$19+transaction!$AS208*price!$M$20+transaction!$AW208*price!$M$21+transaction!$BA208*price!$M$22+transaction!$BE208*price!$M$23+transaction!$BI208*price!$M$24+transaction!$BM208*price!$M$25+transaction!$BQ208*price!$M$26+transaction!$BU208*price!$M$27+transaction!$BY208*price!$M$28+transaction!$CC208*price!$M$29)+J210</f>
        <v>0</v>
      </c>
      <c r="F210" s="17">
        <f>B210*price!E$2+C210*price!E$3+D210*price!E$4+E210*price!E$5</f>
        <v>0</v>
      </c>
      <c r="G210" s="112">
        <f>(transaction!CF208+transaction!CG208+transaction!CH208)-((transaction!CL208*price!C$3/price!C$2)+(transaction!CI208*price!C$4/price!C$2)+(transaction!CO208*price!C$5/price!C$2))</f>
        <v>0</v>
      </c>
      <c r="H210" s="113">
        <f>(transaction!CI208+transaction!CJ208+transaction!CK208)-((transaction!CF208*price!C$2/price!C$3)+(transaction!CQ208*price!C$4/price!C$3)+(transaction!CM208*price!C$5/price!C$3))</f>
        <v>0</v>
      </c>
      <c r="I210" s="113">
        <f>(transaction!CL208+transaction!CM208+transaction!CN208)-((transaction!CG208*price!C$2/price!C$4)+(transaction!CJ208*price!C$3/price!C$4)+(transaction!CP208*price!C$5/price!C$4))</f>
        <v>0</v>
      </c>
      <c r="J210" s="113">
        <f>(transaction!CO208+transaction!CP208+transaction!CQ208)-((transaction!CH208*price!C$2/price!C$5)+(transaction!CK208*price!C$3/price!C$5)+(transaction!CN208*price!C$4/price!C$5))</f>
        <v>0</v>
      </c>
    </row>
    <row r="211">
      <c r="A211" s="13">
        <v>34.0</v>
      </c>
      <c r="B211" s="67">
        <f>B153-(transaction!$B209*price!$J$10+transaction!$F209*price!$J$11+transaction!$J209*price!$J$12+transaction!$N209*price!$J$13+transaction!$R209*price!$J$14+transaction!$V209*price!$J$15+transaction!$Z209*price!$J$16+transaction!$AD209*price!$J$17+transaction!$AH209*price!$J$18+transaction!$AL209*price!$J$19+transaction!$AP209*price!$J$20+transaction!$AT209*price!$J$21+transaction!$AX209*price!$J$22+transaction!$BB209*price!$J$23+transaction!$BF209*price!$J$24+transaction!$BJ209*price!$J$25+transaction!$BN209*price!$J$26+transaction!$BR209*price!$J$27+transaction!$BV209*price!$J$28+transaction!$BZ209*price!$J$29)+G211</f>
        <v>0</v>
      </c>
      <c r="C211" s="17">
        <f>C153-(transaction!$C209*price!$K$10+transaction!$G209*price!$K$11+transaction!$K209*price!$K$12+transaction!$O209*price!$K$13+transaction!$S209*price!$K$14+transaction!$W209*price!$K$15+transaction!$AA209*price!$K$16+transaction!$AE209*price!$K$17+transaction!$AI209*price!$K$18+transaction!$AM209*price!$K$19+transaction!$AQ209*price!$K$20+transaction!$AU209*price!$K$21+transaction!$AY209*price!$K$22+transaction!$BC209*price!$K$23+transaction!$BG209*price!$K$24+transaction!$BK209*price!$K$25+transaction!$BO209*price!$K$26+transaction!$BS209*price!$K$27+transaction!$BW209*price!$K$28+transaction!$CA209*price!$K$29)+H211</f>
        <v>0</v>
      </c>
      <c r="D211" s="17">
        <f>D153-(transaction!$D209*price!$L$10+transaction!$H209*price!$L$11+transaction!$L209*price!$L$12+transaction!$P209*price!$L$13+transaction!$T209*price!$L$14+transaction!$X209*price!$L$15+transaction!$AB209*price!$L$16+transaction!$AF209*price!$L$17+transaction!$AJ209*price!$L$18+transaction!$AN209*price!$L$19+transaction!$AR209*price!$L$20+transaction!$AV209*price!$L$21+transaction!$AZ209*price!$L$22+transaction!$BD209*price!$L$23+transaction!$BH209*price!$L$24+transaction!$BL209*price!$L$25+transaction!$BP209*price!$L$26+transaction!$BT209*price!$L$27+transaction!$BX209*price!$L$28+transaction!$CB209*price!$L$29)+I211</f>
        <v>0</v>
      </c>
      <c r="E211" s="22">
        <f>E153-(transaction!$E209*price!$M$10+transaction!$I209*price!$M$11+transaction!$M209*price!$M$12+transaction!$Q209*price!$M$13+transaction!$U209*price!$M$14+transaction!$Y209*price!$M$15+transaction!$AC209*price!$M$16+transaction!$AG209*price!$M$17+transaction!$AK209*price!$M$18+transaction!$AO209*price!$M$19+transaction!$AS209*price!$M$20+transaction!$AW209*price!$M$21+transaction!$BA209*price!$M$22+transaction!$BE209*price!$M$23+transaction!$BI209*price!$M$24+transaction!$BM209*price!$M$25+transaction!$BQ209*price!$M$26+transaction!$BU209*price!$M$27+transaction!$BY209*price!$M$28+transaction!$CC209*price!$M$29)+J211</f>
        <v>0</v>
      </c>
      <c r="F211" s="17">
        <f>B211*price!E$2+C211*price!E$3+D211*price!E$4+E211*price!E$5</f>
        <v>0</v>
      </c>
      <c r="G211" s="112">
        <f>(transaction!CF209+transaction!CG209+transaction!CH209)-((transaction!CL209*price!C$3/price!C$2)+(transaction!CI209*price!C$4/price!C$2)+(transaction!CO209*price!C$5/price!C$2))</f>
        <v>0</v>
      </c>
      <c r="H211" s="113">
        <f>(transaction!CI209+transaction!CJ209+transaction!CK209)-((transaction!CF209*price!C$2/price!C$3)+(transaction!CQ209*price!C$4/price!C$3)+(transaction!CM209*price!C$5/price!C$3))</f>
        <v>0</v>
      </c>
      <c r="I211" s="113">
        <f>(transaction!CL209+transaction!CM209+transaction!CN209)-((transaction!CG209*price!C$2/price!C$4)+(transaction!CJ209*price!C$3/price!C$4)+(transaction!CP209*price!C$5/price!C$4))</f>
        <v>0</v>
      </c>
      <c r="J211" s="113">
        <f>(transaction!CO209+transaction!CP209+transaction!CQ209)-((transaction!CH209*price!C$2/price!C$5)+(transaction!CK209*price!C$3/price!C$5)+(transaction!CN209*price!C$4/price!C$5))</f>
        <v>0</v>
      </c>
    </row>
    <row r="212">
      <c r="A212" s="13">
        <v>35.0</v>
      </c>
      <c r="B212" s="67">
        <f>B154-(transaction!$B210*price!$J$10+transaction!$F210*price!$J$11+transaction!$J210*price!$J$12+transaction!$N210*price!$J$13+transaction!$R210*price!$J$14+transaction!$V210*price!$J$15+transaction!$Z210*price!$J$16+transaction!$AD210*price!$J$17+transaction!$AH210*price!$J$18+transaction!$AL210*price!$J$19+transaction!$AP210*price!$J$20+transaction!$AT210*price!$J$21+transaction!$AX210*price!$J$22+transaction!$BB210*price!$J$23+transaction!$BF210*price!$J$24+transaction!$BJ210*price!$J$25+transaction!$BN210*price!$J$26+transaction!$BR210*price!$J$27+transaction!$BV210*price!$J$28+transaction!$BZ210*price!$J$29)+G212</f>
        <v>0</v>
      </c>
      <c r="C212" s="17">
        <f>C154-(transaction!$C210*price!$K$10+transaction!$G210*price!$K$11+transaction!$K210*price!$K$12+transaction!$O210*price!$K$13+transaction!$S210*price!$K$14+transaction!$W210*price!$K$15+transaction!$AA210*price!$K$16+transaction!$AE210*price!$K$17+transaction!$AI210*price!$K$18+transaction!$AM210*price!$K$19+transaction!$AQ210*price!$K$20+transaction!$AU210*price!$K$21+transaction!$AY210*price!$K$22+transaction!$BC210*price!$K$23+transaction!$BG210*price!$K$24+transaction!$BK210*price!$K$25+transaction!$BO210*price!$K$26+transaction!$BS210*price!$K$27+transaction!$BW210*price!$K$28+transaction!$CA210*price!$K$29)+H212</f>
        <v>0</v>
      </c>
      <c r="D212" s="17">
        <f>D154-(transaction!$D210*price!$L$10+transaction!$H210*price!$L$11+transaction!$L210*price!$L$12+transaction!$P210*price!$L$13+transaction!$T210*price!$L$14+transaction!$X210*price!$L$15+transaction!$AB210*price!$L$16+transaction!$AF210*price!$L$17+transaction!$AJ210*price!$L$18+transaction!$AN210*price!$L$19+transaction!$AR210*price!$L$20+transaction!$AV210*price!$L$21+transaction!$AZ210*price!$L$22+transaction!$BD210*price!$L$23+transaction!$BH210*price!$L$24+transaction!$BL210*price!$L$25+transaction!$BP210*price!$L$26+transaction!$BT210*price!$L$27+transaction!$BX210*price!$L$28+transaction!$CB210*price!$L$29)+I212</f>
        <v>0</v>
      </c>
      <c r="E212" s="22">
        <f>E154-(transaction!$E210*price!$M$10+transaction!$I210*price!$M$11+transaction!$M210*price!$M$12+transaction!$Q210*price!$M$13+transaction!$U210*price!$M$14+transaction!$Y210*price!$M$15+transaction!$AC210*price!$M$16+transaction!$AG210*price!$M$17+transaction!$AK210*price!$M$18+transaction!$AO210*price!$M$19+transaction!$AS210*price!$M$20+transaction!$AW210*price!$M$21+transaction!$BA210*price!$M$22+transaction!$BE210*price!$M$23+transaction!$BI210*price!$M$24+transaction!$BM210*price!$M$25+transaction!$BQ210*price!$M$26+transaction!$BU210*price!$M$27+transaction!$BY210*price!$M$28+transaction!$CC210*price!$M$29)+J212</f>
        <v>0</v>
      </c>
      <c r="F212" s="17">
        <f>B212*price!E$2+C212*price!E$3+D212*price!E$4+E212*price!E$5</f>
        <v>0</v>
      </c>
      <c r="G212" s="112">
        <f>(transaction!CF210+transaction!CG210+transaction!CH210)-((transaction!CL210*price!C$3/price!C$2)+(transaction!CI210*price!C$4/price!C$2)+(transaction!CO210*price!C$5/price!C$2))</f>
        <v>0</v>
      </c>
      <c r="H212" s="113">
        <f>(transaction!CI210+transaction!CJ210+transaction!CK210)-((transaction!CF210*price!C$2/price!C$3)+(transaction!CQ210*price!C$4/price!C$3)+(transaction!CM210*price!C$5/price!C$3))</f>
        <v>0</v>
      </c>
      <c r="I212" s="113">
        <f>(transaction!CL210+transaction!CM210+transaction!CN210)-((transaction!CG210*price!C$2/price!C$4)+(transaction!CJ210*price!C$3/price!C$4)+(transaction!CP210*price!C$5/price!C$4))</f>
        <v>0</v>
      </c>
      <c r="J212" s="113">
        <f>(transaction!CO210+transaction!CP210+transaction!CQ210)-((transaction!CH210*price!C$2/price!C$5)+(transaction!CK210*price!C$3/price!C$5)+(transaction!CN210*price!C$4/price!C$5))</f>
        <v>0</v>
      </c>
    </row>
    <row r="213">
      <c r="A213" s="13">
        <v>36.0</v>
      </c>
      <c r="B213" s="67">
        <f>B155-(transaction!$B211*price!$J$10+transaction!$F211*price!$J$11+transaction!$J211*price!$J$12+transaction!$N211*price!$J$13+transaction!$R211*price!$J$14+transaction!$V211*price!$J$15+transaction!$Z211*price!$J$16+transaction!$AD211*price!$J$17+transaction!$AH211*price!$J$18+transaction!$AL211*price!$J$19+transaction!$AP211*price!$J$20+transaction!$AT211*price!$J$21+transaction!$AX211*price!$J$22+transaction!$BB211*price!$J$23+transaction!$BF211*price!$J$24+transaction!$BJ211*price!$J$25+transaction!$BN211*price!$J$26+transaction!$BR211*price!$J$27+transaction!$BV211*price!$J$28+transaction!$BZ211*price!$J$29)+G213</f>
        <v>0</v>
      </c>
      <c r="C213" s="17">
        <f>C155-(transaction!$C211*price!$K$10+transaction!$G211*price!$K$11+transaction!$K211*price!$K$12+transaction!$O211*price!$K$13+transaction!$S211*price!$K$14+transaction!$W211*price!$K$15+transaction!$AA211*price!$K$16+transaction!$AE211*price!$K$17+transaction!$AI211*price!$K$18+transaction!$AM211*price!$K$19+transaction!$AQ211*price!$K$20+transaction!$AU211*price!$K$21+transaction!$AY211*price!$K$22+transaction!$BC211*price!$K$23+transaction!$BG211*price!$K$24+transaction!$BK211*price!$K$25+transaction!$BO211*price!$K$26+transaction!$BS211*price!$K$27+transaction!$BW211*price!$K$28+transaction!$CA211*price!$K$29)+H213</f>
        <v>0</v>
      </c>
      <c r="D213" s="17">
        <f>D155-(transaction!$D211*price!$L$10+transaction!$H211*price!$L$11+transaction!$L211*price!$L$12+transaction!$P211*price!$L$13+transaction!$T211*price!$L$14+transaction!$X211*price!$L$15+transaction!$AB211*price!$L$16+transaction!$AF211*price!$L$17+transaction!$AJ211*price!$L$18+transaction!$AN211*price!$L$19+transaction!$AR211*price!$L$20+transaction!$AV211*price!$L$21+transaction!$AZ211*price!$L$22+transaction!$BD211*price!$L$23+transaction!$BH211*price!$L$24+transaction!$BL211*price!$L$25+transaction!$BP211*price!$L$26+transaction!$BT211*price!$L$27+transaction!$BX211*price!$L$28+transaction!$CB211*price!$L$29)+I213</f>
        <v>0</v>
      </c>
      <c r="E213" s="22">
        <f>E155-(transaction!$E211*price!$M$10+transaction!$I211*price!$M$11+transaction!$M211*price!$M$12+transaction!$Q211*price!$M$13+transaction!$U211*price!$M$14+transaction!$Y211*price!$M$15+transaction!$AC211*price!$M$16+transaction!$AG211*price!$M$17+transaction!$AK211*price!$M$18+transaction!$AO211*price!$M$19+transaction!$AS211*price!$M$20+transaction!$AW211*price!$M$21+transaction!$BA211*price!$M$22+transaction!$BE211*price!$M$23+transaction!$BI211*price!$M$24+transaction!$BM211*price!$M$25+transaction!$BQ211*price!$M$26+transaction!$BU211*price!$M$27+transaction!$BY211*price!$M$28+transaction!$CC211*price!$M$29)+J213</f>
        <v>0</v>
      </c>
      <c r="F213" s="17">
        <f>B213*price!E$2+C213*price!E$3+D213*price!E$4+E213*price!E$5</f>
        <v>0</v>
      </c>
      <c r="G213" s="112">
        <f>(transaction!CF211+transaction!CG211+transaction!CH211)-((transaction!CL211*price!C$3/price!C$2)+(transaction!CI211*price!C$4/price!C$2)+(transaction!CO211*price!C$5/price!C$2))</f>
        <v>0</v>
      </c>
      <c r="H213" s="113">
        <f>(transaction!CI211+transaction!CJ211+transaction!CK211)-((transaction!CF211*price!C$2/price!C$3)+(transaction!CQ211*price!C$4/price!C$3)+(transaction!CM211*price!C$5/price!C$3))</f>
        <v>0</v>
      </c>
      <c r="I213" s="113">
        <f>(transaction!CL211+transaction!CM211+transaction!CN211)-((transaction!CG211*price!C$2/price!C$4)+(transaction!CJ211*price!C$3/price!C$4)+(transaction!CP211*price!C$5/price!C$4))</f>
        <v>0</v>
      </c>
      <c r="J213" s="113">
        <f>(transaction!CO211+transaction!CP211+transaction!CQ211)-((transaction!CH211*price!C$2/price!C$5)+(transaction!CK211*price!C$3/price!C$5)+(transaction!CN211*price!C$4/price!C$5))</f>
        <v>0</v>
      </c>
    </row>
    <row r="214">
      <c r="A214" s="13">
        <v>37.0</v>
      </c>
      <c r="B214" s="67">
        <f>B156-(transaction!$B212*price!$J$10+transaction!$F212*price!$J$11+transaction!$J212*price!$J$12+transaction!$N212*price!$J$13+transaction!$R212*price!$J$14+transaction!$V212*price!$J$15+transaction!$Z212*price!$J$16+transaction!$AD212*price!$J$17+transaction!$AH212*price!$J$18+transaction!$AL212*price!$J$19+transaction!$AP212*price!$J$20+transaction!$AT212*price!$J$21+transaction!$AX212*price!$J$22+transaction!$BB212*price!$J$23+transaction!$BF212*price!$J$24+transaction!$BJ212*price!$J$25+transaction!$BN212*price!$J$26+transaction!$BR212*price!$J$27+transaction!$BV212*price!$J$28+transaction!$BZ212*price!$J$29)+G214</f>
        <v>0</v>
      </c>
      <c r="C214" s="17">
        <f>C156-(transaction!$C212*price!$K$10+transaction!$G212*price!$K$11+transaction!$K212*price!$K$12+transaction!$O212*price!$K$13+transaction!$S212*price!$K$14+transaction!$W212*price!$K$15+transaction!$AA212*price!$K$16+transaction!$AE212*price!$K$17+transaction!$AI212*price!$K$18+transaction!$AM212*price!$K$19+transaction!$AQ212*price!$K$20+transaction!$AU212*price!$K$21+transaction!$AY212*price!$K$22+transaction!$BC212*price!$K$23+transaction!$BG212*price!$K$24+transaction!$BK212*price!$K$25+transaction!$BO212*price!$K$26+transaction!$BS212*price!$K$27+transaction!$BW212*price!$K$28+transaction!$CA212*price!$K$29)+H214</f>
        <v>0</v>
      </c>
      <c r="D214" s="17">
        <f>D156-(transaction!$D212*price!$L$10+transaction!$H212*price!$L$11+transaction!$L212*price!$L$12+transaction!$P212*price!$L$13+transaction!$T212*price!$L$14+transaction!$X212*price!$L$15+transaction!$AB212*price!$L$16+transaction!$AF212*price!$L$17+transaction!$AJ212*price!$L$18+transaction!$AN212*price!$L$19+transaction!$AR212*price!$L$20+transaction!$AV212*price!$L$21+transaction!$AZ212*price!$L$22+transaction!$BD212*price!$L$23+transaction!$BH212*price!$L$24+transaction!$BL212*price!$L$25+transaction!$BP212*price!$L$26+transaction!$BT212*price!$L$27+transaction!$BX212*price!$L$28+transaction!$CB212*price!$L$29)+I214</f>
        <v>0</v>
      </c>
      <c r="E214" s="22">
        <f>E156-(transaction!$E212*price!$M$10+transaction!$I212*price!$M$11+transaction!$M212*price!$M$12+transaction!$Q212*price!$M$13+transaction!$U212*price!$M$14+transaction!$Y212*price!$M$15+transaction!$AC212*price!$M$16+transaction!$AG212*price!$M$17+transaction!$AK212*price!$M$18+transaction!$AO212*price!$M$19+transaction!$AS212*price!$M$20+transaction!$AW212*price!$M$21+transaction!$BA212*price!$M$22+transaction!$BE212*price!$M$23+transaction!$BI212*price!$M$24+transaction!$BM212*price!$M$25+transaction!$BQ212*price!$M$26+transaction!$BU212*price!$M$27+transaction!$BY212*price!$M$28+transaction!$CC212*price!$M$29)+J214</f>
        <v>0</v>
      </c>
      <c r="F214" s="17">
        <f>B214*price!E$2+C214*price!E$3+D214*price!E$4+E214*price!E$5</f>
        <v>0</v>
      </c>
      <c r="G214" s="112">
        <f>(transaction!CF212+transaction!CG212+transaction!CH212)-((transaction!CL212*price!C$3/price!C$2)+(transaction!CI212*price!C$4/price!C$2)+(transaction!CO212*price!C$5/price!C$2))</f>
        <v>0</v>
      </c>
      <c r="H214" s="113">
        <f>(transaction!CI212+transaction!CJ212+transaction!CK212)-((transaction!CF212*price!C$2/price!C$3)+(transaction!CQ212*price!C$4/price!C$3)+(transaction!CM212*price!C$5/price!C$3))</f>
        <v>0</v>
      </c>
      <c r="I214" s="113">
        <f>(transaction!CL212+transaction!CM212+transaction!CN212)-((transaction!CG212*price!C$2/price!C$4)+(transaction!CJ212*price!C$3/price!C$4)+(transaction!CP212*price!C$5/price!C$4))</f>
        <v>0</v>
      </c>
      <c r="J214" s="113">
        <f>(transaction!CO212+transaction!CP212+transaction!CQ212)-((transaction!CH212*price!C$2/price!C$5)+(transaction!CK212*price!C$3/price!C$5)+(transaction!CN212*price!C$4/price!C$5))</f>
        <v>0</v>
      </c>
    </row>
    <row r="215">
      <c r="A215" s="13">
        <v>38.0</v>
      </c>
      <c r="B215" s="67">
        <f>B157-(transaction!$B213*price!$J$10+transaction!$F213*price!$J$11+transaction!$J213*price!$J$12+transaction!$N213*price!$J$13+transaction!$R213*price!$J$14+transaction!$V213*price!$J$15+transaction!$Z213*price!$J$16+transaction!$AD213*price!$J$17+transaction!$AH213*price!$J$18+transaction!$AL213*price!$J$19+transaction!$AP213*price!$J$20+transaction!$AT213*price!$J$21+transaction!$AX213*price!$J$22+transaction!$BB213*price!$J$23+transaction!$BF213*price!$J$24+transaction!$BJ213*price!$J$25+transaction!$BN213*price!$J$26+transaction!$BR213*price!$J$27+transaction!$BV213*price!$J$28+transaction!$BZ213*price!$J$29)+G215</f>
        <v>0</v>
      </c>
      <c r="C215" s="17">
        <f>C157-(transaction!$C213*price!$K$10+transaction!$G213*price!$K$11+transaction!$K213*price!$K$12+transaction!$O213*price!$K$13+transaction!$S213*price!$K$14+transaction!$W213*price!$K$15+transaction!$AA213*price!$K$16+transaction!$AE213*price!$K$17+transaction!$AI213*price!$K$18+transaction!$AM213*price!$K$19+transaction!$AQ213*price!$K$20+transaction!$AU213*price!$K$21+transaction!$AY213*price!$K$22+transaction!$BC213*price!$K$23+transaction!$BG213*price!$K$24+transaction!$BK213*price!$K$25+transaction!$BO213*price!$K$26+transaction!$BS213*price!$K$27+transaction!$BW213*price!$K$28+transaction!$CA213*price!$K$29)+H215</f>
        <v>0</v>
      </c>
      <c r="D215" s="17">
        <f>D157-(transaction!$D213*price!$L$10+transaction!$H213*price!$L$11+transaction!$L213*price!$L$12+transaction!$P213*price!$L$13+transaction!$T213*price!$L$14+transaction!$X213*price!$L$15+transaction!$AB213*price!$L$16+transaction!$AF213*price!$L$17+transaction!$AJ213*price!$L$18+transaction!$AN213*price!$L$19+transaction!$AR213*price!$L$20+transaction!$AV213*price!$L$21+transaction!$AZ213*price!$L$22+transaction!$BD213*price!$L$23+transaction!$BH213*price!$L$24+transaction!$BL213*price!$L$25+transaction!$BP213*price!$L$26+transaction!$BT213*price!$L$27+transaction!$BX213*price!$L$28+transaction!$CB213*price!$L$29)+I215</f>
        <v>0</v>
      </c>
      <c r="E215" s="22">
        <f>E157-(transaction!$E213*price!$M$10+transaction!$I213*price!$M$11+transaction!$M213*price!$M$12+transaction!$Q213*price!$M$13+transaction!$U213*price!$M$14+transaction!$Y213*price!$M$15+transaction!$AC213*price!$M$16+transaction!$AG213*price!$M$17+transaction!$AK213*price!$M$18+transaction!$AO213*price!$M$19+transaction!$AS213*price!$M$20+transaction!$AW213*price!$M$21+transaction!$BA213*price!$M$22+transaction!$BE213*price!$M$23+transaction!$BI213*price!$M$24+transaction!$BM213*price!$M$25+transaction!$BQ213*price!$M$26+transaction!$BU213*price!$M$27+transaction!$BY213*price!$M$28+transaction!$CC213*price!$M$29)+J215</f>
        <v>0</v>
      </c>
      <c r="F215" s="17">
        <f>B215*price!E$2+C215*price!E$3+D215*price!E$4+E215*price!E$5</f>
        <v>0</v>
      </c>
      <c r="G215" s="112">
        <f>(transaction!CF213+transaction!CG213+transaction!CH213)-((transaction!CL213*price!C$3/price!C$2)+(transaction!CI213*price!C$4/price!C$2)+(transaction!CO213*price!C$5/price!C$2))</f>
        <v>0</v>
      </c>
      <c r="H215" s="113">
        <f>(transaction!CI213+transaction!CJ213+transaction!CK213)-((transaction!CF213*price!C$2/price!C$3)+(transaction!CQ213*price!C$4/price!C$3)+(transaction!CM213*price!C$5/price!C$3))</f>
        <v>0</v>
      </c>
      <c r="I215" s="113">
        <f>(transaction!CL213+transaction!CM213+transaction!CN213)-((transaction!CG213*price!C$2/price!C$4)+(transaction!CJ213*price!C$3/price!C$4)+(transaction!CP213*price!C$5/price!C$4))</f>
        <v>0</v>
      </c>
      <c r="J215" s="113">
        <f>(transaction!CO213+transaction!CP213+transaction!CQ213)-((transaction!CH213*price!C$2/price!C$5)+(transaction!CK213*price!C$3/price!C$5)+(transaction!CN213*price!C$4/price!C$5))</f>
        <v>0</v>
      </c>
    </row>
    <row r="216">
      <c r="A216" s="13">
        <v>39.0</v>
      </c>
      <c r="B216" s="67">
        <f>B158-(transaction!$B214*price!$J$10+transaction!$F214*price!$J$11+transaction!$J214*price!$J$12+transaction!$N214*price!$J$13+transaction!$R214*price!$J$14+transaction!$V214*price!$J$15+transaction!$Z214*price!$J$16+transaction!$AD214*price!$J$17+transaction!$AH214*price!$J$18+transaction!$AL214*price!$J$19+transaction!$AP214*price!$J$20+transaction!$AT214*price!$J$21+transaction!$AX214*price!$J$22+transaction!$BB214*price!$J$23+transaction!$BF214*price!$J$24+transaction!$BJ214*price!$J$25+transaction!$BN214*price!$J$26+transaction!$BR214*price!$J$27+transaction!$BV214*price!$J$28+transaction!$BZ214*price!$J$29)+G216</f>
        <v>0</v>
      </c>
      <c r="C216" s="17">
        <f>C158-(transaction!$C214*price!$K$10+transaction!$G214*price!$K$11+transaction!$K214*price!$K$12+transaction!$O214*price!$K$13+transaction!$S214*price!$K$14+transaction!$W214*price!$K$15+transaction!$AA214*price!$K$16+transaction!$AE214*price!$K$17+transaction!$AI214*price!$K$18+transaction!$AM214*price!$K$19+transaction!$AQ214*price!$K$20+transaction!$AU214*price!$K$21+transaction!$AY214*price!$K$22+transaction!$BC214*price!$K$23+transaction!$BG214*price!$K$24+transaction!$BK214*price!$K$25+transaction!$BO214*price!$K$26+transaction!$BS214*price!$K$27+transaction!$BW214*price!$K$28+transaction!$CA214*price!$K$29)+H216</f>
        <v>0</v>
      </c>
      <c r="D216" s="17">
        <f>D158-(transaction!$D214*price!$L$10+transaction!$H214*price!$L$11+transaction!$L214*price!$L$12+transaction!$P214*price!$L$13+transaction!$T214*price!$L$14+transaction!$X214*price!$L$15+transaction!$AB214*price!$L$16+transaction!$AF214*price!$L$17+transaction!$AJ214*price!$L$18+transaction!$AN214*price!$L$19+transaction!$AR214*price!$L$20+transaction!$AV214*price!$L$21+transaction!$AZ214*price!$L$22+transaction!$BD214*price!$L$23+transaction!$BH214*price!$L$24+transaction!$BL214*price!$L$25+transaction!$BP214*price!$L$26+transaction!$BT214*price!$L$27+transaction!$BX214*price!$L$28+transaction!$CB214*price!$L$29)+I216</f>
        <v>0</v>
      </c>
      <c r="E216" s="22">
        <f>E158-(transaction!$E214*price!$M$10+transaction!$I214*price!$M$11+transaction!$M214*price!$M$12+transaction!$Q214*price!$M$13+transaction!$U214*price!$M$14+transaction!$Y214*price!$M$15+transaction!$AC214*price!$M$16+transaction!$AG214*price!$M$17+transaction!$AK214*price!$M$18+transaction!$AO214*price!$M$19+transaction!$AS214*price!$M$20+transaction!$AW214*price!$M$21+transaction!$BA214*price!$M$22+transaction!$BE214*price!$M$23+transaction!$BI214*price!$M$24+transaction!$BM214*price!$M$25+transaction!$BQ214*price!$M$26+transaction!$BU214*price!$M$27+transaction!$BY214*price!$M$28+transaction!$CC214*price!$M$29)+J216</f>
        <v>0</v>
      </c>
      <c r="F216" s="17">
        <f>B216*price!E$2+C216*price!E$3+D216*price!E$4+E216*price!E$5</f>
        <v>0</v>
      </c>
      <c r="G216" s="112">
        <f>(transaction!CF214+transaction!CG214+transaction!CH214)-((transaction!CL214*price!C$3/price!C$2)+(transaction!CI214*price!C$4/price!C$2)+(transaction!CO214*price!C$5/price!C$2))</f>
        <v>0</v>
      </c>
      <c r="H216" s="113">
        <f>(transaction!CI214+transaction!CJ214+transaction!CK214)-((transaction!CF214*price!C$2/price!C$3)+(transaction!CQ214*price!C$4/price!C$3)+(transaction!CM214*price!C$5/price!C$3))</f>
        <v>0</v>
      </c>
      <c r="I216" s="113">
        <f>(transaction!CL214+transaction!CM214+transaction!CN214)-((transaction!CG214*price!C$2/price!C$4)+(transaction!CJ214*price!C$3/price!C$4)+(transaction!CP214*price!C$5/price!C$4))</f>
        <v>0</v>
      </c>
      <c r="J216" s="113">
        <f>(transaction!CO214+transaction!CP214+transaction!CQ214)-((transaction!CH214*price!C$2/price!C$5)+(transaction!CK214*price!C$3/price!C$5)+(transaction!CN214*price!C$4/price!C$5))</f>
        <v>0</v>
      </c>
    </row>
    <row r="217">
      <c r="A217" s="13">
        <v>40.0</v>
      </c>
      <c r="B217" s="67">
        <f>B159-(transaction!$B215*price!$J$10+transaction!$F215*price!$J$11+transaction!$J215*price!$J$12+transaction!$N215*price!$J$13+transaction!$R215*price!$J$14+transaction!$V215*price!$J$15+transaction!$Z215*price!$J$16+transaction!$AD215*price!$J$17+transaction!$AH215*price!$J$18+transaction!$AL215*price!$J$19+transaction!$AP215*price!$J$20+transaction!$AT215*price!$J$21+transaction!$AX215*price!$J$22+transaction!$BB215*price!$J$23+transaction!$BF215*price!$J$24+transaction!$BJ215*price!$J$25+transaction!$BN215*price!$J$26+transaction!$BR215*price!$J$27+transaction!$BV215*price!$J$28+transaction!$BZ215*price!$J$29)+G217</f>
        <v>0</v>
      </c>
      <c r="C217" s="17">
        <f>C159-(transaction!$C215*price!$K$10+transaction!$G215*price!$K$11+transaction!$K215*price!$K$12+transaction!$O215*price!$K$13+transaction!$S215*price!$K$14+transaction!$W215*price!$K$15+transaction!$AA215*price!$K$16+transaction!$AE215*price!$K$17+transaction!$AI215*price!$K$18+transaction!$AM215*price!$K$19+transaction!$AQ215*price!$K$20+transaction!$AU215*price!$K$21+transaction!$AY215*price!$K$22+transaction!$BC215*price!$K$23+transaction!$BG215*price!$K$24+transaction!$BK215*price!$K$25+transaction!$BO215*price!$K$26+transaction!$BS215*price!$K$27+transaction!$BW215*price!$K$28+transaction!$CA215*price!$K$29)+H217</f>
        <v>0</v>
      </c>
      <c r="D217" s="17">
        <f>D159-(transaction!$D215*price!$L$10+transaction!$H215*price!$L$11+transaction!$L215*price!$L$12+transaction!$P215*price!$L$13+transaction!$T215*price!$L$14+transaction!$X215*price!$L$15+transaction!$AB215*price!$L$16+transaction!$AF215*price!$L$17+transaction!$AJ215*price!$L$18+transaction!$AN215*price!$L$19+transaction!$AR215*price!$L$20+transaction!$AV215*price!$L$21+transaction!$AZ215*price!$L$22+transaction!$BD215*price!$L$23+transaction!$BH215*price!$L$24+transaction!$BL215*price!$L$25+transaction!$BP215*price!$L$26+transaction!$BT215*price!$L$27+transaction!$BX215*price!$L$28+transaction!$CB215*price!$L$29)+I217</f>
        <v>0</v>
      </c>
      <c r="E217" s="22">
        <f>E159-(transaction!$E215*price!$M$10+transaction!$I215*price!$M$11+transaction!$M215*price!$M$12+transaction!$Q215*price!$M$13+transaction!$U215*price!$M$14+transaction!$Y215*price!$M$15+transaction!$AC215*price!$M$16+transaction!$AG215*price!$M$17+transaction!$AK215*price!$M$18+transaction!$AO215*price!$M$19+transaction!$AS215*price!$M$20+transaction!$AW215*price!$M$21+transaction!$BA215*price!$M$22+transaction!$BE215*price!$M$23+transaction!$BI215*price!$M$24+transaction!$BM215*price!$M$25+transaction!$BQ215*price!$M$26+transaction!$BU215*price!$M$27+transaction!$BY215*price!$M$28+transaction!$CC215*price!$M$29)+J217</f>
        <v>0</v>
      </c>
      <c r="F217" s="17">
        <f>B217*price!E$2+C217*price!E$3+D217*price!E$4+E217*price!E$5</f>
        <v>0</v>
      </c>
      <c r="G217" s="112">
        <f>(transaction!CF215+transaction!CG215+transaction!CH215)-((transaction!CL215*price!C$3/price!C$2)+(transaction!CI215*price!C$4/price!C$2)+(transaction!CO215*price!C$5/price!C$2))</f>
        <v>0</v>
      </c>
      <c r="H217" s="113">
        <f>(transaction!CI215+transaction!CJ215+transaction!CK215)-((transaction!CF215*price!C$2/price!C$3)+(transaction!CQ215*price!C$4/price!C$3)+(transaction!CM215*price!C$5/price!C$3))</f>
        <v>0</v>
      </c>
      <c r="I217" s="113">
        <f>(transaction!CL215+transaction!CM215+transaction!CN215)-((transaction!CG215*price!C$2/price!C$4)+(transaction!CJ215*price!C$3/price!C$4)+(transaction!CP215*price!C$5/price!C$4))</f>
        <v>0</v>
      </c>
      <c r="J217" s="113">
        <f>(transaction!CO215+transaction!CP215+transaction!CQ215)-((transaction!CH215*price!C$2/price!C$5)+(transaction!CK215*price!C$3/price!C$5)+(transaction!CN215*price!C$4/price!C$5))</f>
        <v>0</v>
      </c>
    </row>
    <row r="218">
      <c r="A218" s="13">
        <v>41.0</v>
      </c>
      <c r="B218" s="67">
        <f>B160-(transaction!$B216*price!$J$10+transaction!$F216*price!$J$11+transaction!$J216*price!$J$12+transaction!$N216*price!$J$13+transaction!$R216*price!$J$14+transaction!$V216*price!$J$15+transaction!$Z216*price!$J$16+transaction!$AD216*price!$J$17+transaction!$AH216*price!$J$18+transaction!$AL216*price!$J$19+transaction!$AP216*price!$J$20+transaction!$AT216*price!$J$21+transaction!$AX216*price!$J$22+transaction!$BB216*price!$J$23+transaction!$BF216*price!$J$24+transaction!$BJ216*price!$J$25+transaction!$BN216*price!$J$26+transaction!$BR216*price!$J$27+transaction!$BV216*price!$J$28+transaction!$BZ216*price!$J$29)+G218</f>
        <v>0</v>
      </c>
      <c r="C218" s="17">
        <f>C160-(transaction!$C216*price!$K$10+transaction!$G216*price!$K$11+transaction!$K216*price!$K$12+transaction!$O216*price!$K$13+transaction!$S216*price!$K$14+transaction!$W216*price!$K$15+transaction!$AA216*price!$K$16+transaction!$AE216*price!$K$17+transaction!$AI216*price!$K$18+transaction!$AM216*price!$K$19+transaction!$AQ216*price!$K$20+transaction!$AU216*price!$K$21+transaction!$AY216*price!$K$22+transaction!$BC216*price!$K$23+transaction!$BG216*price!$K$24+transaction!$BK216*price!$K$25+transaction!$BO216*price!$K$26+transaction!$BS216*price!$K$27+transaction!$BW216*price!$K$28+transaction!$CA216*price!$K$29)+H218</f>
        <v>0</v>
      </c>
      <c r="D218" s="17">
        <f>D160-(transaction!$D216*price!$L$10+transaction!$H216*price!$L$11+transaction!$L216*price!$L$12+transaction!$P216*price!$L$13+transaction!$T216*price!$L$14+transaction!$X216*price!$L$15+transaction!$AB216*price!$L$16+transaction!$AF216*price!$L$17+transaction!$AJ216*price!$L$18+transaction!$AN216*price!$L$19+transaction!$AR216*price!$L$20+transaction!$AV216*price!$L$21+transaction!$AZ216*price!$L$22+transaction!$BD216*price!$L$23+transaction!$BH216*price!$L$24+transaction!$BL216*price!$L$25+transaction!$BP216*price!$L$26+transaction!$BT216*price!$L$27+transaction!$BX216*price!$L$28+transaction!$CB216*price!$L$29)+I218</f>
        <v>0</v>
      </c>
      <c r="E218" s="22">
        <f>E160-(transaction!$E216*price!$M$10+transaction!$I216*price!$M$11+transaction!$M216*price!$M$12+transaction!$Q216*price!$M$13+transaction!$U216*price!$M$14+transaction!$Y216*price!$M$15+transaction!$AC216*price!$M$16+transaction!$AG216*price!$M$17+transaction!$AK216*price!$M$18+transaction!$AO216*price!$M$19+transaction!$AS216*price!$M$20+transaction!$AW216*price!$M$21+transaction!$BA216*price!$M$22+transaction!$BE216*price!$M$23+transaction!$BI216*price!$M$24+transaction!$BM216*price!$M$25+transaction!$BQ216*price!$M$26+transaction!$BU216*price!$M$27+transaction!$BY216*price!$M$28+transaction!$CC216*price!$M$29)+J218</f>
        <v>0</v>
      </c>
      <c r="F218" s="17">
        <f>B218*price!E$2+C218*price!E$3+D218*price!E$4+E218*price!E$5</f>
        <v>0</v>
      </c>
      <c r="G218" s="112">
        <f>(transaction!CF216+transaction!CG216+transaction!CH216)-((transaction!CL216*price!C$3/price!C$2)+(transaction!CI216*price!C$4/price!C$2)+(transaction!CO216*price!C$5/price!C$2))</f>
        <v>0</v>
      </c>
      <c r="H218" s="113">
        <f>(transaction!CI216+transaction!CJ216+transaction!CK216)-((transaction!CF216*price!C$2/price!C$3)+(transaction!CQ216*price!C$4/price!C$3)+(transaction!CM216*price!C$5/price!C$3))</f>
        <v>0</v>
      </c>
      <c r="I218" s="113">
        <f>(transaction!CL216+transaction!CM216+transaction!CN216)-((transaction!CG216*price!C$2/price!C$4)+(transaction!CJ216*price!C$3/price!C$4)+(transaction!CP216*price!C$5/price!C$4))</f>
        <v>0</v>
      </c>
      <c r="J218" s="113">
        <f>(transaction!CO216+transaction!CP216+transaction!CQ216)-((transaction!CH216*price!C$2/price!C$5)+(transaction!CK216*price!C$3/price!C$5)+(transaction!CN216*price!C$4/price!C$5))</f>
        <v>0</v>
      </c>
    </row>
    <row r="219">
      <c r="A219" s="13">
        <v>42.0</v>
      </c>
      <c r="B219" s="67">
        <f>B161-(transaction!$B217*price!$J$10+transaction!$F217*price!$J$11+transaction!$J217*price!$J$12+transaction!$N217*price!$J$13+transaction!$R217*price!$J$14+transaction!$V217*price!$J$15+transaction!$Z217*price!$J$16+transaction!$AD217*price!$J$17+transaction!$AH217*price!$J$18+transaction!$AL217*price!$J$19+transaction!$AP217*price!$J$20+transaction!$AT217*price!$J$21+transaction!$AX217*price!$J$22+transaction!$BB217*price!$J$23+transaction!$BF217*price!$J$24+transaction!$BJ217*price!$J$25+transaction!$BN217*price!$J$26+transaction!$BR217*price!$J$27+transaction!$BV217*price!$J$28+transaction!$BZ217*price!$J$29)+G219</f>
        <v>0</v>
      </c>
      <c r="C219" s="17">
        <f>C161-(transaction!$C217*price!$K$10+transaction!$G217*price!$K$11+transaction!$K217*price!$K$12+transaction!$O217*price!$K$13+transaction!$S217*price!$K$14+transaction!$W217*price!$K$15+transaction!$AA217*price!$K$16+transaction!$AE217*price!$K$17+transaction!$AI217*price!$K$18+transaction!$AM217*price!$K$19+transaction!$AQ217*price!$K$20+transaction!$AU217*price!$K$21+transaction!$AY217*price!$K$22+transaction!$BC217*price!$K$23+transaction!$BG217*price!$K$24+transaction!$BK217*price!$K$25+transaction!$BO217*price!$K$26+transaction!$BS217*price!$K$27+transaction!$BW217*price!$K$28+transaction!$CA217*price!$K$29)+H219</f>
        <v>0</v>
      </c>
      <c r="D219" s="17">
        <f>D161-(transaction!$D217*price!$L$10+transaction!$H217*price!$L$11+transaction!$L217*price!$L$12+transaction!$P217*price!$L$13+transaction!$T217*price!$L$14+transaction!$X217*price!$L$15+transaction!$AB217*price!$L$16+transaction!$AF217*price!$L$17+transaction!$AJ217*price!$L$18+transaction!$AN217*price!$L$19+transaction!$AR217*price!$L$20+transaction!$AV217*price!$L$21+transaction!$AZ217*price!$L$22+transaction!$BD217*price!$L$23+transaction!$BH217*price!$L$24+transaction!$BL217*price!$L$25+transaction!$BP217*price!$L$26+transaction!$BT217*price!$L$27+transaction!$BX217*price!$L$28+transaction!$CB217*price!$L$29)+I219</f>
        <v>0</v>
      </c>
      <c r="E219" s="22">
        <f>E161-(transaction!$E217*price!$M$10+transaction!$I217*price!$M$11+transaction!$M217*price!$M$12+transaction!$Q217*price!$M$13+transaction!$U217*price!$M$14+transaction!$Y217*price!$M$15+transaction!$AC217*price!$M$16+transaction!$AG217*price!$M$17+transaction!$AK217*price!$M$18+transaction!$AO217*price!$M$19+transaction!$AS217*price!$M$20+transaction!$AW217*price!$M$21+transaction!$BA217*price!$M$22+transaction!$BE217*price!$M$23+transaction!$BI217*price!$M$24+transaction!$BM217*price!$M$25+transaction!$BQ217*price!$M$26+transaction!$BU217*price!$M$27+transaction!$BY217*price!$M$28+transaction!$CC217*price!$M$29)+J219</f>
        <v>0</v>
      </c>
      <c r="F219" s="17">
        <f>B219*price!E$2+C219*price!E$3+D219*price!E$4+E219*price!E$5</f>
        <v>0</v>
      </c>
      <c r="G219" s="112">
        <f>(transaction!CF217+transaction!CG217+transaction!CH217)-((transaction!CL217*price!C$3/price!C$2)+(transaction!CI217*price!C$4/price!C$2)+(transaction!CO217*price!C$5/price!C$2))</f>
        <v>0</v>
      </c>
      <c r="H219" s="113">
        <f>(transaction!CI217+transaction!CJ217+transaction!CK217)-((transaction!CF217*price!C$2/price!C$3)+(transaction!CQ217*price!C$4/price!C$3)+(transaction!CM217*price!C$5/price!C$3))</f>
        <v>0</v>
      </c>
      <c r="I219" s="113">
        <f>(transaction!CL217+transaction!CM217+transaction!CN217)-((transaction!CG217*price!C$2/price!C$4)+(transaction!CJ217*price!C$3/price!C$4)+(transaction!CP217*price!C$5/price!C$4))</f>
        <v>0</v>
      </c>
      <c r="J219" s="113">
        <f>(transaction!CO217+transaction!CP217+transaction!CQ217)-((transaction!CH217*price!C$2/price!C$5)+(transaction!CK217*price!C$3/price!C$5)+(transaction!CN217*price!C$4/price!C$5))</f>
        <v>0</v>
      </c>
    </row>
    <row r="220">
      <c r="A220" s="13">
        <v>43.0</v>
      </c>
      <c r="B220" s="67">
        <f>B162-(transaction!$B218*price!$J$10+transaction!$F218*price!$J$11+transaction!$J218*price!$J$12+transaction!$N218*price!$J$13+transaction!$R218*price!$J$14+transaction!$V218*price!$J$15+transaction!$Z218*price!$J$16+transaction!$AD218*price!$J$17+transaction!$AH218*price!$J$18+transaction!$AL218*price!$J$19+transaction!$AP218*price!$J$20+transaction!$AT218*price!$J$21+transaction!$AX218*price!$J$22+transaction!$BB218*price!$J$23+transaction!$BF218*price!$J$24+transaction!$BJ218*price!$J$25+transaction!$BN218*price!$J$26+transaction!$BR218*price!$J$27+transaction!$BV218*price!$J$28+transaction!$BZ218*price!$J$29)+G220</f>
        <v>0</v>
      </c>
      <c r="C220" s="17">
        <f>C162-(transaction!$C218*price!$K$10+transaction!$G218*price!$K$11+transaction!$K218*price!$K$12+transaction!$O218*price!$K$13+transaction!$S218*price!$K$14+transaction!$W218*price!$K$15+transaction!$AA218*price!$K$16+transaction!$AE218*price!$K$17+transaction!$AI218*price!$K$18+transaction!$AM218*price!$K$19+transaction!$AQ218*price!$K$20+transaction!$AU218*price!$K$21+transaction!$AY218*price!$K$22+transaction!$BC218*price!$K$23+transaction!$BG218*price!$K$24+transaction!$BK218*price!$K$25+transaction!$BO218*price!$K$26+transaction!$BS218*price!$K$27+transaction!$BW218*price!$K$28+transaction!$CA218*price!$K$29)+H220</f>
        <v>0</v>
      </c>
      <c r="D220" s="17">
        <f>D162-(transaction!$D218*price!$L$10+transaction!$H218*price!$L$11+transaction!$L218*price!$L$12+transaction!$P218*price!$L$13+transaction!$T218*price!$L$14+transaction!$X218*price!$L$15+transaction!$AB218*price!$L$16+transaction!$AF218*price!$L$17+transaction!$AJ218*price!$L$18+transaction!$AN218*price!$L$19+transaction!$AR218*price!$L$20+transaction!$AV218*price!$L$21+transaction!$AZ218*price!$L$22+transaction!$BD218*price!$L$23+transaction!$BH218*price!$L$24+transaction!$BL218*price!$L$25+transaction!$BP218*price!$L$26+transaction!$BT218*price!$L$27+transaction!$BX218*price!$L$28+transaction!$CB218*price!$L$29)+I220</f>
        <v>0</v>
      </c>
      <c r="E220" s="22">
        <f>E162-(transaction!$E218*price!$M$10+transaction!$I218*price!$M$11+transaction!$M218*price!$M$12+transaction!$Q218*price!$M$13+transaction!$U218*price!$M$14+transaction!$Y218*price!$M$15+transaction!$AC218*price!$M$16+transaction!$AG218*price!$M$17+transaction!$AK218*price!$M$18+transaction!$AO218*price!$M$19+transaction!$AS218*price!$M$20+transaction!$AW218*price!$M$21+transaction!$BA218*price!$M$22+transaction!$BE218*price!$M$23+transaction!$BI218*price!$M$24+transaction!$BM218*price!$M$25+transaction!$BQ218*price!$M$26+transaction!$BU218*price!$M$27+transaction!$BY218*price!$M$28+transaction!$CC218*price!$M$29)+J220</f>
        <v>0</v>
      </c>
      <c r="F220" s="17">
        <f>B220*price!E$2+C220*price!E$3+D220*price!E$4+E220*price!E$5</f>
        <v>0</v>
      </c>
      <c r="G220" s="112">
        <f>(transaction!CF218+transaction!CG218+transaction!CH218)-((transaction!CL218*price!C$3/price!C$2)+(transaction!CI218*price!C$4/price!C$2)+(transaction!CO218*price!C$5/price!C$2))</f>
        <v>0</v>
      </c>
      <c r="H220" s="113">
        <f>(transaction!CI218+transaction!CJ218+transaction!CK218)-((transaction!CF218*price!C$2/price!C$3)+(transaction!CQ218*price!C$4/price!C$3)+(transaction!CM218*price!C$5/price!C$3))</f>
        <v>0</v>
      </c>
      <c r="I220" s="113">
        <f>(transaction!CL218+transaction!CM218+transaction!CN218)-((transaction!CG218*price!C$2/price!C$4)+(transaction!CJ218*price!C$3/price!C$4)+(transaction!CP218*price!C$5/price!C$4))</f>
        <v>0</v>
      </c>
      <c r="J220" s="113">
        <f>(transaction!CO218+transaction!CP218+transaction!CQ218)-((transaction!CH218*price!C$2/price!C$5)+(transaction!CK218*price!C$3/price!C$5)+(transaction!CN218*price!C$4/price!C$5))</f>
        <v>0</v>
      </c>
    </row>
    <row r="221">
      <c r="A221" s="13">
        <v>44.0</v>
      </c>
      <c r="B221" s="67">
        <f>B163-(transaction!$B219*price!$J$10+transaction!$F219*price!$J$11+transaction!$J219*price!$J$12+transaction!$N219*price!$J$13+transaction!$R219*price!$J$14+transaction!$V219*price!$J$15+transaction!$Z219*price!$J$16+transaction!$AD219*price!$J$17+transaction!$AH219*price!$J$18+transaction!$AL219*price!$J$19+transaction!$AP219*price!$J$20+transaction!$AT219*price!$J$21+transaction!$AX219*price!$J$22+transaction!$BB219*price!$J$23+transaction!$BF219*price!$J$24+transaction!$BJ219*price!$J$25+transaction!$BN219*price!$J$26+transaction!$BR219*price!$J$27+transaction!$BV219*price!$J$28+transaction!$BZ219*price!$J$29)+G221</f>
        <v>0</v>
      </c>
      <c r="C221" s="17">
        <f>C163-(transaction!$C219*price!$K$10+transaction!$G219*price!$K$11+transaction!$K219*price!$K$12+transaction!$O219*price!$K$13+transaction!$S219*price!$K$14+transaction!$W219*price!$K$15+transaction!$AA219*price!$K$16+transaction!$AE219*price!$K$17+transaction!$AI219*price!$K$18+transaction!$AM219*price!$K$19+transaction!$AQ219*price!$K$20+transaction!$AU219*price!$K$21+transaction!$AY219*price!$K$22+transaction!$BC219*price!$K$23+transaction!$BG219*price!$K$24+transaction!$BK219*price!$K$25+transaction!$BO219*price!$K$26+transaction!$BS219*price!$K$27+transaction!$BW219*price!$K$28+transaction!$CA219*price!$K$29)+H221</f>
        <v>0</v>
      </c>
      <c r="D221" s="17">
        <f>D163-(transaction!$D219*price!$L$10+transaction!$H219*price!$L$11+transaction!$L219*price!$L$12+transaction!$P219*price!$L$13+transaction!$T219*price!$L$14+transaction!$X219*price!$L$15+transaction!$AB219*price!$L$16+transaction!$AF219*price!$L$17+transaction!$AJ219*price!$L$18+transaction!$AN219*price!$L$19+transaction!$AR219*price!$L$20+transaction!$AV219*price!$L$21+transaction!$AZ219*price!$L$22+transaction!$BD219*price!$L$23+transaction!$BH219*price!$L$24+transaction!$BL219*price!$L$25+transaction!$BP219*price!$L$26+transaction!$BT219*price!$L$27+transaction!$BX219*price!$L$28+transaction!$CB219*price!$L$29)+I221</f>
        <v>0</v>
      </c>
      <c r="E221" s="22">
        <f>E163-(transaction!$E219*price!$M$10+transaction!$I219*price!$M$11+transaction!$M219*price!$M$12+transaction!$Q219*price!$M$13+transaction!$U219*price!$M$14+transaction!$Y219*price!$M$15+transaction!$AC219*price!$M$16+transaction!$AG219*price!$M$17+transaction!$AK219*price!$M$18+transaction!$AO219*price!$M$19+transaction!$AS219*price!$M$20+transaction!$AW219*price!$M$21+transaction!$BA219*price!$M$22+transaction!$BE219*price!$M$23+transaction!$BI219*price!$M$24+transaction!$BM219*price!$M$25+transaction!$BQ219*price!$M$26+transaction!$BU219*price!$M$27+transaction!$BY219*price!$M$28+transaction!$CC219*price!$M$29)+J221</f>
        <v>0</v>
      </c>
      <c r="F221" s="17">
        <f>B221*price!E$2+C221*price!E$3+D221*price!E$4+E221*price!E$5</f>
        <v>0</v>
      </c>
      <c r="G221" s="112">
        <f>(transaction!CF219+transaction!CG219+transaction!CH219)-((transaction!CL219*price!C$3/price!C$2)+(transaction!CI219*price!C$4/price!C$2)+(transaction!CO219*price!C$5/price!C$2))</f>
        <v>0</v>
      </c>
      <c r="H221" s="113">
        <f>(transaction!CI219+transaction!CJ219+transaction!CK219)-((transaction!CF219*price!C$2/price!C$3)+(transaction!CQ219*price!C$4/price!C$3)+(transaction!CM219*price!C$5/price!C$3))</f>
        <v>0</v>
      </c>
      <c r="I221" s="113">
        <f>(transaction!CL219+transaction!CM219+transaction!CN219)-((transaction!CG219*price!C$2/price!C$4)+(transaction!CJ219*price!C$3/price!C$4)+(transaction!CP219*price!C$5/price!C$4))</f>
        <v>0</v>
      </c>
      <c r="J221" s="113">
        <f>(transaction!CO219+transaction!CP219+transaction!CQ219)-((transaction!CH219*price!C$2/price!C$5)+(transaction!CK219*price!C$3/price!C$5)+(transaction!CN219*price!C$4/price!C$5))</f>
        <v>0</v>
      </c>
    </row>
    <row r="222">
      <c r="A222" s="13">
        <v>45.0</v>
      </c>
      <c r="B222" s="67">
        <f>B164-(transaction!$B220*price!$J$10+transaction!$F220*price!$J$11+transaction!$J220*price!$J$12+transaction!$N220*price!$J$13+transaction!$R220*price!$J$14+transaction!$V220*price!$J$15+transaction!$Z220*price!$J$16+transaction!$AD220*price!$J$17+transaction!$AH220*price!$J$18+transaction!$AL220*price!$J$19+transaction!$AP220*price!$J$20+transaction!$AT220*price!$J$21+transaction!$AX220*price!$J$22+transaction!$BB220*price!$J$23+transaction!$BF220*price!$J$24+transaction!$BJ220*price!$J$25+transaction!$BN220*price!$J$26+transaction!$BR220*price!$J$27+transaction!$BV220*price!$J$28+transaction!$BZ220*price!$J$29)+G222</f>
        <v>0</v>
      </c>
      <c r="C222" s="17">
        <f>C164-(transaction!$C220*price!$K$10+transaction!$G220*price!$K$11+transaction!$K220*price!$K$12+transaction!$O220*price!$K$13+transaction!$S220*price!$K$14+transaction!$W220*price!$K$15+transaction!$AA220*price!$K$16+transaction!$AE220*price!$K$17+transaction!$AI220*price!$K$18+transaction!$AM220*price!$K$19+transaction!$AQ220*price!$K$20+transaction!$AU220*price!$K$21+transaction!$AY220*price!$K$22+transaction!$BC220*price!$K$23+transaction!$BG220*price!$K$24+transaction!$BK220*price!$K$25+transaction!$BO220*price!$K$26+transaction!$BS220*price!$K$27+transaction!$BW220*price!$K$28+transaction!$CA220*price!$K$29)+H222</f>
        <v>0</v>
      </c>
      <c r="D222" s="17">
        <f>D164-(transaction!$D220*price!$L$10+transaction!$H220*price!$L$11+transaction!$L220*price!$L$12+transaction!$P220*price!$L$13+transaction!$T220*price!$L$14+transaction!$X220*price!$L$15+transaction!$AB220*price!$L$16+transaction!$AF220*price!$L$17+transaction!$AJ220*price!$L$18+transaction!$AN220*price!$L$19+transaction!$AR220*price!$L$20+transaction!$AV220*price!$L$21+transaction!$AZ220*price!$L$22+transaction!$BD220*price!$L$23+transaction!$BH220*price!$L$24+transaction!$BL220*price!$L$25+transaction!$BP220*price!$L$26+transaction!$BT220*price!$L$27+transaction!$BX220*price!$L$28+transaction!$CB220*price!$L$29)+I222</f>
        <v>0</v>
      </c>
      <c r="E222" s="22">
        <f>E164-(transaction!$E220*price!$M$10+transaction!$I220*price!$M$11+transaction!$M220*price!$M$12+transaction!$Q220*price!$M$13+transaction!$U220*price!$M$14+transaction!$Y220*price!$M$15+transaction!$AC220*price!$M$16+transaction!$AG220*price!$M$17+transaction!$AK220*price!$M$18+transaction!$AO220*price!$M$19+transaction!$AS220*price!$M$20+transaction!$AW220*price!$M$21+transaction!$BA220*price!$M$22+transaction!$BE220*price!$M$23+transaction!$BI220*price!$M$24+transaction!$BM220*price!$M$25+transaction!$BQ220*price!$M$26+transaction!$BU220*price!$M$27+transaction!$BY220*price!$M$28+transaction!$CC220*price!$M$29)+J222</f>
        <v>0</v>
      </c>
      <c r="F222" s="17">
        <f>B222*price!E$2+C222*price!E$3+D222*price!E$4+E222*price!E$5</f>
        <v>0</v>
      </c>
      <c r="G222" s="112">
        <f>(transaction!CF220+transaction!CG220+transaction!CH220)-((transaction!CL220*price!C$3/price!C$2)+(transaction!CI220*price!C$4/price!C$2)+(transaction!CO220*price!C$5/price!C$2))</f>
        <v>0</v>
      </c>
      <c r="H222" s="113">
        <f>(transaction!CI220+transaction!CJ220+transaction!CK220)-((transaction!CF220*price!C$2/price!C$3)+(transaction!CQ220*price!C$4/price!C$3)+(transaction!CM220*price!C$5/price!C$3))</f>
        <v>0</v>
      </c>
      <c r="I222" s="113">
        <f>(transaction!CL220+transaction!CM220+transaction!CN220)-((transaction!CG220*price!C$2/price!C$4)+(transaction!CJ220*price!C$3/price!C$4)+(transaction!CP220*price!C$5/price!C$4))</f>
        <v>0</v>
      </c>
      <c r="J222" s="113">
        <f>(transaction!CO220+transaction!CP220+transaction!CQ220)-((transaction!CH220*price!C$2/price!C$5)+(transaction!CK220*price!C$3/price!C$5)+(transaction!CN220*price!C$4/price!C$5))</f>
        <v>0</v>
      </c>
    </row>
    <row r="223">
      <c r="A223" s="13">
        <v>46.0</v>
      </c>
      <c r="B223" s="67">
        <f>B165-(transaction!$B221*price!$J$10+transaction!$F221*price!$J$11+transaction!$J221*price!$J$12+transaction!$N221*price!$J$13+transaction!$R221*price!$J$14+transaction!$V221*price!$J$15+transaction!$Z221*price!$J$16+transaction!$AD221*price!$J$17+transaction!$AH221*price!$J$18+transaction!$AL221*price!$J$19+transaction!$AP221*price!$J$20+transaction!$AT221*price!$J$21+transaction!$AX221*price!$J$22+transaction!$BB221*price!$J$23+transaction!$BF221*price!$J$24+transaction!$BJ221*price!$J$25+transaction!$BN221*price!$J$26+transaction!$BR221*price!$J$27+transaction!$BV221*price!$J$28+transaction!$BZ221*price!$J$29)+G223</f>
        <v>0</v>
      </c>
      <c r="C223" s="17">
        <f>C165-(transaction!$C221*price!$K$10+transaction!$G221*price!$K$11+transaction!$K221*price!$K$12+transaction!$O221*price!$K$13+transaction!$S221*price!$K$14+transaction!$W221*price!$K$15+transaction!$AA221*price!$K$16+transaction!$AE221*price!$K$17+transaction!$AI221*price!$K$18+transaction!$AM221*price!$K$19+transaction!$AQ221*price!$K$20+transaction!$AU221*price!$K$21+transaction!$AY221*price!$K$22+transaction!$BC221*price!$K$23+transaction!$BG221*price!$K$24+transaction!$BK221*price!$K$25+transaction!$BO221*price!$K$26+transaction!$BS221*price!$K$27+transaction!$BW221*price!$K$28+transaction!$CA221*price!$K$29)+H223</f>
        <v>0</v>
      </c>
      <c r="D223" s="17">
        <f>D165-(transaction!$D221*price!$L$10+transaction!$H221*price!$L$11+transaction!$L221*price!$L$12+transaction!$P221*price!$L$13+transaction!$T221*price!$L$14+transaction!$X221*price!$L$15+transaction!$AB221*price!$L$16+transaction!$AF221*price!$L$17+transaction!$AJ221*price!$L$18+transaction!$AN221*price!$L$19+transaction!$AR221*price!$L$20+transaction!$AV221*price!$L$21+transaction!$AZ221*price!$L$22+transaction!$BD221*price!$L$23+transaction!$BH221*price!$L$24+transaction!$BL221*price!$L$25+transaction!$BP221*price!$L$26+transaction!$BT221*price!$L$27+transaction!$BX221*price!$L$28+transaction!$CB221*price!$L$29)+I223</f>
        <v>0</v>
      </c>
      <c r="E223" s="22">
        <f>E165-(transaction!$E221*price!$M$10+transaction!$I221*price!$M$11+transaction!$M221*price!$M$12+transaction!$Q221*price!$M$13+transaction!$U221*price!$M$14+transaction!$Y221*price!$M$15+transaction!$AC221*price!$M$16+transaction!$AG221*price!$M$17+transaction!$AK221*price!$M$18+transaction!$AO221*price!$M$19+transaction!$AS221*price!$M$20+transaction!$AW221*price!$M$21+transaction!$BA221*price!$M$22+transaction!$BE221*price!$M$23+transaction!$BI221*price!$M$24+transaction!$BM221*price!$M$25+transaction!$BQ221*price!$M$26+transaction!$BU221*price!$M$27+transaction!$BY221*price!$M$28+transaction!$CC221*price!$M$29)+J223</f>
        <v>0</v>
      </c>
      <c r="F223" s="17">
        <f>B223*price!E$2+C223*price!E$3+D223*price!E$4+E223*price!E$5</f>
        <v>0</v>
      </c>
      <c r="G223" s="112">
        <f>(transaction!CF221+transaction!CG221+transaction!CH221)-((transaction!CL221*price!C$3/price!C$2)+(transaction!CI221*price!C$4/price!C$2)+(transaction!CO221*price!C$5/price!C$2))</f>
        <v>0</v>
      </c>
      <c r="H223" s="113">
        <f>(transaction!CI221+transaction!CJ221+transaction!CK221)-((transaction!CF221*price!C$2/price!C$3)+(transaction!CQ221*price!C$4/price!C$3)+(transaction!CM221*price!C$5/price!C$3))</f>
        <v>0</v>
      </c>
      <c r="I223" s="113">
        <f>(transaction!CL221+transaction!CM221+transaction!CN221)-((transaction!CG221*price!C$2/price!C$4)+(transaction!CJ221*price!C$3/price!C$4)+(transaction!CP221*price!C$5/price!C$4))</f>
        <v>0</v>
      </c>
      <c r="J223" s="113">
        <f>(transaction!CO221+transaction!CP221+transaction!CQ221)-((transaction!CH221*price!C$2/price!C$5)+(transaction!CK221*price!C$3/price!C$5)+(transaction!CN221*price!C$4/price!C$5))</f>
        <v>0</v>
      </c>
    </row>
    <row r="224">
      <c r="A224" s="13">
        <v>47.0</v>
      </c>
      <c r="B224" s="67">
        <f>B166-(transaction!$B222*price!$J$10+transaction!$F222*price!$J$11+transaction!$J222*price!$J$12+transaction!$N222*price!$J$13+transaction!$R222*price!$J$14+transaction!$V222*price!$J$15+transaction!$Z222*price!$J$16+transaction!$AD222*price!$J$17+transaction!$AH222*price!$J$18+transaction!$AL222*price!$J$19+transaction!$AP222*price!$J$20+transaction!$AT222*price!$J$21+transaction!$AX222*price!$J$22+transaction!$BB222*price!$J$23+transaction!$BF222*price!$J$24+transaction!$BJ222*price!$J$25+transaction!$BN222*price!$J$26+transaction!$BR222*price!$J$27+transaction!$BV222*price!$J$28+transaction!$BZ222*price!$J$29)+G224</f>
        <v>0</v>
      </c>
      <c r="C224" s="17">
        <f>C166-(transaction!$C222*price!$K$10+transaction!$G222*price!$K$11+transaction!$K222*price!$K$12+transaction!$O222*price!$K$13+transaction!$S222*price!$K$14+transaction!$W222*price!$K$15+transaction!$AA222*price!$K$16+transaction!$AE222*price!$K$17+transaction!$AI222*price!$K$18+transaction!$AM222*price!$K$19+transaction!$AQ222*price!$K$20+transaction!$AU222*price!$K$21+transaction!$AY222*price!$K$22+transaction!$BC222*price!$K$23+transaction!$BG222*price!$K$24+transaction!$BK222*price!$K$25+transaction!$BO222*price!$K$26+transaction!$BS222*price!$K$27+transaction!$BW222*price!$K$28+transaction!$CA222*price!$K$29)+H224</f>
        <v>0</v>
      </c>
      <c r="D224" s="17">
        <f>D166-(transaction!$D222*price!$L$10+transaction!$H222*price!$L$11+transaction!$L222*price!$L$12+transaction!$P222*price!$L$13+transaction!$T222*price!$L$14+transaction!$X222*price!$L$15+transaction!$AB222*price!$L$16+transaction!$AF222*price!$L$17+transaction!$AJ222*price!$L$18+transaction!$AN222*price!$L$19+transaction!$AR222*price!$L$20+transaction!$AV222*price!$L$21+transaction!$AZ222*price!$L$22+transaction!$BD222*price!$L$23+transaction!$BH222*price!$L$24+transaction!$BL222*price!$L$25+transaction!$BP222*price!$L$26+transaction!$BT222*price!$L$27+transaction!$BX222*price!$L$28+transaction!$CB222*price!$L$29)+I224</f>
        <v>0</v>
      </c>
      <c r="E224" s="22">
        <f>E166-(transaction!$E222*price!$M$10+transaction!$I222*price!$M$11+transaction!$M222*price!$M$12+transaction!$Q222*price!$M$13+transaction!$U222*price!$M$14+transaction!$Y222*price!$M$15+transaction!$AC222*price!$M$16+transaction!$AG222*price!$M$17+transaction!$AK222*price!$M$18+transaction!$AO222*price!$M$19+transaction!$AS222*price!$M$20+transaction!$AW222*price!$M$21+transaction!$BA222*price!$M$22+transaction!$BE222*price!$M$23+transaction!$BI222*price!$M$24+transaction!$BM222*price!$M$25+transaction!$BQ222*price!$M$26+transaction!$BU222*price!$M$27+transaction!$BY222*price!$M$28+transaction!$CC222*price!$M$29)+J224</f>
        <v>0</v>
      </c>
      <c r="F224" s="17">
        <f>B224*price!E$2+C224*price!E$3+D224*price!E$4+E224*price!E$5</f>
        <v>0</v>
      </c>
      <c r="G224" s="112">
        <f>(transaction!CF222+transaction!CG222+transaction!CH222)-((transaction!CL222*price!C$3/price!C$2)+(transaction!CI222*price!C$4/price!C$2)+(transaction!CO222*price!C$5/price!C$2))</f>
        <v>0</v>
      </c>
      <c r="H224" s="113">
        <f>(transaction!CI222+transaction!CJ222+transaction!CK222)-((transaction!CF222*price!C$2/price!C$3)+(transaction!CQ222*price!C$4/price!C$3)+(transaction!CM222*price!C$5/price!C$3))</f>
        <v>0</v>
      </c>
      <c r="I224" s="113">
        <f>(transaction!CL222+transaction!CM222+transaction!CN222)-((transaction!CG222*price!C$2/price!C$4)+(transaction!CJ222*price!C$3/price!C$4)+(transaction!CP222*price!C$5/price!C$4))</f>
        <v>0</v>
      </c>
      <c r="J224" s="113">
        <f>(transaction!CO222+transaction!CP222+transaction!CQ222)-((transaction!CH222*price!C$2/price!C$5)+(transaction!CK222*price!C$3/price!C$5)+(transaction!CN222*price!C$4/price!C$5))</f>
        <v>0</v>
      </c>
    </row>
    <row r="225">
      <c r="A225" s="13">
        <v>48.0</v>
      </c>
      <c r="B225" s="67">
        <f>B167-(transaction!$B223*price!$J$10+transaction!$F223*price!$J$11+transaction!$J223*price!$J$12+transaction!$N223*price!$J$13+transaction!$R223*price!$J$14+transaction!$V223*price!$J$15+transaction!$Z223*price!$J$16+transaction!$AD223*price!$J$17+transaction!$AH223*price!$J$18+transaction!$AL223*price!$J$19+transaction!$AP223*price!$J$20+transaction!$AT223*price!$J$21+transaction!$AX223*price!$J$22+transaction!$BB223*price!$J$23+transaction!$BF223*price!$J$24+transaction!$BJ223*price!$J$25+transaction!$BN223*price!$J$26+transaction!$BR223*price!$J$27+transaction!$BV223*price!$J$28+transaction!$BZ223*price!$J$29)+G225</f>
        <v>0</v>
      </c>
      <c r="C225" s="17">
        <f>C167-(transaction!$C223*price!$K$10+transaction!$G223*price!$K$11+transaction!$K223*price!$K$12+transaction!$O223*price!$K$13+transaction!$S223*price!$K$14+transaction!$W223*price!$K$15+transaction!$AA223*price!$K$16+transaction!$AE223*price!$K$17+transaction!$AI223*price!$K$18+transaction!$AM223*price!$K$19+transaction!$AQ223*price!$K$20+transaction!$AU223*price!$K$21+transaction!$AY223*price!$K$22+transaction!$BC223*price!$K$23+transaction!$BG223*price!$K$24+transaction!$BK223*price!$K$25+transaction!$BO223*price!$K$26+transaction!$BS223*price!$K$27+transaction!$BW223*price!$K$28+transaction!$CA223*price!$K$29)+H225</f>
        <v>0</v>
      </c>
      <c r="D225" s="17">
        <f>D167-(transaction!$D223*price!$L$10+transaction!$H223*price!$L$11+transaction!$L223*price!$L$12+transaction!$P223*price!$L$13+transaction!$T223*price!$L$14+transaction!$X223*price!$L$15+transaction!$AB223*price!$L$16+transaction!$AF223*price!$L$17+transaction!$AJ223*price!$L$18+transaction!$AN223*price!$L$19+transaction!$AR223*price!$L$20+transaction!$AV223*price!$L$21+transaction!$AZ223*price!$L$22+transaction!$BD223*price!$L$23+transaction!$BH223*price!$L$24+transaction!$BL223*price!$L$25+transaction!$BP223*price!$L$26+transaction!$BT223*price!$L$27+transaction!$BX223*price!$L$28+transaction!$CB223*price!$L$29)+I225</f>
        <v>0</v>
      </c>
      <c r="E225" s="22">
        <f>E167-(transaction!$E223*price!$M$10+transaction!$I223*price!$M$11+transaction!$M223*price!$M$12+transaction!$Q223*price!$M$13+transaction!$U223*price!$M$14+transaction!$Y223*price!$M$15+transaction!$AC223*price!$M$16+transaction!$AG223*price!$M$17+transaction!$AK223*price!$M$18+transaction!$AO223*price!$M$19+transaction!$AS223*price!$M$20+transaction!$AW223*price!$M$21+transaction!$BA223*price!$M$22+transaction!$BE223*price!$M$23+transaction!$BI223*price!$M$24+transaction!$BM223*price!$M$25+transaction!$BQ223*price!$M$26+transaction!$BU223*price!$M$27+transaction!$BY223*price!$M$28+transaction!$CC223*price!$M$29)+J225</f>
        <v>0</v>
      </c>
      <c r="F225" s="17">
        <f>B225*price!E$2+C225*price!E$3+D225*price!E$4+E225*price!E$5</f>
        <v>0</v>
      </c>
      <c r="G225" s="112">
        <f>(transaction!CF223+transaction!CG223+transaction!CH223)-((transaction!CL223*price!C$3/price!C$2)+(transaction!CI223*price!C$4/price!C$2)+(transaction!CO223*price!C$5/price!C$2))</f>
        <v>0</v>
      </c>
      <c r="H225" s="113">
        <f>(transaction!CI223+transaction!CJ223+transaction!CK223)-((transaction!CF223*price!C$2/price!C$3)+(transaction!CQ223*price!C$4/price!C$3)+(transaction!CM223*price!C$5/price!C$3))</f>
        <v>0</v>
      </c>
      <c r="I225" s="113">
        <f>(transaction!CL223+transaction!CM223+transaction!CN223)-((transaction!CG223*price!C$2/price!C$4)+(transaction!CJ223*price!C$3/price!C$4)+(transaction!CP223*price!C$5/price!C$4))</f>
        <v>0</v>
      </c>
      <c r="J225" s="113">
        <f>(transaction!CO223+transaction!CP223+transaction!CQ223)-((transaction!CH223*price!C$2/price!C$5)+(transaction!CK223*price!C$3/price!C$5)+(transaction!CN223*price!C$4/price!C$5))</f>
        <v>0</v>
      </c>
    </row>
    <row r="226">
      <c r="A226" s="13">
        <v>49.0</v>
      </c>
      <c r="B226" s="67">
        <f>B168-(transaction!$B224*price!$J$10+transaction!$F224*price!$J$11+transaction!$J224*price!$J$12+transaction!$N224*price!$J$13+transaction!$R224*price!$J$14+transaction!$V224*price!$J$15+transaction!$Z224*price!$J$16+transaction!$AD224*price!$J$17+transaction!$AH224*price!$J$18+transaction!$AL224*price!$J$19+transaction!$AP224*price!$J$20+transaction!$AT224*price!$J$21+transaction!$AX224*price!$J$22+transaction!$BB224*price!$J$23+transaction!$BF224*price!$J$24+transaction!$BJ224*price!$J$25+transaction!$BN224*price!$J$26+transaction!$BR224*price!$J$27+transaction!$BV224*price!$J$28+transaction!$BZ224*price!$J$29)+G226</f>
        <v>0</v>
      </c>
      <c r="C226" s="17">
        <f>C168-(transaction!$C224*price!$K$10+transaction!$G224*price!$K$11+transaction!$K224*price!$K$12+transaction!$O224*price!$K$13+transaction!$S224*price!$K$14+transaction!$W224*price!$K$15+transaction!$AA224*price!$K$16+transaction!$AE224*price!$K$17+transaction!$AI224*price!$K$18+transaction!$AM224*price!$K$19+transaction!$AQ224*price!$K$20+transaction!$AU224*price!$K$21+transaction!$AY224*price!$K$22+transaction!$BC224*price!$K$23+transaction!$BG224*price!$K$24+transaction!$BK224*price!$K$25+transaction!$BO224*price!$K$26+transaction!$BS224*price!$K$27+transaction!$BW224*price!$K$28+transaction!$CA224*price!$K$29)+H226</f>
        <v>0</v>
      </c>
      <c r="D226" s="17">
        <f>D168-(transaction!$D224*price!$L$10+transaction!$H224*price!$L$11+transaction!$L224*price!$L$12+transaction!$P224*price!$L$13+transaction!$T224*price!$L$14+transaction!$X224*price!$L$15+transaction!$AB224*price!$L$16+transaction!$AF224*price!$L$17+transaction!$AJ224*price!$L$18+transaction!$AN224*price!$L$19+transaction!$AR224*price!$L$20+transaction!$AV224*price!$L$21+transaction!$AZ224*price!$L$22+transaction!$BD224*price!$L$23+transaction!$BH224*price!$L$24+transaction!$BL224*price!$L$25+transaction!$BP224*price!$L$26+transaction!$BT224*price!$L$27+transaction!$BX224*price!$L$28+transaction!$CB224*price!$L$29)+I226</f>
        <v>0</v>
      </c>
      <c r="E226" s="22">
        <f>E168-(transaction!$E224*price!$M$10+transaction!$I224*price!$M$11+transaction!$M224*price!$M$12+transaction!$Q224*price!$M$13+transaction!$U224*price!$M$14+transaction!$Y224*price!$M$15+transaction!$AC224*price!$M$16+transaction!$AG224*price!$M$17+transaction!$AK224*price!$M$18+transaction!$AO224*price!$M$19+transaction!$AS224*price!$M$20+transaction!$AW224*price!$M$21+transaction!$BA224*price!$M$22+transaction!$BE224*price!$M$23+transaction!$BI224*price!$M$24+transaction!$BM224*price!$M$25+transaction!$BQ224*price!$M$26+transaction!$BU224*price!$M$27+transaction!$BY224*price!$M$28+transaction!$CC224*price!$M$29)+J226</f>
        <v>0</v>
      </c>
      <c r="F226" s="17">
        <f>B226*price!E$2+C226*price!E$3+D226*price!E$4+E226*price!E$5</f>
        <v>0</v>
      </c>
      <c r="G226" s="112">
        <f>(transaction!CF224+transaction!CG224+transaction!CH224)-((transaction!CL224*price!C$3/price!C$2)+(transaction!CI224*price!C$4/price!C$2)+(transaction!CO224*price!C$5/price!C$2))</f>
        <v>0</v>
      </c>
      <c r="H226" s="113">
        <f>(transaction!CI224+transaction!CJ224+transaction!CK224)-((transaction!CF224*price!C$2/price!C$3)+(transaction!CQ224*price!C$4/price!C$3)+(transaction!CM224*price!C$5/price!C$3))</f>
        <v>0</v>
      </c>
      <c r="I226" s="113">
        <f>(transaction!CL224+transaction!CM224+transaction!CN224)-((transaction!CG224*price!C$2/price!C$4)+(transaction!CJ224*price!C$3/price!C$4)+(transaction!CP224*price!C$5/price!C$4))</f>
        <v>0</v>
      </c>
      <c r="J226" s="113">
        <f>(transaction!CO224+transaction!CP224+transaction!CQ224)-((transaction!CH224*price!C$2/price!C$5)+(transaction!CK224*price!C$3/price!C$5)+(transaction!CN224*price!C$4/price!C$5))</f>
        <v>0</v>
      </c>
    </row>
    <row r="227">
      <c r="A227" s="13">
        <v>50.0</v>
      </c>
      <c r="B227" s="67">
        <f>B169-(transaction!$B225*price!$J$10+transaction!$F225*price!$J$11+transaction!$J225*price!$J$12+transaction!$N225*price!$J$13+transaction!$R225*price!$J$14+transaction!$V225*price!$J$15+transaction!$Z225*price!$J$16+transaction!$AD225*price!$J$17+transaction!$AH225*price!$J$18+transaction!$AL225*price!$J$19+transaction!$AP225*price!$J$20+transaction!$AT225*price!$J$21+transaction!$AX225*price!$J$22+transaction!$BB225*price!$J$23+transaction!$BF225*price!$J$24+transaction!$BJ225*price!$J$25+transaction!$BN225*price!$J$26+transaction!$BR225*price!$J$27+transaction!$BV225*price!$J$28+transaction!$BZ225*price!$J$29)+G227</f>
        <v>0</v>
      </c>
      <c r="C227" s="17">
        <f>C169-(transaction!$C225*price!$K$10+transaction!$G225*price!$K$11+transaction!$K225*price!$K$12+transaction!$O225*price!$K$13+transaction!$S225*price!$K$14+transaction!$W225*price!$K$15+transaction!$AA225*price!$K$16+transaction!$AE225*price!$K$17+transaction!$AI225*price!$K$18+transaction!$AM225*price!$K$19+transaction!$AQ225*price!$K$20+transaction!$AU225*price!$K$21+transaction!$AY225*price!$K$22+transaction!$BC225*price!$K$23+transaction!$BG225*price!$K$24+transaction!$BK225*price!$K$25+transaction!$BO225*price!$K$26+transaction!$BS225*price!$K$27+transaction!$BW225*price!$K$28+transaction!$CA225*price!$K$29)+H227</f>
        <v>0</v>
      </c>
      <c r="D227" s="17">
        <f>D169-(transaction!$D225*price!$L$10+transaction!$H225*price!$L$11+transaction!$L225*price!$L$12+transaction!$P225*price!$L$13+transaction!$T225*price!$L$14+transaction!$X225*price!$L$15+transaction!$AB225*price!$L$16+transaction!$AF225*price!$L$17+transaction!$AJ225*price!$L$18+transaction!$AN225*price!$L$19+transaction!$AR225*price!$L$20+transaction!$AV225*price!$L$21+transaction!$AZ225*price!$L$22+transaction!$BD225*price!$L$23+transaction!$BH225*price!$L$24+transaction!$BL225*price!$L$25+transaction!$BP225*price!$L$26+transaction!$BT225*price!$L$27+transaction!$BX225*price!$L$28+transaction!$CB225*price!$L$29)+I227</f>
        <v>0</v>
      </c>
      <c r="E227" s="22">
        <f>E169-(transaction!$E225*price!$M$10+transaction!$I225*price!$M$11+transaction!$M225*price!$M$12+transaction!$Q225*price!$M$13+transaction!$U225*price!$M$14+transaction!$Y225*price!$M$15+transaction!$AC225*price!$M$16+transaction!$AG225*price!$M$17+transaction!$AK225*price!$M$18+transaction!$AO225*price!$M$19+transaction!$AS225*price!$M$20+transaction!$AW225*price!$M$21+transaction!$BA225*price!$M$22+transaction!$BE225*price!$M$23+transaction!$BI225*price!$M$24+transaction!$BM225*price!$M$25+transaction!$BQ225*price!$M$26+transaction!$BU225*price!$M$27+transaction!$BY225*price!$M$28+transaction!$CC225*price!$M$29)+J227</f>
        <v>0</v>
      </c>
      <c r="F227" s="17">
        <f>B227*price!E$2+C227*price!E$3+D227*price!E$4+E227*price!E$5</f>
        <v>0</v>
      </c>
      <c r="G227" s="112">
        <f>(transaction!CF225+transaction!CG225+transaction!CH225)-((transaction!CL225*price!C$3/price!C$2)+(transaction!CI225*price!C$4/price!C$2)+(transaction!CO225*price!C$5/price!C$2))</f>
        <v>0</v>
      </c>
      <c r="H227" s="113">
        <f>(transaction!CI225+transaction!CJ225+transaction!CK225)-((transaction!CF225*price!C$2/price!C$3)+(transaction!CQ225*price!C$4/price!C$3)+(transaction!CM225*price!C$5/price!C$3))</f>
        <v>0</v>
      </c>
      <c r="I227" s="113">
        <f>(transaction!CL225+transaction!CM225+transaction!CN225)-((transaction!CG225*price!C$2/price!C$4)+(transaction!CJ225*price!C$3/price!C$4)+(transaction!CP225*price!C$5/price!C$4))</f>
        <v>0</v>
      </c>
      <c r="J227" s="113">
        <f>(transaction!CO225+transaction!CP225+transaction!CQ225)-((transaction!CH225*price!C$2/price!C$5)+(transaction!CK225*price!C$3/price!C$5)+(transaction!CN225*price!C$4/price!C$5))</f>
        <v>0</v>
      </c>
    </row>
    <row r="228">
      <c r="A228" s="49">
        <v>51.0</v>
      </c>
      <c r="B228" s="106">
        <f>B170-(transaction!$B226*price!$J$10+transaction!$F226*price!$J$11+transaction!$J226*price!$J$12+transaction!$N226*price!$J$13+transaction!$R226*price!$J$14+transaction!$V226*price!$J$15+transaction!$Z226*price!$J$16+transaction!$AD226*price!$J$17+transaction!$AH226*price!$J$18+transaction!$AL226*price!$J$19+transaction!$AP226*price!$J$20+transaction!$AT226*price!$J$21+transaction!$AX226*price!$J$22+transaction!$BB226*price!$J$23+transaction!$BF226*price!$J$24+transaction!$BJ226*price!$J$25+transaction!$BN226*price!$J$26+transaction!$BR226*price!$J$27+transaction!$BV226*price!$J$28+transaction!$BZ226*price!$J$29)+G228</f>
        <v>0</v>
      </c>
      <c r="C228" s="51">
        <f>C170-(transaction!$C226*price!$K$10+transaction!$G226*price!$K$11+transaction!$K226*price!$K$12+transaction!$O226*price!$K$13+transaction!$S226*price!$K$14+transaction!$W226*price!$K$15+transaction!$AA226*price!$K$16+transaction!$AE226*price!$K$17+transaction!$AI226*price!$K$18+transaction!$AM226*price!$K$19+transaction!$AQ226*price!$K$20+transaction!$AU226*price!$K$21+transaction!$AY226*price!$K$22+transaction!$BC226*price!$K$23+transaction!$BG226*price!$K$24+transaction!$BK226*price!$K$25+transaction!$BO226*price!$K$26+transaction!$BS226*price!$K$27+transaction!$BW226*price!$K$28+transaction!$CA226*price!$K$29)+H228</f>
        <v>0</v>
      </c>
      <c r="D228" s="51">
        <f>D170-(transaction!$D226*price!$L$10+transaction!$H226*price!$L$11+transaction!$L226*price!$L$12+transaction!$P226*price!$L$13+transaction!$T226*price!$L$14+transaction!$X226*price!$L$15+transaction!$AB226*price!$L$16+transaction!$AF226*price!$L$17+transaction!$AJ226*price!$L$18+transaction!$AN226*price!$L$19+transaction!$AR226*price!$L$20+transaction!$AV226*price!$L$21+transaction!$AZ226*price!$L$22+transaction!$BD226*price!$L$23+transaction!$BH226*price!$L$24+transaction!$BL226*price!$L$25+transaction!$BP226*price!$L$26+transaction!$BT226*price!$L$27+transaction!$BX226*price!$L$28+transaction!$CB226*price!$L$29)+I228</f>
        <v>0</v>
      </c>
      <c r="E228" s="53">
        <f>E170-(transaction!$E226*price!$M$10+transaction!$I226*price!$M$11+transaction!$M226*price!$M$12+transaction!$Q226*price!$M$13+transaction!$U226*price!$M$14+transaction!$Y226*price!$M$15+transaction!$AC226*price!$M$16+transaction!$AG226*price!$M$17+transaction!$AK226*price!$M$18+transaction!$AO226*price!$M$19+transaction!$AS226*price!$M$20+transaction!$AW226*price!$M$21+transaction!$BA226*price!$M$22+transaction!$BE226*price!$M$23+transaction!$BI226*price!$M$24+transaction!$BM226*price!$M$25+transaction!$BQ226*price!$M$26+transaction!$BU226*price!$M$27+transaction!$BY226*price!$M$28+transaction!$CC226*price!$M$29)+J228</f>
        <v>0</v>
      </c>
      <c r="F228" s="17">
        <f>B228*price!E$2+C228*price!E$3+D228*price!E$4+E228*price!E$5</f>
        <v>0</v>
      </c>
      <c r="G228" s="112">
        <f>(transaction!CF226+transaction!CG226+transaction!CH226)-((transaction!CL226*price!C$3/price!C$2)+(transaction!CI226*price!C$4/price!C$2)+(transaction!CO226*price!C$5/price!C$2))</f>
        <v>0</v>
      </c>
      <c r="H228" s="113">
        <f>(transaction!CI226+transaction!CJ226+transaction!CK226)-((transaction!CF226*price!C$2/price!C$3)+(transaction!CQ226*price!C$4/price!C$3)+(transaction!CM226*price!C$5/price!C$3))</f>
        <v>0</v>
      </c>
      <c r="I228" s="113">
        <f>(transaction!CL226+transaction!CM226+transaction!CN226)-((transaction!CG226*price!C$2/price!C$4)+(transaction!CJ226*price!C$3/price!C$4)+(transaction!CP226*price!C$5/price!C$4))</f>
        <v>0</v>
      </c>
      <c r="J228" s="113">
        <f>(transaction!CO226+transaction!CP226+transaction!CQ226)-((transaction!CH226*price!C$2/price!C$5)+(transaction!CK226*price!C$3/price!C$5)+(transaction!CN226*price!C$4/price!C$5))</f>
        <v>0</v>
      </c>
    </row>
    <row r="234">
      <c r="A234" s="4" t="s">
        <v>55</v>
      </c>
      <c r="B234" s="56" t="s">
        <v>43</v>
      </c>
      <c r="C234" s="41"/>
      <c r="D234" s="41"/>
      <c r="E234" s="44"/>
      <c r="F234" s="58" t="s">
        <v>86</v>
      </c>
      <c r="G234" s="61" t="s">
        <v>45</v>
      </c>
      <c r="H234" s="64"/>
      <c r="I234" s="64"/>
      <c r="J234" s="65"/>
    </row>
    <row r="235">
      <c r="A235" s="9" t="s">
        <v>9</v>
      </c>
      <c r="B235" s="2" t="s">
        <v>10</v>
      </c>
      <c r="C235" s="2" t="s">
        <v>11</v>
      </c>
      <c r="D235" s="2" t="s">
        <v>12</v>
      </c>
      <c r="E235" s="11" t="s">
        <v>13</v>
      </c>
      <c r="G235" s="54" t="s">
        <v>10</v>
      </c>
      <c r="H235" s="54" t="s">
        <v>11</v>
      </c>
      <c r="I235" s="54" t="s">
        <v>12</v>
      </c>
      <c r="J235" s="54" t="s">
        <v>13</v>
      </c>
    </row>
    <row r="236">
      <c r="A236" s="13">
        <v>1.0</v>
      </c>
      <c r="B236" s="67">
        <f>B178-(transaction!$B234*price!$N$10+transaction!$F234*price!$N$11+transaction!$J234*price!$N$12+transaction!$N234*price!$N$13+transaction!$R234*price!$N$14+transaction!$V234*price!$N$15+transaction!$Z234*price!$N$16+transaction!$AD234*price!$N$17+transaction!$AH234*price!$N$18+transaction!$AL234*price!$N$19+transaction!$AP234*price!$N$20+transaction!$AT234*price!$N$21+transaction!$AX234*price!$N$22+transaction!$BB234*price!$N$23+transaction!$BF234*price!$N$24+transaction!$BJ234*price!$N$25+transaction!$BN234*price!$N$26+transaction!$BR234*price!$N$27+transaction!$BV234*price!$N$28+transaction!$BZ234*price!$N$29)+G236</f>
        <v>0</v>
      </c>
      <c r="C236" s="17">
        <f>C178-(transaction!$C234*price!$O$10+transaction!$G234*price!$O$11+transaction!$K234*price!$O$12+transaction!$O234*price!$O$13+transaction!$S234*price!$O$14+transaction!$W234*price!$O$15+transaction!$AA234*price!$O$16+transaction!$AE234*price!$O$17+transaction!$AI234*price!$O$18+transaction!$AM234*price!$O$19+transaction!$AQ234*price!$O$20+transaction!$AU234*price!$O$21+transaction!$AY234*price!$O$22+transaction!$BC234*price!$O$23+transaction!$BG234*price!$O$24+transaction!$BK234*price!$O$25+transaction!$BO234*price!$O$26+transaction!$BS234*price!$O$27+transaction!$BW234*price!$O$28+transaction!$CA234*price!$O$29)+H236</f>
        <v>0</v>
      </c>
      <c r="D236" s="17">
        <f>D178-(transaction!$D234*price!$P$10+transaction!$H234*price!$P$11+transaction!$L234*price!$P$12+transaction!$P234*price!$P$13+transaction!$T234*price!$P$14+transaction!$X234*price!$P$15+transaction!$AB234*price!$P$16+transaction!$AF234*price!$P$17+transaction!$AJ234*price!$P$18+transaction!$AN234*price!$P$19+transaction!$AR234*price!$P$20+transaction!$AV234*price!$P$21+transaction!$AZ234*price!$P$22+transaction!$BD234*price!$P$23+transaction!$BH234*price!$P$24+transaction!$BL234*price!$P$25+transaction!$BP234*price!$P$26+transaction!$BT234*price!$P$27+transaction!$BX234*price!$P$28+transaction!$CB234*price!$P$29)+I236</f>
        <v>202</v>
      </c>
      <c r="E236" s="22">
        <f>E178-(transaction!$E234*price!$Q$10+transaction!$I234*price!$Q$11+transaction!$M234*price!$Q$12+transaction!$Q234*price!$Q$13+transaction!$U234*price!$Q$14+transaction!$Y234*price!$Q$15+transaction!$AC234*price!$Q$16+transaction!$AG234*price!$Q$17+transaction!$AK234*price!$Q$18+transaction!$AO234*price!$Q$19+transaction!$AS234*price!$Q$20+transaction!$AW234*price!$Q$21+transaction!$BA234*price!$Q$22+transaction!$BE234*price!$Q$23+transaction!$BI234*price!$Q$24+transaction!$BM234*price!$Q$25+transaction!$BQ234*price!$Q$26+transaction!$BU234*price!$Q$27+transaction!$BY234*price!$Q$28+transaction!$CC234*price!$Q$29)+J236</f>
        <v>0</v>
      </c>
      <c r="F236" s="17">
        <f>B236*price!F$2+C236*price!F$3+D236*price!F$4+E236*price!F$5</f>
        <v>1616</v>
      </c>
      <c r="G236" s="112">
        <f>(transaction!CF234+transaction!CG234+transaction!CH234)-((transaction!CL234*price!C$3/price!C$2)+(transaction!CI234*price!C$4/price!C$2)+(transaction!CO234*price!C$5/price!C$2))</f>
        <v>0</v>
      </c>
      <c r="H236" s="113">
        <f>(transaction!CI234+transaction!CJ234+transaction!CK234)-((transaction!CF234*price!C$2/price!C$3)+(transaction!CQ234*price!C$4/price!C$3)+(transaction!CM234*price!C$5/price!C$3))</f>
        <v>0</v>
      </c>
      <c r="I236" s="113">
        <f>(transaction!CL234+transaction!CM234+transaction!CN234)-((transaction!CG234*price!C$2/price!C$4)+(transaction!CJ234*price!C$3/price!C$4)+(transaction!CP234*price!C$5/price!C$4))</f>
        <v>0</v>
      </c>
      <c r="J236" s="113">
        <f>(transaction!CO234+transaction!CP234+transaction!CQ234)-((transaction!CH234*price!C$2/price!C$5)+(transaction!CK234*price!C$3/price!C$5)+(transaction!CN234*price!C$4/price!C$5))</f>
        <v>0</v>
      </c>
    </row>
    <row r="237">
      <c r="A237" s="13">
        <v>2.0</v>
      </c>
      <c r="B237" s="67">
        <f>B179-(transaction!$B235*price!$N$10+transaction!$F235*price!$N$11+transaction!$J235*price!$N$12+transaction!$N235*price!$N$13+transaction!$R235*price!$N$14+transaction!$V235*price!$N$15+transaction!$Z235*price!$N$16+transaction!$AD235*price!$N$17+transaction!$AH235*price!$N$18+transaction!$AL235*price!$N$19+transaction!$AP235*price!$N$20+transaction!$AT235*price!$N$21+transaction!$AX235*price!$N$22+transaction!$BB235*price!$N$23+transaction!$BF235*price!$N$24+transaction!$BJ235*price!$N$25+transaction!$BN235*price!$N$26+transaction!$BR235*price!$N$27+transaction!$BV235*price!$N$28+transaction!$BZ235*price!$N$29)+G237</f>
        <v>0</v>
      </c>
      <c r="C237" s="17">
        <f>C179-(transaction!$C235*price!$O$10+transaction!$G235*price!$O$11+transaction!$K235*price!$O$12+transaction!$O235*price!$O$13+transaction!$S235*price!$O$14+transaction!$W235*price!$O$15+transaction!$AA235*price!$O$16+transaction!$AE235*price!$O$17+transaction!$AI235*price!$O$18+transaction!$AM235*price!$O$19+transaction!$AQ235*price!$O$20+transaction!$AU235*price!$O$21+transaction!$AY235*price!$O$22+transaction!$BC235*price!$O$23+transaction!$BG235*price!$O$24+transaction!$BK235*price!$O$25+transaction!$BO235*price!$O$26+transaction!$BS235*price!$O$27+transaction!$BW235*price!$O$28+transaction!$CA235*price!$O$29)+H237</f>
        <v>0</v>
      </c>
      <c r="D237" s="17">
        <f>D179-(transaction!$D235*price!$P$10+transaction!$H235*price!$P$11+transaction!$L235*price!$P$12+transaction!$P235*price!$P$13+transaction!$T235*price!$P$14+transaction!$X235*price!$P$15+transaction!$AB235*price!$P$16+transaction!$AF235*price!$P$17+transaction!$AJ235*price!$P$18+transaction!$AN235*price!$P$19+transaction!$AR235*price!$P$20+transaction!$AV235*price!$P$21+transaction!$AZ235*price!$P$22+transaction!$BD235*price!$P$23+transaction!$BH235*price!$P$24+transaction!$BL235*price!$P$25+transaction!$BP235*price!$P$26+transaction!$BT235*price!$P$27+transaction!$BX235*price!$P$28+transaction!$CB235*price!$P$29)+I237</f>
        <v>190</v>
      </c>
      <c r="E237" s="22">
        <f>E179-(transaction!$E235*price!$Q$10+transaction!$I235*price!$Q$11+transaction!$M235*price!$Q$12+transaction!$Q235*price!$Q$13+transaction!$U235*price!$Q$14+transaction!$Y235*price!$Q$15+transaction!$AC235*price!$Q$16+transaction!$AG235*price!$Q$17+transaction!$AK235*price!$Q$18+transaction!$AO235*price!$Q$19+transaction!$AS235*price!$Q$20+transaction!$AW235*price!$Q$21+transaction!$BA235*price!$Q$22+transaction!$BE235*price!$Q$23+transaction!$BI235*price!$Q$24+transaction!$BM235*price!$Q$25+transaction!$BQ235*price!$Q$26+transaction!$BU235*price!$Q$27+transaction!$BY235*price!$Q$28+transaction!$CC235*price!$Q$29)+J237</f>
        <v>0</v>
      </c>
      <c r="F237" s="17">
        <f>B237*price!F$2+C237*price!F$3+D237*price!F$4+E237*price!F$5</f>
        <v>1520</v>
      </c>
      <c r="G237" s="112">
        <f>(transaction!CF235+transaction!CG235+transaction!CH235)-((transaction!CL235*price!C$3/price!C$2)+(transaction!CI235*price!C$4/price!C$2)+(transaction!CO235*price!C$5/price!C$2))</f>
        <v>0</v>
      </c>
      <c r="H237" s="113">
        <f>(transaction!CI235+transaction!CJ235+transaction!CK235)-((transaction!CF235*price!C$2/price!C$3)+(transaction!CQ235*price!C$4/price!C$3)+(transaction!CM235*price!C$5/price!C$3))</f>
        <v>0</v>
      </c>
      <c r="I237" s="113">
        <f>(transaction!CL235+transaction!CM235+transaction!CN235)-((transaction!CG235*price!C$2/price!C$4)+(transaction!CJ235*price!C$3/price!C$4)+(transaction!CP235*price!C$5/price!C$4))</f>
        <v>0</v>
      </c>
      <c r="J237" s="113">
        <f>(transaction!CO235+transaction!CP235+transaction!CQ235)-((transaction!CH235*price!C$2/price!C$5)+(transaction!CK235*price!C$3/price!C$5)+(transaction!CN235*price!C$4/price!C$5))</f>
        <v>0</v>
      </c>
    </row>
    <row r="238">
      <c r="A238" s="13">
        <v>3.0</v>
      </c>
      <c r="B238" s="67">
        <f>B180-(transaction!$B236*price!$N$10+transaction!$F236*price!$N$11+transaction!$J236*price!$N$12+transaction!$N236*price!$N$13+transaction!$R236*price!$N$14+transaction!$V236*price!$N$15+transaction!$Z236*price!$N$16+transaction!$AD236*price!$N$17+transaction!$AH236*price!$N$18+transaction!$AL236*price!$N$19+transaction!$AP236*price!$N$20+transaction!$AT236*price!$N$21+transaction!$AX236*price!$N$22+transaction!$BB236*price!$N$23+transaction!$BF236*price!$N$24+transaction!$BJ236*price!$N$25+transaction!$BN236*price!$N$26+transaction!$BR236*price!$N$27+transaction!$BV236*price!$N$28+transaction!$BZ236*price!$N$29)+G238</f>
        <v>0</v>
      </c>
      <c r="C238" s="17">
        <f>C180-(transaction!$C236*price!$O$10+transaction!$G236*price!$O$11+transaction!$K236*price!$O$12+transaction!$O236*price!$O$13+transaction!$S236*price!$O$14+transaction!$W236*price!$O$15+transaction!$AA236*price!$O$16+transaction!$AE236*price!$O$17+transaction!$AI236*price!$O$18+transaction!$AM236*price!$O$19+transaction!$AQ236*price!$O$20+transaction!$AU236*price!$O$21+transaction!$AY236*price!$O$22+transaction!$BC236*price!$O$23+transaction!$BG236*price!$O$24+transaction!$BK236*price!$O$25+transaction!$BO236*price!$O$26+transaction!$BS236*price!$O$27+transaction!$BW236*price!$O$28+transaction!$CA236*price!$O$29)+H238</f>
        <v>0</v>
      </c>
      <c r="D238" s="17">
        <f>D180-(transaction!$D236*price!$P$10+transaction!$H236*price!$P$11+transaction!$L236*price!$P$12+transaction!$P236*price!$P$13+transaction!$T236*price!$P$14+transaction!$X236*price!$P$15+transaction!$AB236*price!$P$16+transaction!$AF236*price!$P$17+transaction!$AJ236*price!$P$18+transaction!$AN236*price!$P$19+transaction!$AR236*price!$P$20+transaction!$AV236*price!$P$21+transaction!$AZ236*price!$P$22+transaction!$BD236*price!$P$23+transaction!$BH236*price!$P$24+transaction!$BL236*price!$P$25+transaction!$BP236*price!$P$26+transaction!$BT236*price!$P$27+transaction!$BX236*price!$P$28+transaction!$CB236*price!$P$29)+I238</f>
        <v>0</v>
      </c>
      <c r="E238" s="22">
        <f>E180-(transaction!$E236*price!$Q$10+transaction!$I236*price!$Q$11+transaction!$M236*price!$Q$12+transaction!$Q236*price!$Q$13+transaction!$U236*price!$Q$14+transaction!$Y236*price!$Q$15+transaction!$AC236*price!$Q$16+transaction!$AG236*price!$Q$17+transaction!$AK236*price!$Q$18+transaction!$AO236*price!$Q$19+transaction!$AS236*price!$Q$20+transaction!$AW236*price!$Q$21+transaction!$BA236*price!$Q$22+transaction!$BE236*price!$Q$23+transaction!$BI236*price!$Q$24+transaction!$BM236*price!$Q$25+transaction!$BQ236*price!$Q$26+transaction!$BU236*price!$Q$27+transaction!$BY236*price!$Q$28+transaction!$CC236*price!$Q$29)+J238</f>
        <v>0</v>
      </c>
      <c r="F238" s="17">
        <f>B238*price!F$2+C238*price!F$3+D238*price!F$4+E238*price!F$5</f>
        <v>0</v>
      </c>
      <c r="G238" s="112">
        <f>(transaction!CF236+transaction!CG236+transaction!CH236)-((transaction!CL236*price!C$3/price!C$2)+(transaction!CI236*price!C$4/price!C$2)+(transaction!CO236*price!C$5/price!C$2))</f>
        <v>0</v>
      </c>
      <c r="H238" s="113">
        <f>(transaction!CI236+transaction!CJ236+transaction!CK236)-((transaction!CF236*price!C$2/price!C$3)+(transaction!CQ236*price!C$4/price!C$3)+(transaction!CM236*price!C$5/price!C$3))</f>
        <v>0</v>
      </c>
      <c r="I238" s="113">
        <f>(transaction!CL236+transaction!CM236+transaction!CN236)-((transaction!CG236*price!C$2/price!C$4)+(transaction!CJ236*price!C$3/price!C$4)+(transaction!CP236*price!C$5/price!C$4))</f>
        <v>0</v>
      </c>
      <c r="J238" s="113">
        <f>(transaction!CO236+transaction!CP236+transaction!CQ236)-((transaction!CH236*price!C$2/price!C$5)+(transaction!CK236*price!C$3/price!C$5)+(transaction!CN236*price!C$4/price!C$5))</f>
        <v>0</v>
      </c>
    </row>
    <row r="239">
      <c r="A239" s="13">
        <v>4.0</v>
      </c>
      <c r="B239" s="67">
        <f>B181-(transaction!$B237*price!$N$10+transaction!$F237*price!$N$11+transaction!$J237*price!$N$12+transaction!$N237*price!$N$13+transaction!$R237*price!$N$14+transaction!$V237*price!$N$15+transaction!$Z237*price!$N$16+transaction!$AD237*price!$N$17+transaction!$AH237*price!$N$18+transaction!$AL237*price!$N$19+transaction!$AP237*price!$N$20+transaction!$AT237*price!$N$21+transaction!$AX237*price!$N$22+transaction!$BB237*price!$N$23+transaction!$BF237*price!$N$24+transaction!$BJ237*price!$N$25+transaction!$BN237*price!$N$26+transaction!$BR237*price!$N$27+transaction!$BV237*price!$N$28+transaction!$BZ237*price!$N$29)+G239</f>
        <v>0</v>
      </c>
      <c r="C239" s="17">
        <f>C181-(transaction!$C237*price!$O$10+transaction!$G237*price!$O$11+transaction!$K237*price!$O$12+transaction!$O237*price!$O$13+transaction!$S237*price!$O$14+transaction!$W237*price!$O$15+transaction!$AA237*price!$O$16+transaction!$AE237*price!$O$17+transaction!$AI237*price!$O$18+transaction!$AM237*price!$O$19+transaction!$AQ237*price!$O$20+transaction!$AU237*price!$O$21+transaction!$AY237*price!$O$22+transaction!$BC237*price!$O$23+transaction!$BG237*price!$O$24+transaction!$BK237*price!$O$25+transaction!$BO237*price!$O$26+transaction!$BS237*price!$O$27+transaction!$BW237*price!$O$28+transaction!$CA237*price!$O$29)+H239</f>
        <v>0</v>
      </c>
      <c r="D239" s="17">
        <f>D181-(transaction!$D237*price!$P$10+transaction!$H237*price!$P$11+transaction!$L237*price!$P$12+transaction!$P237*price!$P$13+transaction!$T237*price!$P$14+transaction!$X237*price!$P$15+transaction!$AB237*price!$P$16+transaction!$AF237*price!$P$17+transaction!$AJ237*price!$P$18+transaction!$AN237*price!$P$19+transaction!$AR237*price!$P$20+transaction!$AV237*price!$P$21+transaction!$AZ237*price!$P$22+transaction!$BD237*price!$P$23+transaction!$BH237*price!$P$24+transaction!$BL237*price!$P$25+transaction!$BP237*price!$P$26+transaction!$BT237*price!$P$27+transaction!$BX237*price!$P$28+transaction!$CB237*price!$P$29)+I239</f>
        <v>0</v>
      </c>
      <c r="E239" s="22">
        <f>E181-(transaction!$E237*price!$Q$10+transaction!$I237*price!$Q$11+transaction!$M237*price!$Q$12+transaction!$Q237*price!$Q$13+transaction!$U237*price!$Q$14+transaction!$Y237*price!$Q$15+transaction!$AC237*price!$Q$16+transaction!$AG237*price!$Q$17+transaction!$AK237*price!$Q$18+transaction!$AO237*price!$Q$19+transaction!$AS237*price!$Q$20+transaction!$AW237*price!$Q$21+transaction!$BA237*price!$Q$22+transaction!$BE237*price!$Q$23+transaction!$BI237*price!$Q$24+transaction!$BM237*price!$Q$25+transaction!$BQ237*price!$Q$26+transaction!$BU237*price!$Q$27+transaction!$BY237*price!$Q$28+transaction!$CC237*price!$Q$29)+J239</f>
        <v>0</v>
      </c>
      <c r="F239" s="17">
        <f>B239*price!F$2+C239*price!F$3+D239*price!F$4+E239*price!F$5</f>
        <v>0</v>
      </c>
      <c r="G239" s="112">
        <f>(transaction!CF237+transaction!CG237+transaction!CH237)-((transaction!CL237*price!C$3/price!C$2)+(transaction!CI237*price!C$4/price!C$2)+(transaction!CO237*price!C$5/price!C$2))</f>
        <v>0</v>
      </c>
      <c r="H239" s="113">
        <f>(transaction!CI237+transaction!CJ237+transaction!CK237)-((transaction!CF237*price!C$2/price!C$3)+(transaction!CQ237*price!C$4/price!C$3)+(transaction!CM237*price!C$5/price!C$3))</f>
        <v>0</v>
      </c>
      <c r="I239" s="113">
        <f>(transaction!CL237+transaction!CM237+transaction!CN237)-((transaction!CG237*price!C$2/price!C$4)+(transaction!CJ237*price!C$3/price!C$4)+(transaction!CP237*price!C$5/price!C$4))</f>
        <v>0</v>
      </c>
      <c r="J239" s="113">
        <f>(transaction!CO237+transaction!CP237+transaction!CQ237)-((transaction!CH237*price!C$2/price!C$5)+(transaction!CK237*price!C$3/price!C$5)+(transaction!CN237*price!C$4/price!C$5))</f>
        <v>0</v>
      </c>
    </row>
    <row r="240">
      <c r="A240" s="13">
        <v>5.0</v>
      </c>
      <c r="B240" s="67">
        <f>B182-(transaction!$B238*price!$N$10+transaction!$F238*price!$N$11+transaction!$J238*price!$N$12+transaction!$N238*price!$N$13+transaction!$R238*price!$N$14+transaction!$V238*price!$N$15+transaction!$Z238*price!$N$16+transaction!$AD238*price!$N$17+transaction!$AH238*price!$N$18+transaction!$AL238*price!$N$19+transaction!$AP238*price!$N$20+transaction!$AT238*price!$N$21+transaction!$AX238*price!$N$22+transaction!$BB238*price!$N$23+transaction!$BF238*price!$N$24+transaction!$BJ238*price!$N$25+transaction!$BN238*price!$N$26+transaction!$BR238*price!$N$27+transaction!$BV238*price!$N$28+transaction!$BZ238*price!$N$29)+G240</f>
        <v>0</v>
      </c>
      <c r="C240" s="17">
        <f>C182-(transaction!$C238*price!$O$10+transaction!$G238*price!$O$11+transaction!$K238*price!$O$12+transaction!$O238*price!$O$13+transaction!$S238*price!$O$14+transaction!$W238*price!$O$15+transaction!$AA238*price!$O$16+transaction!$AE238*price!$O$17+transaction!$AI238*price!$O$18+transaction!$AM238*price!$O$19+transaction!$AQ238*price!$O$20+transaction!$AU238*price!$O$21+transaction!$AY238*price!$O$22+transaction!$BC238*price!$O$23+transaction!$BG238*price!$O$24+transaction!$BK238*price!$O$25+transaction!$BO238*price!$O$26+transaction!$BS238*price!$O$27+transaction!$BW238*price!$O$28+transaction!$CA238*price!$O$29)+H240</f>
        <v>0</v>
      </c>
      <c r="D240" s="17">
        <f>D182-(transaction!$D238*price!$P$10+transaction!$H238*price!$P$11+transaction!$L238*price!$P$12+transaction!$P238*price!$P$13+transaction!$T238*price!$P$14+transaction!$X238*price!$P$15+transaction!$AB238*price!$P$16+transaction!$AF238*price!$P$17+transaction!$AJ238*price!$P$18+transaction!$AN238*price!$P$19+transaction!$AR238*price!$P$20+transaction!$AV238*price!$P$21+transaction!$AZ238*price!$P$22+transaction!$BD238*price!$P$23+transaction!$BH238*price!$P$24+transaction!$BL238*price!$P$25+transaction!$BP238*price!$P$26+transaction!$BT238*price!$P$27+transaction!$BX238*price!$P$28+transaction!$CB238*price!$P$29)+I240</f>
        <v>0</v>
      </c>
      <c r="E240" s="22">
        <f>E182-(transaction!$E238*price!$Q$10+transaction!$I238*price!$Q$11+transaction!$M238*price!$Q$12+transaction!$Q238*price!$Q$13+transaction!$U238*price!$Q$14+transaction!$Y238*price!$Q$15+transaction!$AC238*price!$Q$16+transaction!$AG238*price!$Q$17+transaction!$AK238*price!$Q$18+transaction!$AO238*price!$Q$19+transaction!$AS238*price!$Q$20+transaction!$AW238*price!$Q$21+transaction!$BA238*price!$Q$22+transaction!$BE238*price!$Q$23+transaction!$BI238*price!$Q$24+transaction!$BM238*price!$Q$25+transaction!$BQ238*price!$Q$26+transaction!$BU238*price!$Q$27+transaction!$BY238*price!$Q$28+transaction!$CC238*price!$Q$29)+J240</f>
        <v>0</v>
      </c>
      <c r="F240" s="17">
        <f>B240*price!F$2+C240*price!F$3+D240*price!F$4+E240*price!F$5</f>
        <v>0</v>
      </c>
      <c r="G240" s="112">
        <f>(transaction!CF238+transaction!CG238+transaction!CH238)-((transaction!CL238*price!C$3/price!C$2)+(transaction!CI238*price!C$4/price!C$2)+(transaction!CO238*price!C$5/price!C$2))</f>
        <v>0</v>
      </c>
      <c r="H240" s="113">
        <f>(transaction!CI238+transaction!CJ238+transaction!CK238)-((transaction!CF238*price!C$2/price!C$3)+(transaction!CQ238*price!C$4/price!C$3)+(transaction!CM238*price!C$5/price!C$3))</f>
        <v>0</v>
      </c>
      <c r="I240" s="113">
        <f>(transaction!CL238+transaction!CM238+transaction!CN238)-((transaction!CG238*price!C$2/price!C$4)+(transaction!CJ238*price!C$3/price!C$4)+(transaction!CP238*price!C$5/price!C$4))</f>
        <v>0</v>
      </c>
      <c r="J240" s="113">
        <f>(transaction!CO238+transaction!CP238+transaction!CQ238)-((transaction!CH238*price!C$2/price!C$5)+(transaction!CK238*price!C$3/price!C$5)+(transaction!CN238*price!C$4/price!C$5))</f>
        <v>0</v>
      </c>
    </row>
    <row r="241">
      <c r="A241" s="13">
        <v>6.0</v>
      </c>
      <c r="B241" s="67">
        <f>B183-(transaction!$B239*price!$N$10+transaction!$F239*price!$N$11+transaction!$J239*price!$N$12+transaction!$N239*price!$N$13+transaction!$R239*price!$N$14+transaction!$V239*price!$N$15+transaction!$Z239*price!$N$16+transaction!$AD239*price!$N$17+transaction!$AH239*price!$N$18+transaction!$AL239*price!$N$19+transaction!$AP239*price!$N$20+transaction!$AT239*price!$N$21+transaction!$AX239*price!$N$22+transaction!$BB239*price!$N$23+transaction!$BF239*price!$N$24+transaction!$BJ239*price!$N$25+transaction!$BN239*price!$N$26+transaction!$BR239*price!$N$27+transaction!$BV239*price!$N$28+transaction!$BZ239*price!$N$29)+G241</f>
        <v>0</v>
      </c>
      <c r="C241" s="17">
        <f>C183-(transaction!$C239*price!$O$10+transaction!$G239*price!$O$11+transaction!$K239*price!$O$12+transaction!$O239*price!$O$13+transaction!$S239*price!$O$14+transaction!$W239*price!$O$15+transaction!$AA239*price!$O$16+transaction!$AE239*price!$O$17+transaction!$AI239*price!$O$18+transaction!$AM239*price!$O$19+transaction!$AQ239*price!$O$20+transaction!$AU239*price!$O$21+transaction!$AY239*price!$O$22+transaction!$BC239*price!$O$23+transaction!$BG239*price!$O$24+transaction!$BK239*price!$O$25+transaction!$BO239*price!$O$26+transaction!$BS239*price!$O$27+transaction!$BW239*price!$O$28+transaction!$CA239*price!$O$29)+H241</f>
        <v>0</v>
      </c>
      <c r="D241" s="17">
        <f>D183-(transaction!$D239*price!$P$10+transaction!$H239*price!$P$11+transaction!$L239*price!$P$12+transaction!$P239*price!$P$13+transaction!$T239*price!$P$14+transaction!$X239*price!$P$15+transaction!$AB239*price!$P$16+transaction!$AF239*price!$P$17+transaction!$AJ239*price!$P$18+transaction!$AN239*price!$P$19+transaction!$AR239*price!$P$20+transaction!$AV239*price!$P$21+transaction!$AZ239*price!$P$22+transaction!$BD239*price!$P$23+transaction!$BH239*price!$P$24+transaction!$BL239*price!$P$25+transaction!$BP239*price!$P$26+transaction!$BT239*price!$P$27+transaction!$BX239*price!$P$28+transaction!$CB239*price!$P$29)+I241</f>
        <v>0</v>
      </c>
      <c r="E241" s="22">
        <f>E183-(transaction!$E239*price!$Q$10+transaction!$I239*price!$Q$11+transaction!$M239*price!$Q$12+transaction!$Q239*price!$Q$13+transaction!$U239*price!$Q$14+transaction!$Y239*price!$Q$15+transaction!$AC239*price!$Q$16+transaction!$AG239*price!$Q$17+transaction!$AK239*price!$Q$18+transaction!$AO239*price!$Q$19+transaction!$AS239*price!$Q$20+transaction!$AW239*price!$Q$21+transaction!$BA239*price!$Q$22+transaction!$BE239*price!$Q$23+transaction!$BI239*price!$Q$24+transaction!$BM239*price!$Q$25+transaction!$BQ239*price!$Q$26+transaction!$BU239*price!$Q$27+transaction!$BY239*price!$Q$28+transaction!$CC239*price!$Q$29)+J241</f>
        <v>0</v>
      </c>
      <c r="F241" s="17">
        <f>B241*price!F$2+C241*price!F$3+D241*price!F$4+E241*price!F$5</f>
        <v>0</v>
      </c>
      <c r="G241" s="112">
        <f>(transaction!CF239+transaction!CG239+transaction!CH239)-((transaction!CL239*price!C$3/price!C$2)+(transaction!CI239*price!C$4/price!C$2)+(transaction!CO239*price!C$5/price!C$2))</f>
        <v>0</v>
      </c>
      <c r="H241" s="113">
        <f>(transaction!CI239+transaction!CJ239+transaction!CK239)-((transaction!CF239*price!C$2/price!C$3)+(transaction!CQ239*price!C$4/price!C$3)+(transaction!CM239*price!C$5/price!C$3))</f>
        <v>0</v>
      </c>
      <c r="I241" s="113">
        <f>(transaction!CL239+transaction!CM239+transaction!CN239)-((transaction!CG239*price!C$2/price!C$4)+(transaction!CJ239*price!C$3/price!C$4)+(transaction!CP239*price!C$5/price!C$4))</f>
        <v>0</v>
      </c>
      <c r="J241" s="113">
        <f>(transaction!CO239+transaction!CP239+transaction!CQ239)-((transaction!CH239*price!C$2/price!C$5)+(transaction!CK239*price!C$3/price!C$5)+(transaction!CN239*price!C$4/price!C$5))</f>
        <v>0</v>
      </c>
    </row>
    <row r="242">
      <c r="A242" s="13">
        <v>7.0</v>
      </c>
      <c r="B242" s="67">
        <f>B184-(transaction!$B240*price!$N$10+transaction!$F240*price!$N$11+transaction!$J240*price!$N$12+transaction!$N240*price!$N$13+transaction!$R240*price!$N$14+transaction!$V240*price!$N$15+transaction!$Z240*price!$N$16+transaction!$AD240*price!$N$17+transaction!$AH240*price!$N$18+transaction!$AL240*price!$N$19+transaction!$AP240*price!$N$20+transaction!$AT240*price!$N$21+transaction!$AX240*price!$N$22+transaction!$BB240*price!$N$23+transaction!$BF240*price!$N$24+transaction!$BJ240*price!$N$25+transaction!$BN240*price!$N$26+transaction!$BR240*price!$N$27+transaction!$BV240*price!$N$28+transaction!$BZ240*price!$N$29)+G242</f>
        <v>0</v>
      </c>
      <c r="C242" s="17">
        <f>C184-(transaction!$C240*price!$O$10+transaction!$G240*price!$O$11+transaction!$K240*price!$O$12+transaction!$O240*price!$O$13+transaction!$S240*price!$O$14+transaction!$W240*price!$O$15+transaction!$AA240*price!$O$16+transaction!$AE240*price!$O$17+transaction!$AI240*price!$O$18+transaction!$AM240*price!$O$19+transaction!$AQ240*price!$O$20+transaction!$AU240*price!$O$21+transaction!$AY240*price!$O$22+transaction!$BC240*price!$O$23+transaction!$BG240*price!$O$24+transaction!$BK240*price!$O$25+transaction!$BO240*price!$O$26+transaction!$BS240*price!$O$27+transaction!$BW240*price!$O$28+transaction!$CA240*price!$O$29)+H242</f>
        <v>0</v>
      </c>
      <c r="D242" s="17">
        <f>D184-(transaction!$D240*price!$P$10+transaction!$H240*price!$P$11+transaction!$L240*price!$P$12+transaction!$P240*price!$P$13+transaction!$T240*price!$P$14+transaction!$X240*price!$P$15+transaction!$AB240*price!$P$16+transaction!$AF240*price!$P$17+transaction!$AJ240*price!$P$18+transaction!$AN240*price!$P$19+transaction!$AR240*price!$P$20+transaction!$AV240*price!$P$21+transaction!$AZ240*price!$P$22+transaction!$BD240*price!$P$23+transaction!$BH240*price!$P$24+transaction!$BL240*price!$P$25+transaction!$BP240*price!$P$26+transaction!$BT240*price!$P$27+transaction!$BX240*price!$P$28+transaction!$CB240*price!$P$29)+I242</f>
        <v>0</v>
      </c>
      <c r="E242" s="22">
        <f>E184-(transaction!$E240*price!$Q$10+transaction!$I240*price!$Q$11+transaction!$M240*price!$Q$12+transaction!$Q240*price!$Q$13+transaction!$U240*price!$Q$14+transaction!$Y240*price!$Q$15+transaction!$AC240*price!$Q$16+transaction!$AG240*price!$Q$17+transaction!$AK240*price!$Q$18+transaction!$AO240*price!$Q$19+transaction!$AS240*price!$Q$20+transaction!$AW240*price!$Q$21+transaction!$BA240*price!$Q$22+transaction!$BE240*price!$Q$23+transaction!$BI240*price!$Q$24+transaction!$BM240*price!$Q$25+transaction!$BQ240*price!$Q$26+transaction!$BU240*price!$Q$27+transaction!$BY240*price!$Q$28+transaction!$CC240*price!$Q$29)+J242</f>
        <v>0</v>
      </c>
      <c r="F242" s="17">
        <f>B242*price!F$2+C242*price!F$3+D242*price!F$4+E242*price!F$5</f>
        <v>0</v>
      </c>
      <c r="G242" s="112">
        <f>(transaction!CF240+transaction!CG240+transaction!CH240)-((transaction!CL240*price!C$3/price!C$2)+(transaction!CI240*price!C$4/price!C$2)+(transaction!CO240*price!C$5/price!C$2))</f>
        <v>0</v>
      </c>
      <c r="H242" s="113">
        <f>(transaction!CI240+transaction!CJ240+transaction!CK240)-((transaction!CF240*price!C$2/price!C$3)+(transaction!CQ240*price!C$4/price!C$3)+(transaction!CM240*price!C$5/price!C$3))</f>
        <v>0</v>
      </c>
      <c r="I242" s="113">
        <f>(transaction!CL240+transaction!CM240+transaction!CN240)-((transaction!CG240*price!C$2/price!C$4)+(transaction!CJ240*price!C$3/price!C$4)+(transaction!CP240*price!C$5/price!C$4))</f>
        <v>0</v>
      </c>
      <c r="J242" s="113">
        <f>(transaction!CO240+transaction!CP240+transaction!CQ240)-((transaction!CH240*price!C$2/price!C$5)+(transaction!CK240*price!C$3/price!C$5)+(transaction!CN240*price!C$4/price!C$5))</f>
        <v>0</v>
      </c>
    </row>
    <row r="243">
      <c r="A243" s="13">
        <v>8.0</v>
      </c>
      <c r="B243" s="67">
        <f>B185-(transaction!$B241*price!$N$10+transaction!$F241*price!$N$11+transaction!$J241*price!$N$12+transaction!$N241*price!$N$13+transaction!$R241*price!$N$14+transaction!$V241*price!$N$15+transaction!$Z241*price!$N$16+transaction!$AD241*price!$N$17+transaction!$AH241*price!$N$18+transaction!$AL241*price!$N$19+transaction!$AP241*price!$N$20+transaction!$AT241*price!$N$21+transaction!$AX241*price!$N$22+transaction!$BB241*price!$N$23+transaction!$BF241*price!$N$24+transaction!$BJ241*price!$N$25+transaction!$BN241*price!$N$26+transaction!$BR241*price!$N$27+transaction!$BV241*price!$N$28+transaction!$BZ241*price!$N$29)+G243</f>
        <v>0</v>
      </c>
      <c r="C243" s="17">
        <f>C185-(transaction!$C241*price!$O$10+transaction!$G241*price!$O$11+transaction!$K241*price!$O$12+transaction!$O241*price!$O$13+transaction!$S241*price!$O$14+transaction!$W241*price!$O$15+transaction!$AA241*price!$O$16+transaction!$AE241*price!$O$17+transaction!$AI241*price!$O$18+transaction!$AM241*price!$O$19+transaction!$AQ241*price!$O$20+transaction!$AU241*price!$O$21+transaction!$AY241*price!$O$22+transaction!$BC241*price!$O$23+transaction!$BG241*price!$O$24+transaction!$BK241*price!$O$25+transaction!$BO241*price!$O$26+transaction!$BS241*price!$O$27+transaction!$BW241*price!$O$28+transaction!$CA241*price!$O$29)+H243</f>
        <v>0</v>
      </c>
      <c r="D243" s="17">
        <f>D185-(transaction!$D241*price!$P$10+transaction!$H241*price!$P$11+transaction!$L241*price!$P$12+transaction!$P241*price!$P$13+transaction!$T241*price!$P$14+transaction!$X241*price!$P$15+transaction!$AB241*price!$P$16+transaction!$AF241*price!$P$17+transaction!$AJ241*price!$P$18+transaction!$AN241*price!$P$19+transaction!$AR241*price!$P$20+transaction!$AV241*price!$P$21+transaction!$AZ241*price!$P$22+transaction!$BD241*price!$P$23+transaction!$BH241*price!$P$24+transaction!$BL241*price!$P$25+transaction!$BP241*price!$P$26+transaction!$BT241*price!$P$27+transaction!$BX241*price!$P$28+transaction!$CB241*price!$P$29)+I243</f>
        <v>0</v>
      </c>
      <c r="E243" s="22">
        <f>E185-(transaction!$E241*price!$Q$10+transaction!$I241*price!$Q$11+transaction!$M241*price!$Q$12+transaction!$Q241*price!$Q$13+transaction!$U241*price!$Q$14+transaction!$Y241*price!$Q$15+transaction!$AC241*price!$Q$16+transaction!$AG241*price!$Q$17+transaction!$AK241*price!$Q$18+transaction!$AO241*price!$Q$19+transaction!$AS241*price!$Q$20+transaction!$AW241*price!$Q$21+transaction!$BA241*price!$Q$22+transaction!$BE241*price!$Q$23+transaction!$BI241*price!$Q$24+transaction!$BM241*price!$Q$25+transaction!$BQ241*price!$Q$26+transaction!$BU241*price!$Q$27+transaction!$BY241*price!$Q$28+transaction!$CC241*price!$Q$29)+J243</f>
        <v>0</v>
      </c>
      <c r="F243" s="17">
        <f>B243*price!F$2+C243*price!F$3+D243*price!F$4+E243*price!F$5</f>
        <v>0</v>
      </c>
      <c r="G243" s="112">
        <f>(transaction!CF241+transaction!CG241+transaction!CH241)-((transaction!CL241*price!C$3/price!C$2)+(transaction!CI241*price!C$4/price!C$2)+(transaction!CO241*price!C$5/price!C$2))</f>
        <v>0</v>
      </c>
      <c r="H243" s="113">
        <f>(transaction!CI241+transaction!CJ241+transaction!CK241)-((transaction!CF241*price!C$2/price!C$3)+(transaction!CQ241*price!C$4/price!C$3)+(transaction!CM241*price!C$5/price!C$3))</f>
        <v>0</v>
      </c>
      <c r="I243" s="113">
        <f>(transaction!CL241+transaction!CM241+transaction!CN241)-((transaction!CG241*price!C$2/price!C$4)+(transaction!CJ241*price!C$3/price!C$4)+(transaction!CP241*price!C$5/price!C$4))</f>
        <v>0</v>
      </c>
      <c r="J243" s="113">
        <f>(transaction!CO241+transaction!CP241+transaction!CQ241)-((transaction!CH241*price!C$2/price!C$5)+(transaction!CK241*price!C$3/price!C$5)+(transaction!CN241*price!C$4/price!C$5))</f>
        <v>0</v>
      </c>
    </row>
    <row r="244">
      <c r="A244" s="13">
        <v>9.0</v>
      </c>
      <c r="B244" s="67">
        <f>B186-(transaction!$B242*price!$N$10+transaction!$F242*price!$N$11+transaction!$J242*price!$N$12+transaction!$N242*price!$N$13+transaction!$R242*price!$N$14+transaction!$V242*price!$N$15+transaction!$Z242*price!$N$16+transaction!$AD242*price!$N$17+transaction!$AH242*price!$N$18+transaction!$AL242*price!$N$19+transaction!$AP242*price!$N$20+transaction!$AT242*price!$N$21+transaction!$AX242*price!$N$22+transaction!$BB242*price!$N$23+transaction!$BF242*price!$N$24+transaction!$BJ242*price!$N$25+transaction!$BN242*price!$N$26+transaction!$BR242*price!$N$27+transaction!$BV242*price!$N$28+transaction!$BZ242*price!$N$29)+G244</f>
        <v>0</v>
      </c>
      <c r="C244" s="17">
        <f>C186-(transaction!$C242*price!$O$10+transaction!$G242*price!$O$11+transaction!$K242*price!$O$12+transaction!$O242*price!$O$13+transaction!$S242*price!$O$14+transaction!$W242*price!$O$15+transaction!$AA242*price!$O$16+transaction!$AE242*price!$O$17+transaction!$AI242*price!$O$18+transaction!$AM242*price!$O$19+transaction!$AQ242*price!$O$20+transaction!$AU242*price!$O$21+transaction!$AY242*price!$O$22+transaction!$BC242*price!$O$23+transaction!$BG242*price!$O$24+transaction!$BK242*price!$O$25+transaction!$BO242*price!$O$26+transaction!$BS242*price!$O$27+transaction!$BW242*price!$O$28+transaction!$CA242*price!$O$29)+H244</f>
        <v>0</v>
      </c>
      <c r="D244" s="17">
        <f>D186-(transaction!$D242*price!$P$10+transaction!$H242*price!$P$11+transaction!$L242*price!$P$12+transaction!$P242*price!$P$13+transaction!$T242*price!$P$14+transaction!$X242*price!$P$15+transaction!$AB242*price!$P$16+transaction!$AF242*price!$P$17+transaction!$AJ242*price!$P$18+transaction!$AN242*price!$P$19+transaction!$AR242*price!$P$20+transaction!$AV242*price!$P$21+transaction!$AZ242*price!$P$22+transaction!$BD242*price!$P$23+transaction!$BH242*price!$P$24+transaction!$BL242*price!$P$25+transaction!$BP242*price!$P$26+transaction!$BT242*price!$P$27+transaction!$BX242*price!$P$28+transaction!$CB242*price!$P$29)+I244</f>
        <v>0</v>
      </c>
      <c r="E244" s="22">
        <f>E186-(transaction!$E242*price!$Q$10+transaction!$I242*price!$Q$11+transaction!$M242*price!$Q$12+transaction!$Q242*price!$Q$13+transaction!$U242*price!$Q$14+transaction!$Y242*price!$Q$15+transaction!$AC242*price!$Q$16+transaction!$AG242*price!$Q$17+transaction!$AK242*price!$Q$18+transaction!$AO242*price!$Q$19+transaction!$AS242*price!$Q$20+transaction!$AW242*price!$Q$21+transaction!$BA242*price!$Q$22+transaction!$BE242*price!$Q$23+transaction!$BI242*price!$Q$24+transaction!$BM242*price!$Q$25+transaction!$BQ242*price!$Q$26+transaction!$BU242*price!$Q$27+transaction!$BY242*price!$Q$28+transaction!$CC242*price!$Q$29)+J244</f>
        <v>0</v>
      </c>
      <c r="F244" s="17">
        <f>B244*price!F$2+C244*price!F$3+D244*price!F$4+E244*price!F$5</f>
        <v>0</v>
      </c>
      <c r="G244" s="112">
        <f>(transaction!CF242+transaction!CG242+transaction!CH242)-((transaction!CL242*price!C$3/price!C$2)+(transaction!CI242*price!C$4/price!C$2)+(transaction!CO242*price!C$5/price!C$2))</f>
        <v>0</v>
      </c>
      <c r="H244" s="113">
        <f>(transaction!CI242+transaction!CJ242+transaction!CK242)-((transaction!CF242*price!C$2/price!C$3)+(transaction!CQ242*price!C$4/price!C$3)+(transaction!CM242*price!C$5/price!C$3))</f>
        <v>0</v>
      </c>
      <c r="I244" s="113">
        <f>(transaction!CL242+transaction!CM242+transaction!CN242)-((transaction!CG242*price!C$2/price!C$4)+(transaction!CJ242*price!C$3/price!C$4)+(transaction!CP242*price!C$5/price!C$4))</f>
        <v>0</v>
      </c>
      <c r="J244" s="113">
        <f>(transaction!CO242+transaction!CP242+transaction!CQ242)-((transaction!CH242*price!C$2/price!C$5)+(transaction!CK242*price!C$3/price!C$5)+(transaction!CN242*price!C$4/price!C$5))</f>
        <v>0</v>
      </c>
    </row>
    <row r="245">
      <c r="A245" s="13">
        <v>10.0</v>
      </c>
      <c r="B245" s="67">
        <f>B187-(transaction!$B243*price!$N$10+transaction!$F243*price!$N$11+transaction!$J243*price!$N$12+transaction!$N243*price!$N$13+transaction!$R243*price!$N$14+transaction!$V243*price!$N$15+transaction!$Z243*price!$N$16+transaction!$AD243*price!$N$17+transaction!$AH243*price!$N$18+transaction!$AL243*price!$N$19+transaction!$AP243*price!$N$20+transaction!$AT243*price!$N$21+transaction!$AX243*price!$N$22+transaction!$BB243*price!$N$23+transaction!$BF243*price!$N$24+transaction!$BJ243*price!$N$25+transaction!$BN243*price!$N$26+transaction!$BR243*price!$N$27+transaction!$BV243*price!$N$28+transaction!$BZ243*price!$N$29)+G245</f>
        <v>0</v>
      </c>
      <c r="C245" s="17">
        <f>C187-(transaction!$C243*price!$O$10+transaction!$G243*price!$O$11+transaction!$K243*price!$O$12+transaction!$O243*price!$O$13+transaction!$S243*price!$O$14+transaction!$W243*price!$O$15+transaction!$AA243*price!$O$16+transaction!$AE243*price!$O$17+transaction!$AI243*price!$O$18+transaction!$AM243*price!$O$19+transaction!$AQ243*price!$O$20+transaction!$AU243*price!$O$21+transaction!$AY243*price!$O$22+transaction!$BC243*price!$O$23+transaction!$BG243*price!$O$24+transaction!$BK243*price!$O$25+transaction!$BO243*price!$O$26+transaction!$BS243*price!$O$27+transaction!$BW243*price!$O$28+transaction!$CA243*price!$O$29)+H245</f>
        <v>0</v>
      </c>
      <c r="D245" s="17">
        <f>D187-(transaction!$D243*price!$P$10+transaction!$H243*price!$P$11+transaction!$L243*price!$P$12+transaction!$P243*price!$P$13+transaction!$T243*price!$P$14+transaction!$X243*price!$P$15+transaction!$AB243*price!$P$16+transaction!$AF243*price!$P$17+transaction!$AJ243*price!$P$18+transaction!$AN243*price!$P$19+transaction!$AR243*price!$P$20+transaction!$AV243*price!$P$21+transaction!$AZ243*price!$P$22+transaction!$BD243*price!$P$23+transaction!$BH243*price!$P$24+transaction!$BL243*price!$P$25+transaction!$BP243*price!$P$26+transaction!$BT243*price!$P$27+transaction!$BX243*price!$P$28+transaction!$CB243*price!$P$29)+I245</f>
        <v>0</v>
      </c>
      <c r="E245" s="22">
        <f>E187-(transaction!$E243*price!$Q$10+transaction!$I243*price!$Q$11+transaction!$M243*price!$Q$12+transaction!$Q243*price!$Q$13+transaction!$U243*price!$Q$14+transaction!$Y243*price!$Q$15+transaction!$AC243*price!$Q$16+transaction!$AG243*price!$Q$17+transaction!$AK243*price!$Q$18+transaction!$AO243*price!$Q$19+transaction!$AS243*price!$Q$20+transaction!$AW243*price!$Q$21+transaction!$BA243*price!$Q$22+transaction!$BE243*price!$Q$23+transaction!$BI243*price!$Q$24+transaction!$BM243*price!$Q$25+transaction!$BQ243*price!$Q$26+transaction!$BU243*price!$Q$27+transaction!$BY243*price!$Q$28+transaction!$CC243*price!$Q$29)+J245</f>
        <v>0</v>
      </c>
      <c r="F245" s="17">
        <f>B245*price!F$2+C245*price!F$3+D245*price!F$4+E245*price!F$5</f>
        <v>0</v>
      </c>
      <c r="G245" s="112">
        <f>(transaction!CF243+transaction!CG243+transaction!CH243)-((transaction!CL243*price!C$3/price!C$2)+(transaction!CI243*price!C$4/price!C$2)+(transaction!CO243*price!C$5/price!C$2))</f>
        <v>0</v>
      </c>
      <c r="H245" s="113">
        <f>(transaction!CI243+transaction!CJ243+transaction!CK243)-((transaction!CF243*price!C$2/price!C$3)+(transaction!CQ243*price!C$4/price!C$3)+(transaction!CM243*price!C$5/price!C$3))</f>
        <v>0</v>
      </c>
      <c r="I245" s="113">
        <f>(transaction!CL243+transaction!CM243+transaction!CN243)-((transaction!CG243*price!C$2/price!C$4)+(transaction!CJ243*price!C$3/price!C$4)+(transaction!CP243*price!C$5/price!C$4))</f>
        <v>0</v>
      </c>
      <c r="J245" s="113">
        <f>(transaction!CO243+transaction!CP243+transaction!CQ243)-((transaction!CH243*price!C$2/price!C$5)+(transaction!CK243*price!C$3/price!C$5)+(transaction!CN243*price!C$4/price!C$5))</f>
        <v>0</v>
      </c>
    </row>
    <row r="246">
      <c r="A246" s="13">
        <v>11.0</v>
      </c>
      <c r="B246" s="67">
        <f>B188-(transaction!$B244*price!$N$10+transaction!$F244*price!$N$11+transaction!$J244*price!$N$12+transaction!$N244*price!$N$13+transaction!$R244*price!$N$14+transaction!$V244*price!$N$15+transaction!$Z244*price!$N$16+transaction!$AD244*price!$N$17+transaction!$AH244*price!$N$18+transaction!$AL244*price!$N$19+transaction!$AP244*price!$N$20+transaction!$AT244*price!$N$21+transaction!$AX244*price!$N$22+transaction!$BB244*price!$N$23+transaction!$BF244*price!$N$24+transaction!$BJ244*price!$N$25+transaction!$BN244*price!$N$26+transaction!$BR244*price!$N$27+transaction!$BV244*price!$N$28+transaction!$BZ244*price!$N$29)+G246</f>
        <v>0</v>
      </c>
      <c r="C246" s="17">
        <f>C188-(transaction!$C244*price!$O$10+transaction!$G244*price!$O$11+transaction!$K244*price!$O$12+transaction!$O244*price!$O$13+transaction!$S244*price!$O$14+transaction!$W244*price!$O$15+transaction!$AA244*price!$O$16+transaction!$AE244*price!$O$17+transaction!$AI244*price!$O$18+transaction!$AM244*price!$O$19+transaction!$AQ244*price!$O$20+transaction!$AU244*price!$O$21+transaction!$AY244*price!$O$22+transaction!$BC244*price!$O$23+transaction!$BG244*price!$O$24+transaction!$BK244*price!$O$25+transaction!$BO244*price!$O$26+transaction!$BS244*price!$O$27+transaction!$BW244*price!$O$28+transaction!$CA244*price!$O$29)+H246</f>
        <v>0</v>
      </c>
      <c r="D246" s="17">
        <f>D188-(transaction!$D244*price!$P$10+transaction!$H244*price!$P$11+transaction!$L244*price!$P$12+transaction!$P244*price!$P$13+transaction!$T244*price!$P$14+transaction!$X244*price!$P$15+transaction!$AB244*price!$P$16+transaction!$AF244*price!$P$17+transaction!$AJ244*price!$P$18+transaction!$AN244*price!$P$19+transaction!$AR244*price!$P$20+transaction!$AV244*price!$P$21+transaction!$AZ244*price!$P$22+transaction!$BD244*price!$P$23+transaction!$BH244*price!$P$24+transaction!$BL244*price!$P$25+transaction!$BP244*price!$P$26+transaction!$BT244*price!$P$27+transaction!$BX244*price!$P$28+transaction!$CB244*price!$P$29)+I246</f>
        <v>0</v>
      </c>
      <c r="E246" s="22">
        <f>E188-(transaction!$E244*price!$Q$10+transaction!$I244*price!$Q$11+transaction!$M244*price!$Q$12+transaction!$Q244*price!$Q$13+transaction!$U244*price!$Q$14+transaction!$Y244*price!$Q$15+transaction!$AC244*price!$Q$16+transaction!$AG244*price!$Q$17+transaction!$AK244*price!$Q$18+transaction!$AO244*price!$Q$19+transaction!$AS244*price!$Q$20+transaction!$AW244*price!$Q$21+transaction!$BA244*price!$Q$22+transaction!$BE244*price!$Q$23+transaction!$BI244*price!$Q$24+transaction!$BM244*price!$Q$25+transaction!$BQ244*price!$Q$26+transaction!$BU244*price!$Q$27+transaction!$BY244*price!$Q$28+transaction!$CC244*price!$Q$29)+J246</f>
        <v>0</v>
      </c>
      <c r="F246" s="17">
        <f>B246*price!F$2+C246*price!F$3+D246*price!F$4+E246*price!F$5</f>
        <v>0</v>
      </c>
      <c r="G246" s="112">
        <f>(transaction!CF244+transaction!CG244+transaction!CH244)-((transaction!CL244*price!C$3/price!C$2)+(transaction!CI244*price!C$4/price!C$2)+(transaction!CO244*price!C$5/price!C$2))</f>
        <v>0</v>
      </c>
      <c r="H246" s="113">
        <f>(transaction!CI244+transaction!CJ244+transaction!CK244)-((transaction!CF244*price!C$2/price!C$3)+(transaction!CQ244*price!C$4/price!C$3)+(transaction!CM244*price!C$5/price!C$3))</f>
        <v>0</v>
      </c>
      <c r="I246" s="113">
        <f>(transaction!CL244+transaction!CM244+transaction!CN244)-((transaction!CG244*price!C$2/price!C$4)+(transaction!CJ244*price!C$3/price!C$4)+(transaction!CP244*price!C$5/price!C$4))</f>
        <v>0</v>
      </c>
      <c r="J246" s="113">
        <f>(transaction!CO244+transaction!CP244+transaction!CQ244)-((transaction!CH244*price!C$2/price!C$5)+(transaction!CK244*price!C$3/price!C$5)+(transaction!CN244*price!C$4/price!C$5))</f>
        <v>0</v>
      </c>
    </row>
    <row r="247">
      <c r="A247" s="13">
        <v>12.0</v>
      </c>
      <c r="B247" s="67">
        <f>B189-(transaction!$B245*price!$N$10+transaction!$F245*price!$N$11+transaction!$J245*price!$N$12+transaction!$N245*price!$N$13+transaction!$R245*price!$N$14+transaction!$V245*price!$N$15+transaction!$Z245*price!$N$16+transaction!$AD245*price!$N$17+transaction!$AH245*price!$N$18+transaction!$AL245*price!$N$19+transaction!$AP245*price!$N$20+transaction!$AT245*price!$N$21+transaction!$AX245*price!$N$22+transaction!$BB245*price!$N$23+transaction!$BF245*price!$N$24+transaction!$BJ245*price!$N$25+transaction!$BN245*price!$N$26+transaction!$BR245*price!$N$27+transaction!$BV245*price!$N$28+transaction!$BZ245*price!$N$29)+G247</f>
        <v>0</v>
      </c>
      <c r="C247" s="17">
        <f>C189-(transaction!$C245*price!$O$10+transaction!$G245*price!$O$11+transaction!$K245*price!$O$12+transaction!$O245*price!$O$13+transaction!$S245*price!$O$14+transaction!$W245*price!$O$15+transaction!$AA245*price!$O$16+transaction!$AE245*price!$O$17+transaction!$AI245*price!$O$18+transaction!$AM245*price!$O$19+transaction!$AQ245*price!$O$20+transaction!$AU245*price!$O$21+transaction!$AY245*price!$O$22+transaction!$BC245*price!$O$23+transaction!$BG245*price!$O$24+transaction!$BK245*price!$O$25+transaction!$BO245*price!$O$26+transaction!$BS245*price!$O$27+transaction!$BW245*price!$O$28+transaction!$CA245*price!$O$29)+H247</f>
        <v>0</v>
      </c>
      <c r="D247" s="17">
        <f>D189-(transaction!$D245*price!$P$10+transaction!$H245*price!$P$11+transaction!$L245*price!$P$12+transaction!$P245*price!$P$13+transaction!$T245*price!$P$14+transaction!$X245*price!$P$15+transaction!$AB245*price!$P$16+transaction!$AF245*price!$P$17+transaction!$AJ245*price!$P$18+transaction!$AN245*price!$P$19+transaction!$AR245*price!$P$20+transaction!$AV245*price!$P$21+transaction!$AZ245*price!$P$22+transaction!$BD245*price!$P$23+transaction!$BH245*price!$P$24+transaction!$BL245*price!$P$25+transaction!$BP245*price!$P$26+transaction!$BT245*price!$P$27+transaction!$BX245*price!$P$28+transaction!$CB245*price!$P$29)+I247</f>
        <v>0</v>
      </c>
      <c r="E247" s="22">
        <f>E189-(transaction!$E245*price!$Q$10+transaction!$I245*price!$Q$11+transaction!$M245*price!$Q$12+transaction!$Q245*price!$Q$13+transaction!$U245*price!$Q$14+transaction!$Y245*price!$Q$15+transaction!$AC245*price!$Q$16+transaction!$AG245*price!$Q$17+transaction!$AK245*price!$Q$18+transaction!$AO245*price!$Q$19+transaction!$AS245*price!$Q$20+transaction!$AW245*price!$Q$21+transaction!$BA245*price!$Q$22+transaction!$BE245*price!$Q$23+transaction!$BI245*price!$Q$24+transaction!$BM245*price!$Q$25+transaction!$BQ245*price!$Q$26+transaction!$BU245*price!$Q$27+transaction!$BY245*price!$Q$28+transaction!$CC245*price!$Q$29)+J247</f>
        <v>0</v>
      </c>
      <c r="F247" s="17">
        <f>B247*price!F$2+C247*price!F$3+D247*price!F$4+E247*price!F$5</f>
        <v>0</v>
      </c>
      <c r="G247" s="112">
        <f>(transaction!CF245+transaction!CG245+transaction!CH245)-((transaction!CL245*price!C$3/price!C$2)+(transaction!CI245*price!C$4/price!C$2)+(transaction!CO245*price!C$5/price!C$2))</f>
        <v>0</v>
      </c>
      <c r="H247" s="113">
        <f>(transaction!CI245+transaction!CJ245+transaction!CK245)-((transaction!CF245*price!C$2/price!C$3)+(transaction!CQ245*price!C$4/price!C$3)+(transaction!CM245*price!C$5/price!C$3))</f>
        <v>0</v>
      </c>
      <c r="I247" s="113">
        <f>(transaction!CL245+transaction!CM245+transaction!CN245)-((transaction!CG245*price!C$2/price!C$4)+(transaction!CJ245*price!C$3/price!C$4)+(transaction!CP245*price!C$5/price!C$4))</f>
        <v>0</v>
      </c>
      <c r="J247" s="113">
        <f>(transaction!CO245+transaction!CP245+transaction!CQ245)-((transaction!CH245*price!C$2/price!C$5)+(transaction!CK245*price!C$3/price!C$5)+(transaction!CN245*price!C$4/price!C$5))</f>
        <v>0</v>
      </c>
    </row>
    <row r="248">
      <c r="A248" s="13">
        <v>13.0</v>
      </c>
      <c r="B248" s="67">
        <f>B190-(transaction!$B246*price!$N$10+transaction!$F246*price!$N$11+transaction!$J246*price!$N$12+transaction!$N246*price!$N$13+transaction!$R246*price!$N$14+transaction!$V246*price!$N$15+transaction!$Z246*price!$N$16+transaction!$AD246*price!$N$17+transaction!$AH246*price!$N$18+transaction!$AL246*price!$N$19+transaction!$AP246*price!$N$20+transaction!$AT246*price!$N$21+transaction!$AX246*price!$N$22+transaction!$BB246*price!$N$23+transaction!$BF246*price!$N$24+transaction!$BJ246*price!$N$25+transaction!$BN246*price!$N$26+transaction!$BR246*price!$N$27+transaction!$BV246*price!$N$28+transaction!$BZ246*price!$N$29)+G248</f>
        <v>0</v>
      </c>
      <c r="C248" s="17">
        <f>C190-(transaction!$C246*price!$O$10+transaction!$G246*price!$O$11+transaction!$K246*price!$O$12+transaction!$O246*price!$O$13+transaction!$S246*price!$O$14+transaction!$W246*price!$O$15+transaction!$AA246*price!$O$16+transaction!$AE246*price!$O$17+transaction!$AI246*price!$O$18+transaction!$AM246*price!$O$19+transaction!$AQ246*price!$O$20+transaction!$AU246*price!$O$21+transaction!$AY246*price!$O$22+transaction!$BC246*price!$O$23+transaction!$BG246*price!$O$24+transaction!$BK246*price!$O$25+transaction!$BO246*price!$O$26+transaction!$BS246*price!$O$27+transaction!$BW246*price!$O$28+transaction!$CA246*price!$O$29)+H248</f>
        <v>0</v>
      </c>
      <c r="D248" s="17">
        <f>D190-(transaction!$D246*price!$P$10+transaction!$H246*price!$P$11+transaction!$L246*price!$P$12+transaction!$P246*price!$P$13+transaction!$T246*price!$P$14+transaction!$X246*price!$P$15+transaction!$AB246*price!$P$16+transaction!$AF246*price!$P$17+transaction!$AJ246*price!$P$18+transaction!$AN246*price!$P$19+transaction!$AR246*price!$P$20+transaction!$AV246*price!$P$21+transaction!$AZ246*price!$P$22+transaction!$BD246*price!$P$23+transaction!$BH246*price!$P$24+transaction!$BL246*price!$P$25+transaction!$BP246*price!$P$26+transaction!$BT246*price!$P$27+transaction!$BX246*price!$P$28+transaction!$CB246*price!$P$29)+I248</f>
        <v>0</v>
      </c>
      <c r="E248" s="22">
        <f>E190-(transaction!$E246*price!$Q$10+transaction!$I246*price!$Q$11+transaction!$M246*price!$Q$12+transaction!$Q246*price!$Q$13+transaction!$U246*price!$Q$14+transaction!$Y246*price!$Q$15+transaction!$AC246*price!$Q$16+transaction!$AG246*price!$Q$17+transaction!$AK246*price!$Q$18+transaction!$AO246*price!$Q$19+transaction!$AS246*price!$Q$20+transaction!$AW246*price!$Q$21+transaction!$BA246*price!$Q$22+transaction!$BE246*price!$Q$23+transaction!$BI246*price!$Q$24+transaction!$BM246*price!$Q$25+transaction!$BQ246*price!$Q$26+transaction!$BU246*price!$Q$27+transaction!$BY246*price!$Q$28+transaction!$CC246*price!$Q$29)+J248</f>
        <v>0</v>
      </c>
      <c r="F248" s="17">
        <f>B248*price!F$2+C248*price!F$3+D248*price!F$4+E248*price!F$5</f>
        <v>0</v>
      </c>
      <c r="G248" s="112">
        <f>(transaction!CF246+transaction!CG246+transaction!CH246)-((transaction!CL246*price!C$3/price!C$2)+(transaction!CI246*price!C$4/price!C$2)+(transaction!CO246*price!C$5/price!C$2))</f>
        <v>0</v>
      </c>
      <c r="H248" s="113">
        <f>(transaction!CI246+transaction!CJ246+transaction!CK246)-((transaction!CF246*price!C$2/price!C$3)+(transaction!CQ246*price!C$4/price!C$3)+(transaction!CM246*price!C$5/price!C$3))</f>
        <v>0</v>
      </c>
      <c r="I248" s="113">
        <f>(transaction!CL246+transaction!CM246+transaction!CN246)-((transaction!CG246*price!C$2/price!C$4)+(transaction!CJ246*price!C$3/price!C$4)+(transaction!CP246*price!C$5/price!C$4))</f>
        <v>0</v>
      </c>
      <c r="J248" s="113">
        <f>(transaction!CO246+transaction!CP246+transaction!CQ246)-((transaction!CH246*price!C$2/price!C$5)+(transaction!CK246*price!C$3/price!C$5)+(transaction!CN246*price!C$4/price!C$5))</f>
        <v>0</v>
      </c>
    </row>
    <row r="249">
      <c r="A249" s="13">
        <v>14.0</v>
      </c>
      <c r="B249" s="67">
        <f>B191-(transaction!$B247*price!$N$10+transaction!$F247*price!$N$11+transaction!$J247*price!$N$12+transaction!$N247*price!$N$13+transaction!$R247*price!$N$14+transaction!$V247*price!$N$15+transaction!$Z247*price!$N$16+transaction!$AD247*price!$N$17+transaction!$AH247*price!$N$18+transaction!$AL247*price!$N$19+transaction!$AP247*price!$N$20+transaction!$AT247*price!$N$21+transaction!$AX247*price!$N$22+transaction!$BB247*price!$N$23+transaction!$BF247*price!$N$24+transaction!$BJ247*price!$N$25+transaction!$BN247*price!$N$26+transaction!$BR247*price!$N$27+transaction!$BV247*price!$N$28+transaction!$BZ247*price!$N$29)+G249</f>
        <v>0</v>
      </c>
      <c r="C249" s="17">
        <f>C191-(transaction!$C247*price!$O$10+transaction!$G247*price!$O$11+transaction!$K247*price!$O$12+transaction!$O247*price!$O$13+transaction!$S247*price!$O$14+transaction!$W247*price!$O$15+transaction!$AA247*price!$O$16+transaction!$AE247*price!$O$17+transaction!$AI247*price!$O$18+transaction!$AM247*price!$O$19+transaction!$AQ247*price!$O$20+transaction!$AU247*price!$O$21+transaction!$AY247*price!$O$22+transaction!$BC247*price!$O$23+transaction!$BG247*price!$O$24+transaction!$BK247*price!$O$25+transaction!$BO247*price!$O$26+transaction!$BS247*price!$O$27+transaction!$BW247*price!$O$28+transaction!$CA247*price!$O$29)+H249</f>
        <v>0</v>
      </c>
      <c r="D249" s="17">
        <f>D191-(transaction!$D247*price!$P$10+transaction!$H247*price!$P$11+transaction!$L247*price!$P$12+transaction!$P247*price!$P$13+transaction!$T247*price!$P$14+transaction!$X247*price!$P$15+transaction!$AB247*price!$P$16+transaction!$AF247*price!$P$17+transaction!$AJ247*price!$P$18+transaction!$AN247*price!$P$19+transaction!$AR247*price!$P$20+transaction!$AV247*price!$P$21+transaction!$AZ247*price!$P$22+transaction!$BD247*price!$P$23+transaction!$BH247*price!$P$24+transaction!$BL247*price!$P$25+transaction!$BP247*price!$P$26+transaction!$BT247*price!$P$27+transaction!$BX247*price!$P$28+transaction!$CB247*price!$P$29)+I249</f>
        <v>0</v>
      </c>
      <c r="E249" s="22">
        <f>E191-(transaction!$E247*price!$Q$10+transaction!$I247*price!$Q$11+transaction!$M247*price!$Q$12+transaction!$Q247*price!$Q$13+transaction!$U247*price!$Q$14+transaction!$Y247*price!$Q$15+transaction!$AC247*price!$Q$16+transaction!$AG247*price!$Q$17+transaction!$AK247*price!$Q$18+transaction!$AO247*price!$Q$19+transaction!$AS247*price!$Q$20+transaction!$AW247*price!$Q$21+transaction!$BA247*price!$Q$22+transaction!$BE247*price!$Q$23+transaction!$BI247*price!$Q$24+transaction!$BM247*price!$Q$25+transaction!$BQ247*price!$Q$26+transaction!$BU247*price!$Q$27+transaction!$BY247*price!$Q$28+transaction!$CC247*price!$Q$29)+J249</f>
        <v>0</v>
      </c>
      <c r="F249" s="17">
        <f>B249*price!F$2+C249*price!F$3+D249*price!F$4+E249*price!F$5</f>
        <v>0</v>
      </c>
      <c r="G249" s="112">
        <f>(transaction!CF247+transaction!CG247+transaction!CH247)-((transaction!CL247*price!C$3/price!C$2)+(transaction!CI247*price!C$4/price!C$2)+(transaction!CO247*price!C$5/price!C$2))</f>
        <v>0</v>
      </c>
      <c r="H249" s="113">
        <f>(transaction!CI247+transaction!CJ247+transaction!CK247)-((transaction!CF247*price!C$2/price!C$3)+(transaction!CQ247*price!C$4/price!C$3)+(transaction!CM247*price!C$5/price!C$3))</f>
        <v>0</v>
      </c>
      <c r="I249" s="113">
        <f>(transaction!CL247+transaction!CM247+transaction!CN247)-((transaction!CG247*price!C$2/price!C$4)+(transaction!CJ247*price!C$3/price!C$4)+(transaction!CP247*price!C$5/price!C$4))</f>
        <v>0</v>
      </c>
      <c r="J249" s="113">
        <f>(transaction!CO247+transaction!CP247+transaction!CQ247)-((transaction!CH247*price!C$2/price!C$5)+(transaction!CK247*price!C$3/price!C$5)+(transaction!CN247*price!C$4/price!C$5))</f>
        <v>0</v>
      </c>
    </row>
    <row r="250">
      <c r="A250" s="13">
        <v>15.0</v>
      </c>
      <c r="B250" s="67">
        <f>B192-(transaction!$B248*price!$N$10+transaction!$F248*price!$N$11+transaction!$J248*price!$N$12+transaction!$N248*price!$N$13+transaction!$R248*price!$N$14+transaction!$V248*price!$N$15+transaction!$Z248*price!$N$16+transaction!$AD248*price!$N$17+transaction!$AH248*price!$N$18+transaction!$AL248*price!$N$19+transaction!$AP248*price!$N$20+transaction!$AT248*price!$N$21+transaction!$AX248*price!$N$22+transaction!$BB248*price!$N$23+transaction!$BF248*price!$N$24+transaction!$BJ248*price!$N$25+transaction!$BN248*price!$N$26+transaction!$BR248*price!$N$27+transaction!$BV248*price!$N$28+transaction!$BZ248*price!$N$29)+G250</f>
        <v>0</v>
      </c>
      <c r="C250" s="17">
        <f>C192-(transaction!$C248*price!$O$10+transaction!$G248*price!$O$11+transaction!$K248*price!$O$12+transaction!$O248*price!$O$13+transaction!$S248*price!$O$14+transaction!$W248*price!$O$15+transaction!$AA248*price!$O$16+transaction!$AE248*price!$O$17+transaction!$AI248*price!$O$18+transaction!$AM248*price!$O$19+transaction!$AQ248*price!$O$20+transaction!$AU248*price!$O$21+transaction!$AY248*price!$O$22+transaction!$BC248*price!$O$23+transaction!$BG248*price!$O$24+transaction!$BK248*price!$O$25+transaction!$BO248*price!$O$26+transaction!$BS248*price!$O$27+transaction!$BW248*price!$O$28+transaction!$CA248*price!$O$29)+H250</f>
        <v>0</v>
      </c>
      <c r="D250" s="17">
        <f>D192-(transaction!$D248*price!$P$10+transaction!$H248*price!$P$11+transaction!$L248*price!$P$12+transaction!$P248*price!$P$13+transaction!$T248*price!$P$14+transaction!$X248*price!$P$15+transaction!$AB248*price!$P$16+transaction!$AF248*price!$P$17+transaction!$AJ248*price!$P$18+transaction!$AN248*price!$P$19+transaction!$AR248*price!$P$20+transaction!$AV248*price!$P$21+transaction!$AZ248*price!$P$22+transaction!$BD248*price!$P$23+transaction!$BH248*price!$P$24+transaction!$BL248*price!$P$25+transaction!$BP248*price!$P$26+transaction!$BT248*price!$P$27+transaction!$BX248*price!$P$28+transaction!$CB248*price!$P$29)+I250</f>
        <v>0</v>
      </c>
      <c r="E250" s="22">
        <f>E192-(transaction!$E248*price!$Q$10+transaction!$I248*price!$Q$11+transaction!$M248*price!$Q$12+transaction!$Q248*price!$Q$13+transaction!$U248*price!$Q$14+transaction!$Y248*price!$Q$15+transaction!$AC248*price!$Q$16+transaction!$AG248*price!$Q$17+transaction!$AK248*price!$Q$18+transaction!$AO248*price!$Q$19+transaction!$AS248*price!$Q$20+transaction!$AW248*price!$Q$21+transaction!$BA248*price!$Q$22+transaction!$BE248*price!$Q$23+transaction!$BI248*price!$Q$24+transaction!$BM248*price!$Q$25+transaction!$BQ248*price!$Q$26+transaction!$BU248*price!$Q$27+transaction!$BY248*price!$Q$28+transaction!$CC248*price!$Q$29)+J250</f>
        <v>0</v>
      </c>
      <c r="F250" s="17">
        <f>B250*price!F$2+C250*price!F$3+D250*price!F$4+E250*price!F$5</f>
        <v>0</v>
      </c>
      <c r="G250" s="112">
        <f>(transaction!CF248+transaction!CG248+transaction!CH248)-((transaction!CL248*price!C$3/price!C$2)+(transaction!CI248*price!C$4/price!C$2)+(transaction!CO248*price!C$5/price!C$2))</f>
        <v>0</v>
      </c>
      <c r="H250" s="113">
        <f>(transaction!CI248+transaction!CJ248+transaction!CK248)-((transaction!CF248*price!C$2/price!C$3)+(transaction!CQ248*price!C$4/price!C$3)+(transaction!CM248*price!C$5/price!C$3))</f>
        <v>0</v>
      </c>
      <c r="I250" s="113">
        <f>(transaction!CL248+transaction!CM248+transaction!CN248)-((transaction!CG248*price!C$2/price!C$4)+(transaction!CJ248*price!C$3/price!C$4)+(transaction!CP248*price!C$5/price!C$4))</f>
        <v>0</v>
      </c>
      <c r="J250" s="113">
        <f>(transaction!CO248+transaction!CP248+transaction!CQ248)-((transaction!CH248*price!C$2/price!C$5)+(transaction!CK248*price!C$3/price!C$5)+(transaction!CN248*price!C$4/price!C$5))</f>
        <v>0</v>
      </c>
    </row>
    <row r="251">
      <c r="A251" s="13">
        <v>16.0</v>
      </c>
      <c r="B251" s="67">
        <f>B193-(transaction!$B249*price!$N$10+transaction!$F249*price!$N$11+transaction!$J249*price!$N$12+transaction!$N249*price!$N$13+transaction!$R249*price!$N$14+transaction!$V249*price!$N$15+transaction!$Z249*price!$N$16+transaction!$AD249*price!$N$17+transaction!$AH249*price!$N$18+transaction!$AL249*price!$N$19+transaction!$AP249*price!$N$20+transaction!$AT249*price!$N$21+transaction!$AX249*price!$N$22+transaction!$BB249*price!$N$23+transaction!$BF249*price!$N$24+transaction!$BJ249*price!$N$25+transaction!$BN249*price!$N$26+transaction!$BR249*price!$N$27+transaction!$BV249*price!$N$28+transaction!$BZ249*price!$N$29)+G251</f>
        <v>0</v>
      </c>
      <c r="C251" s="17">
        <f>C193-(transaction!$C249*price!$O$10+transaction!$G249*price!$O$11+transaction!$K249*price!$O$12+transaction!$O249*price!$O$13+transaction!$S249*price!$O$14+transaction!$W249*price!$O$15+transaction!$AA249*price!$O$16+transaction!$AE249*price!$O$17+transaction!$AI249*price!$O$18+transaction!$AM249*price!$O$19+transaction!$AQ249*price!$O$20+transaction!$AU249*price!$O$21+transaction!$AY249*price!$O$22+transaction!$BC249*price!$O$23+transaction!$BG249*price!$O$24+transaction!$BK249*price!$O$25+transaction!$BO249*price!$O$26+transaction!$BS249*price!$O$27+transaction!$BW249*price!$O$28+transaction!$CA249*price!$O$29)+H251</f>
        <v>0</v>
      </c>
      <c r="D251" s="17">
        <f>D193-(transaction!$D249*price!$P$10+transaction!$H249*price!$P$11+transaction!$L249*price!$P$12+transaction!$P249*price!$P$13+transaction!$T249*price!$P$14+transaction!$X249*price!$P$15+transaction!$AB249*price!$P$16+transaction!$AF249*price!$P$17+transaction!$AJ249*price!$P$18+transaction!$AN249*price!$P$19+transaction!$AR249*price!$P$20+transaction!$AV249*price!$P$21+transaction!$AZ249*price!$P$22+transaction!$BD249*price!$P$23+transaction!$BH249*price!$P$24+transaction!$BL249*price!$P$25+transaction!$BP249*price!$P$26+transaction!$BT249*price!$P$27+transaction!$BX249*price!$P$28+transaction!$CB249*price!$P$29)+I251</f>
        <v>0</v>
      </c>
      <c r="E251" s="22">
        <f>E193-(transaction!$E249*price!$Q$10+transaction!$I249*price!$Q$11+transaction!$M249*price!$Q$12+transaction!$Q249*price!$Q$13+transaction!$U249*price!$Q$14+transaction!$Y249*price!$Q$15+transaction!$AC249*price!$Q$16+transaction!$AG249*price!$Q$17+transaction!$AK249*price!$Q$18+transaction!$AO249*price!$Q$19+transaction!$AS249*price!$Q$20+transaction!$AW249*price!$Q$21+transaction!$BA249*price!$Q$22+transaction!$BE249*price!$Q$23+transaction!$BI249*price!$Q$24+transaction!$BM249*price!$Q$25+transaction!$BQ249*price!$Q$26+transaction!$BU249*price!$Q$27+transaction!$BY249*price!$Q$28+transaction!$CC249*price!$Q$29)+J251</f>
        <v>0</v>
      </c>
      <c r="F251" s="17">
        <f>B251*price!F$2+C251*price!F$3+D251*price!F$4+E251*price!F$5</f>
        <v>0</v>
      </c>
      <c r="G251" s="112">
        <f>(transaction!CF249+transaction!CG249+transaction!CH249)-((transaction!CL249*price!C$3/price!C$2)+(transaction!CI249*price!C$4/price!C$2)+(transaction!CO249*price!C$5/price!C$2))</f>
        <v>0</v>
      </c>
      <c r="H251" s="113">
        <f>(transaction!CI249+transaction!CJ249+transaction!CK249)-((transaction!CF249*price!C$2/price!C$3)+(transaction!CQ249*price!C$4/price!C$3)+(transaction!CM249*price!C$5/price!C$3))</f>
        <v>0</v>
      </c>
      <c r="I251" s="113">
        <f>(transaction!CL249+transaction!CM249+transaction!CN249)-((transaction!CG249*price!C$2/price!C$4)+(transaction!CJ249*price!C$3/price!C$4)+(transaction!CP249*price!C$5/price!C$4))</f>
        <v>0</v>
      </c>
      <c r="J251" s="113">
        <f>(transaction!CO249+transaction!CP249+transaction!CQ249)-((transaction!CH249*price!C$2/price!C$5)+(transaction!CK249*price!C$3/price!C$5)+(transaction!CN249*price!C$4/price!C$5))</f>
        <v>0</v>
      </c>
    </row>
    <row r="252">
      <c r="A252" s="13">
        <v>17.0</v>
      </c>
      <c r="B252" s="67">
        <f>B194-(transaction!$B250*price!$N$10+transaction!$F250*price!$N$11+transaction!$J250*price!$N$12+transaction!$N250*price!$N$13+transaction!$R250*price!$N$14+transaction!$V250*price!$N$15+transaction!$Z250*price!$N$16+transaction!$AD250*price!$N$17+transaction!$AH250*price!$N$18+transaction!$AL250*price!$N$19+transaction!$AP250*price!$N$20+transaction!$AT250*price!$N$21+transaction!$AX250*price!$N$22+transaction!$BB250*price!$N$23+transaction!$BF250*price!$N$24+transaction!$BJ250*price!$N$25+transaction!$BN250*price!$N$26+transaction!$BR250*price!$N$27+transaction!$BV250*price!$N$28+transaction!$BZ250*price!$N$29)+G252</f>
        <v>0</v>
      </c>
      <c r="C252" s="17">
        <f>C194-(transaction!$C250*price!$O$10+transaction!$G250*price!$O$11+transaction!$K250*price!$O$12+transaction!$O250*price!$O$13+transaction!$S250*price!$O$14+transaction!$W250*price!$O$15+transaction!$AA250*price!$O$16+transaction!$AE250*price!$O$17+transaction!$AI250*price!$O$18+transaction!$AM250*price!$O$19+transaction!$AQ250*price!$O$20+transaction!$AU250*price!$O$21+transaction!$AY250*price!$O$22+transaction!$BC250*price!$O$23+transaction!$BG250*price!$O$24+transaction!$BK250*price!$O$25+transaction!$BO250*price!$O$26+transaction!$BS250*price!$O$27+transaction!$BW250*price!$O$28+transaction!$CA250*price!$O$29)+H252</f>
        <v>0</v>
      </c>
      <c r="D252" s="17">
        <f>D194-(transaction!$D250*price!$P$10+transaction!$H250*price!$P$11+transaction!$L250*price!$P$12+transaction!$P250*price!$P$13+transaction!$T250*price!$P$14+transaction!$X250*price!$P$15+transaction!$AB250*price!$P$16+transaction!$AF250*price!$P$17+transaction!$AJ250*price!$P$18+transaction!$AN250*price!$P$19+transaction!$AR250*price!$P$20+transaction!$AV250*price!$P$21+transaction!$AZ250*price!$P$22+transaction!$BD250*price!$P$23+transaction!$BH250*price!$P$24+transaction!$BL250*price!$P$25+transaction!$BP250*price!$P$26+transaction!$BT250*price!$P$27+transaction!$BX250*price!$P$28+transaction!$CB250*price!$P$29)+I252</f>
        <v>0</v>
      </c>
      <c r="E252" s="22">
        <f>E194-(transaction!$E250*price!$Q$10+transaction!$I250*price!$Q$11+transaction!$M250*price!$Q$12+transaction!$Q250*price!$Q$13+transaction!$U250*price!$Q$14+transaction!$Y250*price!$Q$15+transaction!$AC250*price!$Q$16+transaction!$AG250*price!$Q$17+transaction!$AK250*price!$Q$18+transaction!$AO250*price!$Q$19+transaction!$AS250*price!$Q$20+transaction!$AW250*price!$Q$21+transaction!$BA250*price!$Q$22+transaction!$BE250*price!$Q$23+transaction!$BI250*price!$Q$24+transaction!$BM250*price!$Q$25+transaction!$BQ250*price!$Q$26+transaction!$BU250*price!$Q$27+transaction!$BY250*price!$Q$28+transaction!$CC250*price!$Q$29)+J252</f>
        <v>0</v>
      </c>
      <c r="F252" s="17">
        <f>B252*price!F$2+C252*price!F$3+D252*price!F$4+E252*price!F$5</f>
        <v>0</v>
      </c>
      <c r="G252" s="112">
        <f>(transaction!CF250+transaction!CG250+transaction!CH250)-((transaction!CL250*price!C$3/price!C$2)+(transaction!CI250*price!C$4/price!C$2)+(transaction!CO250*price!C$5/price!C$2))</f>
        <v>0</v>
      </c>
      <c r="H252" s="113">
        <f>(transaction!CI250+transaction!CJ250+transaction!CK250)-((transaction!CF250*price!C$2/price!C$3)+(transaction!CQ250*price!C$4/price!C$3)+(transaction!CM250*price!C$5/price!C$3))</f>
        <v>0</v>
      </c>
      <c r="I252" s="113">
        <f>(transaction!CL250+transaction!CM250+transaction!CN250)-((transaction!CG250*price!C$2/price!C$4)+(transaction!CJ250*price!C$3/price!C$4)+(transaction!CP250*price!C$5/price!C$4))</f>
        <v>0</v>
      </c>
      <c r="J252" s="113">
        <f>(transaction!CO250+transaction!CP250+transaction!CQ250)-((transaction!CH250*price!C$2/price!C$5)+(transaction!CK250*price!C$3/price!C$5)+(transaction!CN250*price!C$4/price!C$5))</f>
        <v>0</v>
      </c>
    </row>
    <row r="253">
      <c r="A253" s="13">
        <v>18.0</v>
      </c>
      <c r="B253" s="67">
        <f>B195-(transaction!$B251*price!$N$10+transaction!$F251*price!$N$11+transaction!$J251*price!$N$12+transaction!$N251*price!$N$13+transaction!$R251*price!$N$14+transaction!$V251*price!$N$15+transaction!$Z251*price!$N$16+transaction!$AD251*price!$N$17+transaction!$AH251*price!$N$18+transaction!$AL251*price!$N$19+transaction!$AP251*price!$N$20+transaction!$AT251*price!$N$21+transaction!$AX251*price!$N$22+transaction!$BB251*price!$N$23+transaction!$BF251*price!$N$24+transaction!$BJ251*price!$N$25+transaction!$BN251*price!$N$26+transaction!$BR251*price!$N$27+transaction!$BV251*price!$N$28+transaction!$BZ251*price!$N$29)+G253</f>
        <v>0</v>
      </c>
      <c r="C253" s="17">
        <f>C195-(transaction!$C251*price!$O$10+transaction!$G251*price!$O$11+transaction!$K251*price!$O$12+transaction!$O251*price!$O$13+transaction!$S251*price!$O$14+transaction!$W251*price!$O$15+transaction!$AA251*price!$O$16+transaction!$AE251*price!$O$17+transaction!$AI251*price!$O$18+transaction!$AM251*price!$O$19+transaction!$AQ251*price!$O$20+transaction!$AU251*price!$O$21+transaction!$AY251*price!$O$22+transaction!$BC251*price!$O$23+transaction!$BG251*price!$O$24+transaction!$BK251*price!$O$25+transaction!$BO251*price!$O$26+transaction!$BS251*price!$O$27+transaction!$BW251*price!$O$28+transaction!$CA251*price!$O$29)+H253</f>
        <v>0</v>
      </c>
      <c r="D253" s="17">
        <f>D195-(transaction!$D251*price!$P$10+transaction!$H251*price!$P$11+transaction!$L251*price!$P$12+transaction!$P251*price!$P$13+transaction!$T251*price!$P$14+transaction!$X251*price!$P$15+transaction!$AB251*price!$P$16+transaction!$AF251*price!$P$17+transaction!$AJ251*price!$P$18+transaction!$AN251*price!$P$19+transaction!$AR251*price!$P$20+transaction!$AV251*price!$P$21+transaction!$AZ251*price!$P$22+transaction!$BD251*price!$P$23+transaction!$BH251*price!$P$24+transaction!$BL251*price!$P$25+transaction!$BP251*price!$P$26+transaction!$BT251*price!$P$27+transaction!$BX251*price!$P$28+transaction!$CB251*price!$P$29)+I253</f>
        <v>0</v>
      </c>
      <c r="E253" s="22">
        <f>E195-(transaction!$E251*price!$Q$10+transaction!$I251*price!$Q$11+transaction!$M251*price!$Q$12+transaction!$Q251*price!$Q$13+transaction!$U251*price!$Q$14+transaction!$Y251*price!$Q$15+transaction!$AC251*price!$Q$16+transaction!$AG251*price!$Q$17+transaction!$AK251*price!$Q$18+transaction!$AO251*price!$Q$19+transaction!$AS251*price!$Q$20+transaction!$AW251*price!$Q$21+transaction!$BA251*price!$Q$22+transaction!$BE251*price!$Q$23+transaction!$BI251*price!$Q$24+transaction!$BM251*price!$Q$25+transaction!$BQ251*price!$Q$26+transaction!$BU251*price!$Q$27+transaction!$BY251*price!$Q$28+transaction!$CC251*price!$Q$29)+J253</f>
        <v>0</v>
      </c>
      <c r="F253" s="17">
        <f>B253*price!F$2+C253*price!F$3+D253*price!F$4+E253*price!F$5</f>
        <v>0</v>
      </c>
      <c r="G253" s="112">
        <f>(transaction!CF251+transaction!CG251+transaction!CH251)-((transaction!CL251*price!C$3/price!C$2)+(transaction!CI251*price!C$4/price!C$2)+(transaction!CO251*price!C$5/price!C$2))</f>
        <v>0</v>
      </c>
      <c r="H253" s="113">
        <f>(transaction!CI251+transaction!CJ251+transaction!CK251)-((transaction!CF251*price!C$2/price!C$3)+(transaction!CQ251*price!C$4/price!C$3)+(transaction!CM251*price!C$5/price!C$3))</f>
        <v>0</v>
      </c>
      <c r="I253" s="113">
        <f>(transaction!CL251+transaction!CM251+transaction!CN251)-((transaction!CG251*price!C$2/price!C$4)+(transaction!CJ251*price!C$3/price!C$4)+(transaction!CP251*price!C$5/price!C$4))</f>
        <v>0</v>
      </c>
      <c r="J253" s="113">
        <f>(transaction!CO251+transaction!CP251+transaction!CQ251)-((transaction!CH251*price!C$2/price!C$5)+(transaction!CK251*price!C$3/price!C$5)+(transaction!CN251*price!C$4/price!C$5))</f>
        <v>0</v>
      </c>
    </row>
    <row r="254">
      <c r="A254" s="13">
        <v>19.0</v>
      </c>
      <c r="B254" s="67">
        <f>B196-(transaction!$B252*price!$N$10+transaction!$F252*price!$N$11+transaction!$J252*price!$N$12+transaction!$N252*price!$N$13+transaction!$R252*price!$N$14+transaction!$V252*price!$N$15+transaction!$Z252*price!$N$16+transaction!$AD252*price!$N$17+transaction!$AH252*price!$N$18+transaction!$AL252*price!$N$19+transaction!$AP252*price!$N$20+transaction!$AT252*price!$N$21+transaction!$AX252*price!$N$22+transaction!$BB252*price!$N$23+transaction!$BF252*price!$N$24+transaction!$BJ252*price!$N$25+transaction!$BN252*price!$N$26+transaction!$BR252*price!$N$27+transaction!$BV252*price!$N$28+transaction!$BZ252*price!$N$29)+G254</f>
        <v>0</v>
      </c>
      <c r="C254" s="17">
        <f>C196-(transaction!$C252*price!$O$10+transaction!$G252*price!$O$11+transaction!$K252*price!$O$12+transaction!$O252*price!$O$13+transaction!$S252*price!$O$14+transaction!$W252*price!$O$15+transaction!$AA252*price!$O$16+transaction!$AE252*price!$O$17+transaction!$AI252*price!$O$18+transaction!$AM252*price!$O$19+transaction!$AQ252*price!$O$20+transaction!$AU252*price!$O$21+transaction!$AY252*price!$O$22+transaction!$BC252*price!$O$23+transaction!$BG252*price!$O$24+transaction!$BK252*price!$O$25+transaction!$BO252*price!$O$26+transaction!$BS252*price!$O$27+transaction!$BW252*price!$O$28+transaction!$CA252*price!$O$29)+H254</f>
        <v>0</v>
      </c>
      <c r="D254" s="17">
        <f>D196-(transaction!$D252*price!$P$10+transaction!$H252*price!$P$11+transaction!$L252*price!$P$12+transaction!$P252*price!$P$13+transaction!$T252*price!$P$14+transaction!$X252*price!$P$15+transaction!$AB252*price!$P$16+transaction!$AF252*price!$P$17+transaction!$AJ252*price!$P$18+transaction!$AN252*price!$P$19+transaction!$AR252*price!$P$20+transaction!$AV252*price!$P$21+transaction!$AZ252*price!$P$22+transaction!$BD252*price!$P$23+transaction!$BH252*price!$P$24+transaction!$BL252*price!$P$25+transaction!$BP252*price!$P$26+transaction!$BT252*price!$P$27+transaction!$BX252*price!$P$28+transaction!$CB252*price!$P$29)+I254</f>
        <v>0</v>
      </c>
      <c r="E254" s="22">
        <f>E196-(transaction!$E252*price!$Q$10+transaction!$I252*price!$Q$11+transaction!$M252*price!$Q$12+transaction!$Q252*price!$Q$13+transaction!$U252*price!$Q$14+transaction!$Y252*price!$Q$15+transaction!$AC252*price!$Q$16+transaction!$AG252*price!$Q$17+transaction!$AK252*price!$Q$18+transaction!$AO252*price!$Q$19+transaction!$AS252*price!$Q$20+transaction!$AW252*price!$Q$21+transaction!$BA252*price!$Q$22+transaction!$BE252*price!$Q$23+transaction!$BI252*price!$Q$24+transaction!$BM252*price!$Q$25+transaction!$BQ252*price!$Q$26+transaction!$BU252*price!$Q$27+transaction!$BY252*price!$Q$28+transaction!$CC252*price!$Q$29)+J254</f>
        <v>0</v>
      </c>
      <c r="F254" s="17">
        <f>B254*price!F$2+C254*price!F$3+D254*price!F$4+E254*price!F$5</f>
        <v>0</v>
      </c>
      <c r="G254" s="112">
        <f>(transaction!CF252+transaction!CG252+transaction!CH252)-((transaction!CL252*price!C$3/price!C$2)+(transaction!CI252*price!C$4/price!C$2)+(transaction!CO252*price!C$5/price!C$2))</f>
        <v>0</v>
      </c>
      <c r="H254" s="113">
        <f>(transaction!CI252+transaction!CJ252+transaction!CK252)-((transaction!CF252*price!C$2/price!C$3)+(transaction!CQ252*price!C$4/price!C$3)+(transaction!CM252*price!C$5/price!C$3))</f>
        <v>0</v>
      </c>
      <c r="I254" s="113">
        <f>(transaction!CL252+transaction!CM252+transaction!CN252)-((transaction!CG252*price!C$2/price!C$4)+(transaction!CJ252*price!C$3/price!C$4)+(transaction!CP252*price!C$5/price!C$4))</f>
        <v>0</v>
      </c>
      <c r="J254" s="113">
        <f>(transaction!CO252+transaction!CP252+transaction!CQ252)-((transaction!CH252*price!C$2/price!C$5)+(transaction!CK252*price!C$3/price!C$5)+(transaction!CN252*price!C$4/price!C$5))</f>
        <v>0</v>
      </c>
    </row>
    <row r="255">
      <c r="A255" s="13">
        <v>20.0</v>
      </c>
      <c r="B255" s="67">
        <f>B197-(transaction!$B253*price!$N$10+transaction!$F253*price!$N$11+transaction!$J253*price!$N$12+transaction!$N253*price!$N$13+transaction!$R253*price!$N$14+transaction!$V253*price!$N$15+transaction!$Z253*price!$N$16+transaction!$AD253*price!$N$17+transaction!$AH253*price!$N$18+transaction!$AL253*price!$N$19+transaction!$AP253*price!$N$20+transaction!$AT253*price!$N$21+transaction!$AX253*price!$N$22+transaction!$BB253*price!$N$23+transaction!$BF253*price!$N$24+transaction!$BJ253*price!$N$25+transaction!$BN253*price!$N$26+transaction!$BR253*price!$N$27+transaction!$BV253*price!$N$28+transaction!$BZ253*price!$N$29)+G255</f>
        <v>0</v>
      </c>
      <c r="C255" s="17">
        <f>C197-(transaction!$C253*price!$O$10+transaction!$G253*price!$O$11+transaction!$K253*price!$O$12+transaction!$O253*price!$O$13+transaction!$S253*price!$O$14+transaction!$W253*price!$O$15+transaction!$AA253*price!$O$16+transaction!$AE253*price!$O$17+transaction!$AI253*price!$O$18+transaction!$AM253*price!$O$19+transaction!$AQ253*price!$O$20+transaction!$AU253*price!$O$21+transaction!$AY253*price!$O$22+transaction!$BC253*price!$O$23+transaction!$BG253*price!$O$24+transaction!$BK253*price!$O$25+transaction!$BO253*price!$O$26+transaction!$BS253*price!$O$27+transaction!$BW253*price!$O$28+transaction!$CA253*price!$O$29)+H255</f>
        <v>0</v>
      </c>
      <c r="D255" s="17">
        <f>D197-(transaction!$D253*price!$P$10+transaction!$H253*price!$P$11+transaction!$L253*price!$P$12+transaction!$P253*price!$P$13+transaction!$T253*price!$P$14+transaction!$X253*price!$P$15+transaction!$AB253*price!$P$16+transaction!$AF253*price!$P$17+transaction!$AJ253*price!$P$18+transaction!$AN253*price!$P$19+transaction!$AR253*price!$P$20+transaction!$AV253*price!$P$21+transaction!$AZ253*price!$P$22+transaction!$BD253*price!$P$23+transaction!$BH253*price!$P$24+transaction!$BL253*price!$P$25+transaction!$BP253*price!$P$26+transaction!$BT253*price!$P$27+transaction!$BX253*price!$P$28+transaction!$CB253*price!$P$29)+I255</f>
        <v>0</v>
      </c>
      <c r="E255" s="22">
        <f>E197-(transaction!$E253*price!$Q$10+transaction!$I253*price!$Q$11+transaction!$M253*price!$Q$12+transaction!$Q253*price!$Q$13+transaction!$U253*price!$Q$14+transaction!$Y253*price!$Q$15+transaction!$AC253*price!$Q$16+transaction!$AG253*price!$Q$17+transaction!$AK253*price!$Q$18+transaction!$AO253*price!$Q$19+transaction!$AS253*price!$Q$20+transaction!$AW253*price!$Q$21+transaction!$BA253*price!$Q$22+transaction!$BE253*price!$Q$23+transaction!$BI253*price!$Q$24+transaction!$BM253*price!$Q$25+transaction!$BQ253*price!$Q$26+transaction!$BU253*price!$Q$27+transaction!$BY253*price!$Q$28+transaction!$CC253*price!$Q$29)+J255</f>
        <v>0</v>
      </c>
      <c r="F255" s="17">
        <f>B255*price!F$2+C255*price!F$3+D255*price!F$4+E255*price!F$5</f>
        <v>0</v>
      </c>
      <c r="G255" s="112">
        <f>(transaction!CF253+transaction!CG253+transaction!CH253)-((transaction!CL253*price!C$3/price!C$2)+(transaction!CI253*price!C$4/price!C$2)+(transaction!CO253*price!C$5/price!C$2))</f>
        <v>0</v>
      </c>
      <c r="H255" s="113">
        <f>(transaction!CI253+transaction!CJ253+transaction!CK253)-((transaction!CF253*price!C$2/price!C$3)+(transaction!CQ253*price!C$4/price!C$3)+(transaction!CM253*price!C$5/price!C$3))</f>
        <v>0</v>
      </c>
      <c r="I255" s="113">
        <f>(transaction!CL253+transaction!CM253+transaction!CN253)-((transaction!CG253*price!C$2/price!C$4)+(transaction!CJ253*price!C$3/price!C$4)+(transaction!CP253*price!C$5/price!C$4))</f>
        <v>0</v>
      </c>
      <c r="J255" s="113">
        <f>(transaction!CO253+transaction!CP253+transaction!CQ253)-((transaction!CH253*price!C$2/price!C$5)+(transaction!CK253*price!C$3/price!C$5)+(transaction!CN253*price!C$4/price!C$5))</f>
        <v>0</v>
      </c>
    </row>
    <row r="256">
      <c r="A256" s="13">
        <v>21.0</v>
      </c>
      <c r="B256" s="67">
        <f>B198-(transaction!$B254*price!$N$10+transaction!$F254*price!$N$11+transaction!$J254*price!$N$12+transaction!$N254*price!$N$13+transaction!$R254*price!$N$14+transaction!$V254*price!$N$15+transaction!$Z254*price!$N$16+transaction!$AD254*price!$N$17+transaction!$AH254*price!$N$18+transaction!$AL254*price!$N$19+transaction!$AP254*price!$N$20+transaction!$AT254*price!$N$21+transaction!$AX254*price!$N$22+transaction!$BB254*price!$N$23+transaction!$BF254*price!$N$24+transaction!$BJ254*price!$N$25+transaction!$BN254*price!$N$26+transaction!$BR254*price!$N$27+transaction!$BV254*price!$N$28+transaction!$BZ254*price!$N$29)+G256</f>
        <v>0</v>
      </c>
      <c r="C256" s="17">
        <f>C198-(transaction!$C254*price!$O$10+transaction!$G254*price!$O$11+transaction!$K254*price!$O$12+transaction!$O254*price!$O$13+transaction!$S254*price!$O$14+transaction!$W254*price!$O$15+transaction!$AA254*price!$O$16+transaction!$AE254*price!$O$17+transaction!$AI254*price!$O$18+transaction!$AM254*price!$O$19+transaction!$AQ254*price!$O$20+transaction!$AU254*price!$O$21+transaction!$AY254*price!$O$22+transaction!$BC254*price!$O$23+transaction!$BG254*price!$O$24+transaction!$BK254*price!$O$25+transaction!$BO254*price!$O$26+transaction!$BS254*price!$O$27+transaction!$BW254*price!$O$28+transaction!$CA254*price!$O$29)+H256</f>
        <v>0</v>
      </c>
      <c r="D256" s="17">
        <f>D198-(transaction!$D254*price!$P$10+transaction!$H254*price!$P$11+transaction!$L254*price!$P$12+transaction!$P254*price!$P$13+transaction!$T254*price!$P$14+transaction!$X254*price!$P$15+transaction!$AB254*price!$P$16+transaction!$AF254*price!$P$17+transaction!$AJ254*price!$P$18+transaction!$AN254*price!$P$19+transaction!$AR254*price!$P$20+transaction!$AV254*price!$P$21+transaction!$AZ254*price!$P$22+transaction!$BD254*price!$P$23+transaction!$BH254*price!$P$24+transaction!$BL254*price!$P$25+transaction!$BP254*price!$P$26+transaction!$BT254*price!$P$27+transaction!$BX254*price!$P$28+transaction!$CB254*price!$P$29)+I256</f>
        <v>0</v>
      </c>
      <c r="E256" s="22">
        <f>E198-(transaction!$E254*price!$Q$10+transaction!$I254*price!$Q$11+transaction!$M254*price!$Q$12+transaction!$Q254*price!$Q$13+transaction!$U254*price!$Q$14+transaction!$Y254*price!$Q$15+transaction!$AC254*price!$Q$16+transaction!$AG254*price!$Q$17+transaction!$AK254*price!$Q$18+transaction!$AO254*price!$Q$19+transaction!$AS254*price!$Q$20+transaction!$AW254*price!$Q$21+transaction!$BA254*price!$Q$22+transaction!$BE254*price!$Q$23+transaction!$BI254*price!$Q$24+transaction!$BM254*price!$Q$25+transaction!$BQ254*price!$Q$26+transaction!$BU254*price!$Q$27+transaction!$BY254*price!$Q$28+transaction!$CC254*price!$Q$29)+J256</f>
        <v>0</v>
      </c>
      <c r="F256" s="17">
        <f>B256*price!F$2+C256*price!F$3+D256*price!F$4+E256*price!F$5</f>
        <v>0</v>
      </c>
      <c r="G256" s="112">
        <f>(transaction!CF254+transaction!CG254+transaction!CH254)-((transaction!CL254*price!C$3/price!C$2)+(transaction!CI254*price!C$4/price!C$2)+(transaction!CO254*price!C$5/price!C$2))</f>
        <v>0</v>
      </c>
      <c r="H256" s="113">
        <f>(transaction!CI254+transaction!CJ254+transaction!CK254)-((transaction!CF254*price!C$2/price!C$3)+(transaction!CQ254*price!C$4/price!C$3)+(transaction!CM254*price!C$5/price!C$3))</f>
        <v>0</v>
      </c>
      <c r="I256" s="113">
        <f>(transaction!CL254+transaction!CM254+transaction!CN254)-((transaction!CG254*price!C$2/price!C$4)+(transaction!CJ254*price!C$3/price!C$4)+(transaction!CP254*price!C$5/price!C$4))</f>
        <v>0</v>
      </c>
      <c r="J256" s="113">
        <f>(transaction!CO254+transaction!CP254+transaction!CQ254)-((transaction!CH254*price!C$2/price!C$5)+(transaction!CK254*price!C$3/price!C$5)+(transaction!CN254*price!C$4/price!C$5))</f>
        <v>0</v>
      </c>
    </row>
    <row r="257">
      <c r="A257" s="13">
        <v>22.0</v>
      </c>
      <c r="B257" s="67">
        <f>B199-(transaction!$B255*price!$N$10+transaction!$F255*price!$N$11+transaction!$J255*price!$N$12+transaction!$N255*price!$N$13+transaction!$R255*price!$N$14+transaction!$V255*price!$N$15+transaction!$Z255*price!$N$16+transaction!$AD255*price!$N$17+transaction!$AH255*price!$N$18+transaction!$AL255*price!$N$19+transaction!$AP255*price!$N$20+transaction!$AT255*price!$N$21+transaction!$AX255*price!$N$22+transaction!$BB255*price!$N$23+transaction!$BF255*price!$N$24+transaction!$BJ255*price!$N$25+transaction!$BN255*price!$N$26+transaction!$BR255*price!$N$27+transaction!$BV255*price!$N$28+transaction!$BZ255*price!$N$29)+G257</f>
        <v>0</v>
      </c>
      <c r="C257" s="17">
        <f>C199-(transaction!$C255*price!$O$10+transaction!$G255*price!$O$11+transaction!$K255*price!$O$12+transaction!$O255*price!$O$13+transaction!$S255*price!$O$14+transaction!$W255*price!$O$15+transaction!$AA255*price!$O$16+transaction!$AE255*price!$O$17+transaction!$AI255*price!$O$18+transaction!$AM255*price!$O$19+transaction!$AQ255*price!$O$20+transaction!$AU255*price!$O$21+transaction!$AY255*price!$O$22+transaction!$BC255*price!$O$23+transaction!$BG255*price!$O$24+transaction!$BK255*price!$O$25+transaction!$BO255*price!$O$26+transaction!$BS255*price!$O$27+transaction!$BW255*price!$O$28+transaction!$CA255*price!$O$29)+H257</f>
        <v>0</v>
      </c>
      <c r="D257" s="17">
        <f>D199-(transaction!$D255*price!$P$10+transaction!$H255*price!$P$11+transaction!$L255*price!$P$12+transaction!$P255*price!$P$13+transaction!$T255*price!$P$14+transaction!$X255*price!$P$15+transaction!$AB255*price!$P$16+transaction!$AF255*price!$P$17+transaction!$AJ255*price!$P$18+transaction!$AN255*price!$P$19+transaction!$AR255*price!$P$20+transaction!$AV255*price!$P$21+transaction!$AZ255*price!$P$22+transaction!$BD255*price!$P$23+transaction!$BH255*price!$P$24+transaction!$BL255*price!$P$25+transaction!$BP255*price!$P$26+transaction!$BT255*price!$P$27+transaction!$BX255*price!$P$28+transaction!$CB255*price!$P$29)+I257</f>
        <v>0</v>
      </c>
      <c r="E257" s="22">
        <f>E199-(transaction!$E255*price!$Q$10+transaction!$I255*price!$Q$11+transaction!$M255*price!$Q$12+transaction!$Q255*price!$Q$13+transaction!$U255*price!$Q$14+transaction!$Y255*price!$Q$15+transaction!$AC255*price!$Q$16+transaction!$AG255*price!$Q$17+transaction!$AK255*price!$Q$18+transaction!$AO255*price!$Q$19+transaction!$AS255*price!$Q$20+transaction!$AW255*price!$Q$21+transaction!$BA255*price!$Q$22+transaction!$BE255*price!$Q$23+transaction!$BI255*price!$Q$24+transaction!$BM255*price!$Q$25+transaction!$BQ255*price!$Q$26+transaction!$BU255*price!$Q$27+transaction!$BY255*price!$Q$28+transaction!$CC255*price!$Q$29)+J257</f>
        <v>0</v>
      </c>
      <c r="F257" s="17">
        <f>B257*price!F$2+C257*price!F$3+D257*price!F$4+E257*price!F$5</f>
        <v>0</v>
      </c>
      <c r="G257" s="112">
        <f>(transaction!CF255+transaction!CG255+transaction!CH255)-((transaction!CL255*price!C$3/price!C$2)+(transaction!CI255*price!C$4/price!C$2)+(transaction!CO255*price!C$5/price!C$2))</f>
        <v>0</v>
      </c>
      <c r="H257" s="113">
        <f>(transaction!CI255+transaction!CJ255+transaction!CK255)-((transaction!CF255*price!C$2/price!C$3)+(transaction!CQ255*price!C$4/price!C$3)+(transaction!CM255*price!C$5/price!C$3))</f>
        <v>0</v>
      </c>
      <c r="I257" s="113">
        <f>(transaction!CL255+transaction!CM255+transaction!CN255)-((transaction!CG255*price!C$2/price!C$4)+(transaction!CJ255*price!C$3/price!C$4)+(transaction!CP255*price!C$5/price!C$4))</f>
        <v>0</v>
      </c>
      <c r="J257" s="113">
        <f>(transaction!CO255+transaction!CP255+transaction!CQ255)-((transaction!CH255*price!C$2/price!C$5)+(transaction!CK255*price!C$3/price!C$5)+(transaction!CN255*price!C$4/price!C$5))</f>
        <v>0</v>
      </c>
    </row>
    <row r="258">
      <c r="A258" s="13">
        <v>23.0</v>
      </c>
      <c r="B258" s="67">
        <f>B200-(transaction!$B256*price!$N$10+transaction!$F256*price!$N$11+transaction!$J256*price!$N$12+transaction!$N256*price!$N$13+transaction!$R256*price!$N$14+transaction!$V256*price!$N$15+transaction!$Z256*price!$N$16+transaction!$AD256*price!$N$17+transaction!$AH256*price!$N$18+transaction!$AL256*price!$N$19+transaction!$AP256*price!$N$20+transaction!$AT256*price!$N$21+transaction!$AX256*price!$N$22+transaction!$BB256*price!$N$23+transaction!$BF256*price!$N$24+transaction!$BJ256*price!$N$25+transaction!$BN256*price!$N$26+transaction!$BR256*price!$N$27+transaction!$BV256*price!$N$28+transaction!$BZ256*price!$N$29)+G258</f>
        <v>0</v>
      </c>
      <c r="C258" s="17">
        <f>C200-(transaction!$C256*price!$O$10+transaction!$G256*price!$O$11+transaction!$K256*price!$O$12+transaction!$O256*price!$O$13+transaction!$S256*price!$O$14+transaction!$W256*price!$O$15+transaction!$AA256*price!$O$16+transaction!$AE256*price!$O$17+transaction!$AI256*price!$O$18+transaction!$AM256*price!$O$19+transaction!$AQ256*price!$O$20+transaction!$AU256*price!$O$21+transaction!$AY256*price!$O$22+transaction!$BC256*price!$O$23+transaction!$BG256*price!$O$24+transaction!$BK256*price!$O$25+transaction!$BO256*price!$O$26+transaction!$BS256*price!$O$27+transaction!$BW256*price!$O$28+transaction!$CA256*price!$O$29)+H258</f>
        <v>0</v>
      </c>
      <c r="D258" s="17">
        <f>D200-(transaction!$D256*price!$P$10+transaction!$H256*price!$P$11+transaction!$L256*price!$P$12+transaction!$P256*price!$P$13+transaction!$T256*price!$P$14+transaction!$X256*price!$P$15+transaction!$AB256*price!$P$16+transaction!$AF256*price!$P$17+transaction!$AJ256*price!$P$18+transaction!$AN256*price!$P$19+transaction!$AR256*price!$P$20+transaction!$AV256*price!$P$21+transaction!$AZ256*price!$P$22+transaction!$BD256*price!$P$23+transaction!$BH256*price!$P$24+transaction!$BL256*price!$P$25+transaction!$BP256*price!$P$26+transaction!$BT256*price!$P$27+transaction!$BX256*price!$P$28+transaction!$CB256*price!$P$29)+I258</f>
        <v>0</v>
      </c>
      <c r="E258" s="22">
        <f>E200-(transaction!$E256*price!$Q$10+transaction!$I256*price!$Q$11+transaction!$M256*price!$Q$12+transaction!$Q256*price!$Q$13+transaction!$U256*price!$Q$14+transaction!$Y256*price!$Q$15+transaction!$AC256*price!$Q$16+transaction!$AG256*price!$Q$17+transaction!$AK256*price!$Q$18+transaction!$AO256*price!$Q$19+transaction!$AS256*price!$Q$20+transaction!$AW256*price!$Q$21+transaction!$BA256*price!$Q$22+transaction!$BE256*price!$Q$23+transaction!$BI256*price!$Q$24+transaction!$BM256*price!$Q$25+transaction!$BQ256*price!$Q$26+transaction!$BU256*price!$Q$27+transaction!$BY256*price!$Q$28+transaction!$CC256*price!$Q$29)+J258</f>
        <v>0</v>
      </c>
      <c r="F258" s="17">
        <f>B258*price!F$2+C258*price!F$3+D258*price!F$4+E258*price!F$5</f>
        <v>0</v>
      </c>
      <c r="G258" s="112">
        <f>(transaction!CF256+transaction!CG256+transaction!CH256)-((transaction!CL256*price!C$3/price!C$2)+(transaction!CI256*price!C$4/price!C$2)+(transaction!CO256*price!C$5/price!C$2))</f>
        <v>0</v>
      </c>
      <c r="H258" s="113">
        <f>(transaction!CI256+transaction!CJ256+transaction!CK256)-((transaction!CF256*price!C$2/price!C$3)+(transaction!CQ256*price!C$4/price!C$3)+(transaction!CM256*price!C$5/price!C$3))</f>
        <v>0</v>
      </c>
      <c r="I258" s="113">
        <f>(transaction!CL256+transaction!CM256+transaction!CN256)-((transaction!CG256*price!C$2/price!C$4)+(transaction!CJ256*price!C$3/price!C$4)+(transaction!CP256*price!C$5/price!C$4))</f>
        <v>0</v>
      </c>
      <c r="J258" s="113">
        <f>(transaction!CO256+transaction!CP256+transaction!CQ256)-((transaction!CH256*price!C$2/price!C$5)+(transaction!CK256*price!C$3/price!C$5)+(transaction!CN256*price!C$4/price!C$5))</f>
        <v>0</v>
      </c>
    </row>
    <row r="259">
      <c r="A259" s="13">
        <v>24.0</v>
      </c>
      <c r="B259" s="67">
        <f>B201-(transaction!$B257*price!$N$10+transaction!$F257*price!$N$11+transaction!$J257*price!$N$12+transaction!$N257*price!$N$13+transaction!$R257*price!$N$14+transaction!$V257*price!$N$15+transaction!$Z257*price!$N$16+transaction!$AD257*price!$N$17+transaction!$AH257*price!$N$18+transaction!$AL257*price!$N$19+transaction!$AP257*price!$N$20+transaction!$AT257*price!$N$21+transaction!$AX257*price!$N$22+transaction!$BB257*price!$N$23+transaction!$BF257*price!$N$24+transaction!$BJ257*price!$N$25+transaction!$BN257*price!$N$26+transaction!$BR257*price!$N$27+transaction!$BV257*price!$N$28+transaction!$BZ257*price!$N$29)+G259</f>
        <v>0</v>
      </c>
      <c r="C259" s="17">
        <f>C201-(transaction!$C257*price!$O$10+transaction!$G257*price!$O$11+transaction!$K257*price!$O$12+transaction!$O257*price!$O$13+transaction!$S257*price!$O$14+transaction!$W257*price!$O$15+transaction!$AA257*price!$O$16+transaction!$AE257*price!$O$17+transaction!$AI257*price!$O$18+transaction!$AM257*price!$O$19+transaction!$AQ257*price!$O$20+transaction!$AU257*price!$O$21+transaction!$AY257*price!$O$22+transaction!$BC257*price!$O$23+transaction!$BG257*price!$O$24+transaction!$BK257*price!$O$25+transaction!$BO257*price!$O$26+transaction!$BS257*price!$O$27+transaction!$BW257*price!$O$28+transaction!$CA257*price!$O$29)+H259</f>
        <v>0</v>
      </c>
      <c r="D259" s="17">
        <f>D201-(transaction!$D257*price!$P$10+transaction!$H257*price!$P$11+transaction!$L257*price!$P$12+transaction!$P257*price!$P$13+transaction!$T257*price!$P$14+transaction!$X257*price!$P$15+transaction!$AB257*price!$P$16+transaction!$AF257*price!$P$17+transaction!$AJ257*price!$P$18+transaction!$AN257*price!$P$19+transaction!$AR257*price!$P$20+transaction!$AV257*price!$P$21+transaction!$AZ257*price!$P$22+transaction!$BD257*price!$P$23+transaction!$BH257*price!$P$24+transaction!$BL257*price!$P$25+transaction!$BP257*price!$P$26+transaction!$BT257*price!$P$27+transaction!$BX257*price!$P$28+transaction!$CB257*price!$P$29)+I259</f>
        <v>0</v>
      </c>
      <c r="E259" s="22">
        <f>E201-(transaction!$E257*price!$Q$10+transaction!$I257*price!$Q$11+transaction!$M257*price!$Q$12+transaction!$Q257*price!$Q$13+transaction!$U257*price!$Q$14+transaction!$Y257*price!$Q$15+transaction!$AC257*price!$Q$16+transaction!$AG257*price!$Q$17+transaction!$AK257*price!$Q$18+transaction!$AO257*price!$Q$19+transaction!$AS257*price!$Q$20+transaction!$AW257*price!$Q$21+transaction!$BA257*price!$Q$22+transaction!$BE257*price!$Q$23+transaction!$BI257*price!$Q$24+transaction!$BM257*price!$Q$25+transaction!$BQ257*price!$Q$26+transaction!$BU257*price!$Q$27+transaction!$BY257*price!$Q$28+transaction!$CC257*price!$Q$29)+J259</f>
        <v>0</v>
      </c>
      <c r="F259" s="17">
        <f>B259*price!F$2+C259*price!F$3+D259*price!F$4+E259*price!F$5</f>
        <v>0</v>
      </c>
      <c r="G259" s="112">
        <f>(transaction!CF257+transaction!CG257+transaction!CH257)-((transaction!CL257*price!C$3/price!C$2)+(transaction!CI257*price!C$4/price!C$2)+(transaction!CO257*price!C$5/price!C$2))</f>
        <v>0</v>
      </c>
      <c r="H259" s="113">
        <f>(transaction!CI257+transaction!CJ257+transaction!CK257)-((transaction!CF257*price!C$2/price!C$3)+(transaction!CQ257*price!C$4/price!C$3)+(transaction!CM257*price!C$5/price!C$3))</f>
        <v>0</v>
      </c>
      <c r="I259" s="113">
        <f>(transaction!CL257+transaction!CM257+transaction!CN257)-((transaction!CG257*price!C$2/price!C$4)+(transaction!CJ257*price!C$3/price!C$4)+(transaction!CP257*price!C$5/price!C$4))</f>
        <v>0</v>
      </c>
      <c r="J259" s="113">
        <f>(transaction!CO257+transaction!CP257+transaction!CQ257)-((transaction!CH257*price!C$2/price!C$5)+(transaction!CK257*price!C$3/price!C$5)+(transaction!CN257*price!C$4/price!C$5))</f>
        <v>0</v>
      </c>
    </row>
    <row r="260">
      <c r="A260" s="13">
        <v>25.0</v>
      </c>
      <c r="B260" s="67">
        <f>B202-(transaction!$B258*price!$N$10+transaction!$F258*price!$N$11+transaction!$J258*price!$N$12+transaction!$N258*price!$N$13+transaction!$R258*price!$N$14+transaction!$V258*price!$N$15+transaction!$Z258*price!$N$16+transaction!$AD258*price!$N$17+transaction!$AH258*price!$N$18+transaction!$AL258*price!$N$19+transaction!$AP258*price!$N$20+transaction!$AT258*price!$N$21+transaction!$AX258*price!$N$22+transaction!$BB258*price!$N$23+transaction!$BF258*price!$N$24+transaction!$BJ258*price!$N$25+transaction!$BN258*price!$N$26+transaction!$BR258*price!$N$27+transaction!$BV258*price!$N$28+transaction!$BZ258*price!$N$29)+G260</f>
        <v>0</v>
      </c>
      <c r="C260" s="17">
        <f>C202-(transaction!$C258*price!$O$10+transaction!$G258*price!$O$11+transaction!$K258*price!$O$12+transaction!$O258*price!$O$13+transaction!$S258*price!$O$14+transaction!$W258*price!$O$15+transaction!$AA258*price!$O$16+transaction!$AE258*price!$O$17+transaction!$AI258*price!$O$18+transaction!$AM258*price!$O$19+transaction!$AQ258*price!$O$20+transaction!$AU258*price!$O$21+transaction!$AY258*price!$O$22+transaction!$BC258*price!$O$23+transaction!$BG258*price!$O$24+transaction!$BK258*price!$O$25+transaction!$BO258*price!$O$26+transaction!$BS258*price!$O$27+transaction!$BW258*price!$O$28+transaction!$CA258*price!$O$29)+H260</f>
        <v>0</v>
      </c>
      <c r="D260" s="17">
        <f>D202-(transaction!$D258*price!$P$10+transaction!$H258*price!$P$11+transaction!$L258*price!$P$12+transaction!$P258*price!$P$13+transaction!$T258*price!$P$14+transaction!$X258*price!$P$15+transaction!$AB258*price!$P$16+transaction!$AF258*price!$P$17+transaction!$AJ258*price!$P$18+transaction!$AN258*price!$P$19+transaction!$AR258*price!$P$20+transaction!$AV258*price!$P$21+transaction!$AZ258*price!$P$22+transaction!$BD258*price!$P$23+transaction!$BH258*price!$P$24+transaction!$BL258*price!$P$25+transaction!$BP258*price!$P$26+transaction!$BT258*price!$P$27+transaction!$BX258*price!$P$28+transaction!$CB258*price!$P$29)+I260</f>
        <v>0</v>
      </c>
      <c r="E260" s="22">
        <f>E202-(transaction!$E258*price!$Q$10+transaction!$I258*price!$Q$11+transaction!$M258*price!$Q$12+transaction!$Q258*price!$Q$13+transaction!$U258*price!$Q$14+transaction!$Y258*price!$Q$15+transaction!$AC258*price!$Q$16+transaction!$AG258*price!$Q$17+transaction!$AK258*price!$Q$18+transaction!$AO258*price!$Q$19+transaction!$AS258*price!$Q$20+transaction!$AW258*price!$Q$21+transaction!$BA258*price!$Q$22+transaction!$BE258*price!$Q$23+transaction!$BI258*price!$Q$24+transaction!$BM258*price!$Q$25+transaction!$BQ258*price!$Q$26+transaction!$BU258*price!$Q$27+transaction!$BY258*price!$Q$28+transaction!$CC258*price!$Q$29)+J260</f>
        <v>0</v>
      </c>
      <c r="F260" s="17">
        <f>B260*price!F$2+C260*price!F$3+D260*price!F$4+E260*price!F$5</f>
        <v>0</v>
      </c>
      <c r="G260" s="112">
        <f>(transaction!CF258+transaction!CG258+transaction!CH258)-((transaction!CL258*price!C$3/price!C$2)+(transaction!CI258*price!C$4/price!C$2)+(transaction!CO258*price!C$5/price!C$2))</f>
        <v>0</v>
      </c>
      <c r="H260" s="113">
        <f>(transaction!CI258+transaction!CJ258+transaction!CK258)-((transaction!CF258*price!C$2/price!C$3)+(transaction!CQ258*price!C$4/price!C$3)+(transaction!CM258*price!C$5/price!C$3))</f>
        <v>0</v>
      </c>
      <c r="I260" s="113">
        <f>(transaction!CL258+transaction!CM258+transaction!CN258)-((transaction!CG258*price!C$2/price!C$4)+(transaction!CJ258*price!C$3/price!C$4)+(transaction!CP258*price!C$5/price!C$4))</f>
        <v>0</v>
      </c>
      <c r="J260" s="113">
        <f>(transaction!CO258+transaction!CP258+transaction!CQ258)-((transaction!CH258*price!C$2/price!C$5)+(transaction!CK258*price!C$3/price!C$5)+(transaction!CN258*price!C$4/price!C$5))</f>
        <v>0</v>
      </c>
    </row>
    <row r="261">
      <c r="A261" s="13">
        <v>26.0</v>
      </c>
      <c r="B261" s="67">
        <f>B203-(transaction!$B259*price!$N$10+transaction!$F259*price!$N$11+transaction!$J259*price!$N$12+transaction!$N259*price!$N$13+transaction!$R259*price!$N$14+transaction!$V259*price!$N$15+transaction!$Z259*price!$N$16+transaction!$AD259*price!$N$17+transaction!$AH259*price!$N$18+transaction!$AL259*price!$N$19+transaction!$AP259*price!$N$20+transaction!$AT259*price!$N$21+transaction!$AX259*price!$N$22+transaction!$BB259*price!$N$23+transaction!$BF259*price!$N$24+transaction!$BJ259*price!$N$25+transaction!$BN259*price!$N$26+transaction!$BR259*price!$N$27+transaction!$BV259*price!$N$28+transaction!$BZ259*price!$N$29)+G261</f>
        <v>0</v>
      </c>
      <c r="C261" s="17">
        <f>C203-(transaction!$C259*price!$O$10+transaction!$G259*price!$O$11+transaction!$K259*price!$O$12+transaction!$O259*price!$O$13+transaction!$S259*price!$O$14+transaction!$W259*price!$O$15+transaction!$AA259*price!$O$16+transaction!$AE259*price!$O$17+transaction!$AI259*price!$O$18+transaction!$AM259*price!$O$19+transaction!$AQ259*price!$O$20+transaction!$AU259*price!$O$21+transaction!$AY259*price!$O$22+transaction!$BC259*price!$O$23+transaction!$BG259*price!$O$24+transaction!$BK259*price!$O$25+transaction!$BO259*price!$O$26+transaction!$BS259*price!$O$27+transaction!$BW259*price!$O$28+transaction!$CA259*price!$O$29)+H261</f>
        <v>0</v>
      </c>
      <c r="D261" s="17">
        <f>D203-(transaction!$D259*price!$P$10+transaction!$H259*price!$P$11+transaction!$L259*price!$P$12+transaction!$P259*price!$P$13+transaction!$T259*price!$P$14+transaction!$X259*price!$P$15+transaction!$AB259*price!$P$16+transaction!$AF259*price!$P$17+transaction!$AJ259*price!$P$18+transaction!$AN259*price!$P$19+transaction!$AR259*price!$P$20+transaction!$AV259*price!$P$21+transaction!$AZ259*price!$P$22+transaction!$BD259*price!$P$23+transaction!$BH259*price!$P$24+transaction!$BL259*price!$P$25+transaction!$BP259*price!$P$26+transaction!$BT259*price!$P$27+transaction!$BX259*price!$P$28+transaction!$CB259*price!$P$29)+I261</f>
        <v>0</v>
      </c>
      <c r="E261" s="22">
        <f>E203-(transaction!$E259*price!$Q$10+transaction!$I259*price!$Q$11+transaction!$M259*price!$Q$12+transaction!$Q259*price!$Q$13+transaction!$U259*price!$Q$14+transaction!$Y259*price!$Q$15+transaction!$AC259*price!$Q$16+transaction!$AG259*price!$Q$17+transaction!$AK259*price!$Q$18+transaction!$AO259*price!$Q$19+transaction!$AS259*price!$Q$20+transaction!$AW259*price!$Q$21+transaction!$BA259*price!$Q$22+transaction!$BE259*price!$Q$23+transaction!$BI259*price!$Q$24+transaction!$BM259*price!$Q$25+transaction!$BQ259*price!$Q$26+transaction!$BU259*price!$Q$27+transaction!$BY259*price!$Q$28+transaction!$CC259*price!$Q$29)+J261</f>
        <v>0</v>
      </c>
      <c r="F261" s="17">
        <f>B261*price!F$2+C261*price!F$3+D261*price!F$4+E261*price!F$5</f>
        <v>0</v>
      </c>
      <c r="G261" s="112">
        <f>(transaction!CF259+transaction!CG259+transaction!CH259)-((transaction!CL259*price!C$3/price!C$2)+(transaction!CI259*price!C$4/price!C$2)+(transaction!CO259*price!C$5/price!C$2))</f>
        <v>0</v>
      </c>
      <c r="H261" s="113">
        <f>(transaction!CI259+transaction!CJ259+transaction!CK259)-((transaction!CF259*price!C$2/price!C$3)+(transaction!CQ259*price!C$4/price!C$3)+(transaction!CM259*price!C$5/price!C$3))</f>
        <v>0</v>
      </c>
      <c r="I261" s="113">
        <f>(transaction!CL259+transaction!CM259+transaction!CN259)-((transaction!CG259*price!C$2/price!C$4)+(transaction!CJ259*price!C$3/price!C$4)+(transaction!CP259*price!C$5/price!C$4))</f>
        <v>0</v>
      </c>
      <c r="J261" s="113">
        <f>(transaction!CO259+transaction!CP259+transaction!CQ259)-((transaction!CH259*price!C$2/price!C$5)+(transaction!CK259*price!C$3/price!C$5)+(transaction!CN259*price!C$4/price!C$5))</f>
        <v>0</v>
      </c>
    </row>
    <row r="262">
      <c r="A262" s="13">
        <v>27.0</v>
      </c>
      <c r="B262" s="67">
        <f>B204-(transaction!$B260*price!$N$10+transaction!$F260*price!$N$11+transaction!$J260*price!$N$12+transaction!$N260*price!$N$13+transaction!$R260*price!$N$14+transaction!$V260*price!$N$15+transaction!$Z260*price!$N$16+transaction!$AD260*price!$N$17+transaction!$AH260*price!$N$18+transaction!$AL260*price!$N$19+transaction!$AP260*price!$N$20+transaction!$AT260*price!$N$21+transaction!$AX260*price!$N$22+transaction!$BB260*price!$N$23+transaction!$BF260*price!$N$24+transaction!$BJ260*price!$N$25+transaction!$BN260*price!$N$26+transaction!$BR260*price!$N$27+transaction!$BV260*price!$N$28+transaction!$BZ260*price!$N$29)+G262</f>
        <v>0</v>
      </c>
      <c r="C262" s="17">
        <f>C204-(transaction!$C260*price!$O$10+transaction!$G260*price!$O$11+transaction!$K260*price!$O$12+transaction!$O260*price!$O$13+transaction!$S260*price!$O$14+transaction!$W260*price!$O$15+transaction!$AA260*price!$O$16+transaction!$AE260*price!$O$17+transaction!$AI260*price!$O$18+transaction!$AM260*price!$O$19+transaction!$AQ260*price!$O$20+transaction!$AU260*price!$O$21+transaction!$AY260*price!$O$22+transaction!$BC260*price!$O$23+transaction!$BG260*price!$O$24+transaction!$BK260*price!$O$25+transaction!$BO260*price!$O$26+transaction!$BS260*price!$O$27+transaction!$BW260*price!$O$28+transaction!$CA260*price!$O$29)+H262</f>
        <v>0</v>
      </c>
      <c r="D262" s="17">
        <f>D204-(transaction!$D260*price!$P$10+transaction!$H260*price!$P$11+transaction!$L260*price!$P$12+transaction!$P260*price!$P$13+transaction!$T260*price!$P$14+transaction!$X260*price!$P$15+transaction!$AB260*price!$P$16+transaction!$AF260*price!$P$17+transaction!$AJ260*price!$P$18+transaction!$AN260*price!$P$19+transaction!$AR260*price!$P$20+transaction!$AV260*price!$P$21+transaction!$AZ260*price!$P$22+transaction!$BD260*price!$P$23+transaction!$BH260*price!$P$24+transaction!$BL260*price!$P$25+transaction!$BP260*price!$P$26+transaction!$BT260*price!$P$27+transaction!$BX260*price!$P$28+transaction!$CB260*price!$P$29)+I262</f>
        <v>0</v>
      </c>
      <c r="E262" s="22">
        <f>E204-(transaction!$E260*price!$Q$10+transaction!$I260*price!$Q$11+transaction!$M260*price!$Q$12+transaction!$Q260*price!$Q$13+transaction!$U260*price!$Q$14+transaction!$Y260*price!$Q$15+transaction!$AC260*price!$Q$16+transaction!$AG260*price!$Q$17+transaction!$AK260*price!$Q$18+transaction!$AO260*price!$Q$19+transaction!$AS260*price!$Q$20+transaction!$AW260*price!$Q$21+transaction!$BA260*price!$Q$22+transaction!$BE260*price!$Q$23+transaction!$BI260*price!$Q$24+transaction!$BM260*price!$Q$25+transaction!$BQ260*price!$Q$26+transaction!$BU260*price!$Q$27+transaction!$BY260*price!$Q$28+transaction!$CC260*price!$Q$29)+J262</f>
        <v>0</v>
      </c>
      <c r="F262" s="17">
        <f>B262*price!F$2+C262*price!F$3+D262*price!F$4+E262*price!F$5</f>
        <v>0</v>
      </c>
      <c r="G262" s="112">
        <f>(transaction!CF260+transaction!CG260+transaction!CH260)-((transaction!CL260*price!C$3/price!C$2)+(transaction!CI260*price!C$4/price!C$2)+(transaction!CO260*price!C$5/price!C$2))</f>
        <v>0</v>
      </c>
      <c r="H262" s="113">
        <f>(transaction!CI260+transaction!CJ260+transaction!CK260)-((transaction!CF260*price!C$2/price!C$3)+(transaction!CQ260*price!C$4/price!C$3)+(transaction!CM260*price!C$5/price!C$3))</f>
        <v>0</v>
      </c>
      <c r="I262" s="113">
        <f>(transaction!CL260+transaction!CM260+transaction!CN260)-((transaction!CG260*price!C$2/price!C$4)+(transaction!CJ260*price!C$3/price!C$4)+(transaction!CP260*price!C$5/price!C$4))</f>
        <v>0</v>
      </c>
      <c r="J262" s="113">
        <f>(transaction!CO260+transaction!CP260+transaction!CQ260)-((transaction!CH260*price!C$2/price!C$5)+(transaction!CK260*price!C$3/price!C$5)+(transaction!CN260*price!C$4/price!C$5))</f>
        <v>0</v>
      </c>
    </row>
    <row r="263">
      <c r="A263" s="13">
        <v>28.0</v>
      </c>
      <c r="B263" s="67">
        <f>B205-(transaction!$B261*price!$N$10+transaction!$F261*price!$N$11+transaction!$J261*price!$N$12+transaction!$N261*price!$N$13+transaction!$R261*price!$N$14+transaction!$V261*price!$N$15+transaction!$Z261*price!$N$16+transaction!$AD261*price!$N$17+transaction!$AH261*price!$N$18+transaction!$AL261*price!$N$19+transaction!$AP261*price!$N$20+transaction!$AT261*price!$N$21+transaction!$AX261*price!$N$22+transaction!$BB261*price!$N$23+transaction!$BF261*price!$N$24+transaction!$BJ261*price!$N$25+transaction!$BN261*price!$N$26+transaction!$BR261*price!$N$27+transaction!$BV261*price!$N$28+transaction!$BZ261*price!$N$29)+G263</f>
        <v>0</v>
      </c>
      <c r="C263" s="17">
        <f>C205-(transaction!$C261*price!$O$10+transaction!$G261*price!$O$11+transaction!$K261*price!$O$12+transaction!$O261*price!$O$13+transaction!$S261*price!$O$14+transaction!$W261*price!$O$15+transaction!$AA261*price!$O$16+transaction!$AE261*price!$O$17+transaction!$AI261*price!$O$18+transaction!$AM261*price!$O$19+transaction!$AQ261*price!$O$20+transaction!$AU261*price!$O$21+transaction!$AY261*price!$O$22+transaction!$BC261*price!$O$23+transaction!$BG261*price!$O$24+transaction!$BK261*price!$O$25+transaction!$BO261*price!$O$26+transaction!$BS261*price!$O$27+transaction!$BW261*price!$O$28+transaction!$CA261*price!$O$29)+H263</f>
        <v>0</v>
      </c>
      <c r="D263" s="17">
        <f>D205-(transaction!$D261*price!$P$10+transaction!$H261*price!$P$11+transaction!$L261*price!$P$12+transaction!$P261*price!$P$13+transaction!$T261*price!$P$14+transaction!$X261*price!$P$15+transaction!$AB261*price!$P$16+transaction!$AF261*price!$P$17+transaction!$AJ261*price!$P$18+transaction!$AN261*price!$P$19+transaction!$AR261*price!$P$20+transaction!$AV261*price!$P$21+transaction!$AZ261*price!$P$22+transaction!$BD261*price!$P$23+transaction!$BH261*price!$P$24+transaction!$BL261*price!$P$25+transaction!$BP261*price!$P$26+transaction!$BT261*price!$P$27+transaction!$BX261*price!$P$28+transaction!$CB261*price!$P$29)+I263</f>
        <v>0</v>
      </c>
      <c r="E263" s="22">
        <f>E205-(transaction!$E261*price!$Q$10+transaction!$I261*price!$Q$11+transaction!$M261*price!$Q$12+transaction!$Q261*price!$Q$13+transaction!$U261*price!$Q$14+transaction!$Y261*price!$Q$15+transaction!$AC261*price!$Q$16+transaction!$AG261*price!$Q$17+transaction!$AK261*price!$Q$18+transaction!$AO261*price!$Q$19+transaction!$AS261*price!$Q$20+transaction!$AW261*price!$Q$21+transaction!$BA261*price!$Q$22+transaction!$BE261*price!$Q$23+transaction!$BI261*price!$Q$24+transaction!$BM261*price!$Q$25+transaction!$BQ261*price!$Q$26+transaction!$BU261*price!$Q$27+transaction!$BY261*price!$Q$28+transaction!$CC261*price!$Q$29)+J263</f>
        <v>0</v>
      </c>
      <c r="F263" s="17">
        <f>B263*price!F$2+C263*price!F$3+D263*price!F$4+E263*price!F$5</f>
        <v>0</v>
      </c>
      <c r="G263" s="112">
        <f>(transaction!CF261+transaction!CG261+transaction!CH261)-((transaction!CL261*price!C$3/price!C$2)+(transaction!CI261*price!C$4/price!C$2)+(transaction!CO261*price!C$5/price!C$2))</f>
        <v>0</v>
      </c>
      <c r="H263" s="113">
        <f>(transaction!CI261+transaction!CJ261+transaction!CK261)-((transaction!CF261*price!C$2/price!C$3)+(transaction!CQ261*price!C$4/price!C$3)+(transaction!CM261*price!C$5/price!C$3))</f>
        <v>0</v>
      </c>
      <c r="I263" s="113">
        <f>(transaction!CL261+transaction!CM261+transaction!CN261)-((transaction!CG261*price!C$2/price!C$4)+(transaction!CJ261*price!C$3/price!C$4)+(transaction!CP261*price!C$5/price!C$4))</f>
        <v>0</v>
      </c>
      <c r="J263" s="113">
        <f>(transaction!CO261+transaction!CP261+transaction!CQ261)-((transaction!CH261*price!C$2/price!C$5)+(transaction!CK261*price!C$3/price!C$5)+(transaction!CN261*price!C$4/price!C$5))</f>
        <v>0</v>
      </c>
    </row>
    <row r="264">
      <c r="A264" s="13">
        <v>29.0</v>
      </c>
      <c r="B264" s="67">
        <f>B206-(transaction!$B262*price!$N$10+transaction!$F262*price!$N$11+transaction!$J262*price!$N$12+transaction!$N262*price!$N$13+transaction!$R262*price!$N$14+transaction!$V262*price!$N$15+transaction!$Z262*price!$N$16+transaction!$AD262*price!$N$17+transaction!$AH262*price!$N$18+transaction!$AL262*price!$N$19+transaction!$AP262*price!$N$20+transaction!$AT262*price!$N$21+transaction!$AX262*price!$N$22+transaction!$BB262*price!$N$23+transaction!$BF262*price!$N$24+transaction!$BJ262*price!$N$25+transaction!$BN262*price!$N$26+transaction!$BR262*price!$N$27+transaction!$BV262*price!$N$28+transaction!$BZ262*price!$N$29)+G264</f>
        <v>0</v>
      </c>
      <c r="C264" s="17">
        <f>C206-(transaction!$C262*price!$O$10+transaction!$G262*price!$O$11+transaction!$K262*price!$O$12+transaction!$O262*price!$O$13+transaction!$S262*price!$O$14+transaction!$W262*price!$O$15+transaction!$AA262*price!$O$16+transaction!$AE262*price!$O$17+transaction!$AI262*price!$O$18+transaction!$AM262*price!$O$19+transaction!$AQ262*price!$O$20+transaction!$AU262*price!$O$21+transaction!$AY262*price!$O$22+transaction!$BC262*price!$O$23+transaction!$BG262*price!$O$24+transaction!$BK262*price!$O$25+transaction!$BO262*price!$O$26+transaction!$BS262*price!$O$27+transaction!$BW262*price!$O$28+transaction!$CA262*price!$O$29)+H264</f>
        <v>0</v>
      </c>
      <c r="D264" s="17">
        <f>D206-(transaction!$D262*price!$P$10+transaction!$H262*price!$P$11+transaction!$L262*price!$P$12+transaction!$P262*price!$P$13+transaction!$T262*price!$P$14+transaction!$X262*price!$P$15+transaction!$AB262*price!$P$16+transaction!$AF262*price!$P$17+transaction!$AJ262*price!$P$18+transaction!$AN262*price!$P$19+transaction!$AR262*price!$P$20+transaction!$AV262*price!$P$21+transaction!$AZ262*price!$P$22+transaction!$BD262*price!$P$23+transaction!$BH262*price!$P$24+transaction!$BL262*price!$P$25+transaction!$BP262*price!$P$26+transaction!$BT262*price!$P$27+transaction!$BX262*price!$P$28+transaction!$CB262*price!$P$29)+I264</f>
        <v>0</v>
      </c>
      <c r="E264" s="22">
        <f>E206-(transaction!$E262*price!$Q$10+transaction!$I262*price!$Q$11+transaction!$M262*price!$Q$12+transaction!$Q262*price!$Q$13+transaction!$U262*price!$Q$14+transaction!$Y262*price!$Q$15+transaction!$AC262*price!$Q$16+transaction!$AG262*price!$Q$17+transaction!$AK262*price!$Q$18+transaction!$AO262*price!$Q$19+transaction!$AS262*price!$Q$20+transaction!$AW262*price!$Q$21+transaction!$BA262*price!$Q$22+transaction!$BE262*price!$Q$23+transaction!$BI262*price!$Q$24+transaction!$BM262*price!$Q$25+transaction!$BQ262*price!$Q$26+transaction!$BU262*price!$Q$27+transaction!$BY262*price!$Q$28+transaction!$CC262*price!$Q$29)+J264</f>
        <v>0</v>
      </c>
      <c r="F264" s="17">
        <f>B264*price!F$2+C264*price!F$3+D264*price!F$4+E264*price!F$5</f>
        <v>0</v>
      </c>
      <c r="G264" s="112">
        <f>(transaction!CF262+transaction!CG262+transaction!CH262)-((transaction!CL262*price!C$3/price!C$2)+(transaction!CI262*price!C$4/price!C$2)+(transaction!CO262*price!C$5/price!C$2))</f>
        <v>0</v>
      </c>
      <c r="H264" s="113">
        <f>(transaction!CI262+transaction!CJ262+transaction!CK262)-((transaction!CF262*price!C$2/price!C$3)+(transaction!CQ262*price!C$4/price!C$3)+(transaction!CM262*price!C$5/price!C$3))</f>
        <v>0</v>
      </c>
      <c r="I264" s="113">
        <f>(transaction!CL262+transaction!CM262+transaction!CN262)-((transaction!CG262*price!C$2/price!C$4)+(transaction!CJ262*price!C$3/price!C$4)+(transaction!CP262*price!C$5/price!C$4))</f>
        <v>0</v>
      </c>
      <c r="J264" s="113">
        <f>(transaction!CO262+transaction!CP262+transaction!CQ262)-((transaction!CH262*price!C$2/price!C$5)+(transaction!CK262*price!C$3/price!C$5)+(transaction!CN262*price!C$4/price!C$5))</f>
        <v>0</v>
      </c>
    </row>
    <row r="265">
      <c r="A265" s="13">
        <v>30.0</v>
      </c>
      <c r="B265" s="67">
        <f>B207-(transaction!$B263*price!$N$10+transaction!$F263*price!$N$11+transaction!$J263*price!$N$12+transaction!$N263*price!$N$13+transaction!$R263*price!$N$14+transaction!$V263*price!$N$15+transaction!$Z263*price!$N$16+transaction!$AD263*price!$N$17+transaction!$AH263*price!$N$18+transaction!$AL263*price!$N$19+transaction!$AP263*price!$N$20+transaction!$AT263*price!$N$21+transaction!$AX263*price!$N$22+transaction!$BB263*price!$N$23+transaction!$BF263*price!$N$24+transaction!$BJ263*price!$N$25+transaction!$BN263*price!$N$26+transaction!$BR263*price!$N$27+transaction!$BV263*price!$N$28+transaction!$BZ263*price!$N$29)+G265</f>
        <v>0</v>
      </c>
      <c r="C265" s="17">
        <f>C207-(transaction!$C263*price!$O$10+transaction!$G263*price!$O$11+transaction!$K263*price!$O$12+transaction!$O263*price!$O$13+transaction!$S263*price!$O$14+transaction!$W263*price!$O$15+transaction!$AA263*price!$O$16+transaction!$AE263*price!$O$17+transaction!$AI263*price!$O$18+transaction!$AM263*price!$O$19+transaction!$AQ263*price!$O$20+transaction!$AU263*price!$O$21+transaction!$AY263*price!$O$22+transaction!$BC263*price!$O$23+transaction!$BG263*price!$O$24+transaction!$BK263*price!$O$25+transaction!$BO263*price!$O$26+transaction!$BS263*price!$O$27+transaction!$BW263*price!$O$28+transaction!$CA263*price!$O$29)+H265</f>
        <v>0</v>
      </c>
      <c r="D265" s="17">
        <f>D207-(transaction!$D263*price!$P$10+transaction!$H263*price!$P$11+transaction!$L263*price!$P$12+transaction!$P263*price!$P$13+transaction!$T263*price!$P$14+transaction!$X263*price!$P$15+transaction!$AB263*price!$P$16+transaction!$AF263*price!$P$17+transaction!$AJ263*price!$P$18+transaction!$AN263*price!$P$19+transaction!$AR263*price!$P$20+transaction!$AV263*price!$P$21+transaction!$AZ263*price!$P$22+transaction!$BD263*price!$P$23+transaction!$BH263*price!$P$24+transaction!$BL263*price!$P$25+transaction!$BP263*price!$P$26+transaction!$BT263*price!$P$27+transaction!$BX263*price!$P$28+transaction!$CB263*price!$P$29)+I265</f>
        <v>0</v>
      </c>
      <c r="E265" s="22">
        <f>E207-(transaction!$E263*price!$Q$10+transaction!$I263*price!$Q$11+transaction!$M263*price!$Q$12+transaction!$Q263*price!$Q$13+transaction!$U263*price!$Q$14+transaction!$Y263*price!$Q$15+transaction!$AC263*price!$Q$16+transaction!$AG263*price!$Q$17+transaction!$AK263*price!$Q$18+transaction!$AO263*price!$Q$19+transaction!$AS263*price!$Q$20+transaction!$AW263*price!$Q$21+transaction!$BA263*price!$Q$22+transaction!$BE263*price!$Q$23+transaction!$BI263*price!$Q$24+transaction!$BM263*price!$Q$25+transaction!$BQ263*price!$Q$26+transaction!$BU263*price!$Q$27+transaction!$BY263*price!$Q$28+transaction!$CC263*price!$Q$29)+J265</f>
        <v>0</v>
      </c>
      <c r="F265" s="17">
        <f>B265*price!F$2+C265*price!F$3+D265*price!F$4+E265*price!F$5</f>
        <v>0</v>
      </c>
      <c r="G265" s="112">
        <f>(transaction!CF263+transaction!CG263+transaction!CH263)-((transaction!CL263*price!C$3/price!C$2)+(transaction!CI263*price!C$4/price!C$2)+(transaction!CO263*price!C$5/price!C$2))</f>
        <v>0</v>
      </c>
      <c r="H265" s="113">
        <f>(transaction!CI263+transaction!CJ263+transaction!CK263)-((transaction!CF263*price!C$2/price!C$3)+(transaction!CQ263*price!C$4/price!C$3)+(transaction!CM263*price!C$5/price!C$3))</f>
        <v>0</v>
      </c>
      <c r="I265" s="113">
        <f>(transaction!CL263+transaction!CM263+transaction!CN263)-((transaction!CG263*price!C$2/price!C$4)+(transaction!CJ263*price!C$3/price!C$4)+(transaction!CP263*price!C$5/price!C$4))</f>
        <v>0</v>
      </c>
      <c r="J265" s="113">
        <f>(transaction!CO263+transaction!CP263+transaction!CQ263)-((transaction!CH263*price!C$2/price!C$5)+(transaction!CK263*price!C$3/price!C$5)+(transaction!CN263*price!C$4/price!C$5))</f>
        <v>0</v>
      </c>
    </row>
    <row r="266">
      <c r="A266" s="13">
        <v>31.0</v>
      </c>
      <c r="B266" s="67">
        <f>B208-(transaction!$B264*price!$N$10+transaction!$F264*price!$N$11+transaction!$J264*price!$N$12+transaction!$N264*price!$N$13+transaction!$R264*price!$N$14+transaction!$V264*price!$N$15+transaction!$Z264*price!$N$16+transaction!$AD264*price!$N$17+transaction!$AH264*price!$N$18+transaction!$AL264*price!$N$19+transaction!$AP264*price!$N$20+transaction!$AT264*price!$N$21+transaction!$AX264*price!$N$22+transaction!$BB264*price!$N$23+transaction!$BF264*price!$N$24+transaction!$BJ264*price!$N$25+transaction!$BN264*price!$N$26+transaction!$BR264*price!$N$27+transaction!$BV264*price!$N$28+transaction!$BZ264*price!$N$29)+G266</f>
        <v>0</v>
      </c>
      <c r="C266" s="17">
        <f>C208-(transaction!$C264*price!$O$10+transaction!$G264*price!$O$11+transaction!$K264*price!$O$12+transaction!$O264*price!$O$13+transaction!$S264*price!$O$14+transaction!$W264*price!$O$15+transaction!$AA264*price!$O$16+transaction!$AE264*price!$O$17+transaction!$AI264*price!$O$18+transaction!$AM264*price!$O$19+transaction!$AQ264*price!$O$20+transaction!$AU264*price!$O$21+transaction!$AY264*price!$O$22+transaction!$BC264*price!$O$23+transaction!$BG264*price!$O$24+transaction!$BK264*price!$O$25+transaction!$BO264*price!$O$26+transaction!$BS264*price!$O$27+transaction!$BW264*price!$O$28+transaction!$CA264*price!$O$29)+H266</f>
        <v>0</v>
      </c>
      <c r="D266" s="17">
        <f>D208-(transaction!$D264*price!$P$10+transaction!$H264*price!$P$11+transaction!$L264*price!$P$12+transaction!$P264*price!$P$13+transaction!$T264*price!$P$14+transaction!$X264*price!$P$15+transaction!$AB264*price!$P$16+transaction!$AF264*price!$P$17+transaction!$AJ264*price!$P$18+transaction!$AN264*price!$P$19+transaction!$AR264*price!$P$20+transaction!$AV264*price!$P$21+transaction!$AZ264*price!$P$22+transaction!$BD264*price!$P$23+transaction!$BH264*price!$P$24+transaction!$BL264*price!$P$25+transaction!$BP264*price!$P$26+transaction!$BT264*price!$P$27+transaction!$BX264*price!$P$28+transaction!$CB264*price!$P$29)+I266</f>
        <v>0</v>
      </c>
      <c r="E266" s="22">
        <f>E208-(transaction!$E264*price!$Q$10+transaction!$I264*price!$Q$11+transaction!$M264*price!$Q$12+transaction!$Q264*price!$Q$13+transaction!$U264*price!$Q$14+transaction!$Y264*price!$Q$15+transaction!$AC264*price!$Q$16+transaction!$AG264*price!$Q$17+transaction!$AK264*price!$Q$18+transaction!$AO264*price!$Q$19+transaction!$AS264*price!$Q$20+transaction!$AW264*price!$Q$21+transaction!$BA264*price!$Q$22+transaction!$BE264*price!$Q$23+transaction!$BI264*price!$Q$24+transaction!$BM264*price!$Q$25+transaction!$BQ264*price!$Q$26+transaction!$BU264*price!$Q$27+transaction!$BY264*price!$Q$28+transaction!$CC264*price!$Q$29)+J266</f>
        <v>0</v>
      </c>
      <c r="F266" s="17">
        <f>B266*price!F$2+C266*price!F$3+D266*price!F$4+E266*price!F$5</f>
        <v>0</v>
      </c>
      <c r="G266" s="112">
        <f>(transaction!CF264+transaction!CG264+transaction!CH264)-((transaction!CL264*price!C$3/price!C$2)+(transaction!CI264*price!C$4/price!C$2)+(transaction!CO264*price!C$5/price!C$2))</f>
        <v>0</v>
      </c>
      <c r="H266" s="113">
        <f>(transaction!CI264+transaction!CJ264+transaction!CK264)-((transaction!CF264*price!C$2/price!C$3)+(transaction!CQ264*price!C$4/price!C$3)+(transaction!CM264*price!C$5/price!C$3))</f>
        <v>0</v>
      </c>
      <c r="I266" s="113">
        <f>(transaction!CL264+transaction!CM264+transaction!CN264)-((transaction!CG264*price!C$2/price!C$4)+(transaction!CJ264*price!C$3/price!C$4)+(transaction!CP264*price!C$5/price!C$4))</f>
        <v>0</v>
      </c>
      <c r="J266" s="113">
        <f>(transaction!CO264+transaction!CP264+transaction!CQ264)-((transaction!CH264*price!C$2/price!C$5)+(transaction!CK264*price!C$3/price!C$5)+(transaction!CN264*price!C$4/price!C$5))</f>
        <v>0</v>
      </c>
    </row>
    <row r="267">
      <c r="A267" s="13">
        <v>32.0</v>
      </c>
      <c r="B267" s="67">
        <f>B209-(transaction!$B265*price!$N$10+transaction!$F265*price!$N$11+transaction!$J265*price!$N$12+transaction!$N265*price!$N$13+transaction!$R265*price!$N$14+transaction!$V265*price!$N$15+transaction!$Z265*price!$N$16+transaction!$AD265*price!$N$17+transaction!$AH265*price!$N$18+transaction!$AL265*price!$N$19+transaction!$AP265*price!$N$20+transaction!$AT265*price!$N$21+transaction!$AX265*price!$N$22+transaction!$BB265*price!$N$23+transaction!$BF265*price!$N$24+transaction!$BJ265*price!$N$25+transaction!$BN265*price!$N$26+transaction!$BR265*price!$N$27+transaction!$BV265*price!$N$28+transaction!$BZ265*price!$N$29)+G267</f>
        <v>0</v>
      </c>
      <c r="C267" s="17">
        <f>C209-(transaction!$C265*price!$O$10+transaction!$G265*price!$O$11+transaction!$K265*price!$O$12+transaction!$O265*price!$O$13+transaction!$S265*price!$O$14+transaction!$W265*price!$O$15+transaction!$AA265*price!$O$16+transaction!$AE265*price!$O$17+transaction!$AI265*price!$O$18+transaction!$AM265*price!$O$19+transaction!$AQ265*price!$O$20+transaction!$AU265*price!$O$21+transaction!$AY265*price!$O$22+transaction!$BC265*price!$O$23+transaction!$BG265*price!$O$24+transaction!$BK265*price!$O$25+transaction!$BO265*price!$O$26+transaction!$BS265*price!$O$27+transaction!$BW265*price!$O$28+transaction!$CA265*price!$O$29)+H267</f>
        <v>0</v>
      </c>
      <c r="D267" s="17">
        <f>D209-(transaction!$D265*price!$P$10+transaction!$H265*price!$P$11+transaction!$L265*price!$P$12+transaction!$P265*price!$P$13+transaction!$T265*price!$P$14+transaction!$X265*price!$P$15+transaction!$AB265*price!$P$16+transaction!$AF265*price!$P$17+transaction!$AJ265*price!$P$18+transaction!$AN265*price!$P$19+transaction!$AR265*price!$P$20+transaction!$AV265*price!$P$21+transaction!$AZ265*price!$P$22+transaction!$BD265*price!$P$23+transaction!$BH265*price!$P$24+transaction!$BL265*price!$P$25+transaction!$BP265*price!$P$26+transaction!$BT265*price!$P$27+transaction!$BX265*price!$P$28+transaction!$CB265*price!$P$29)+I267</f>
        <v>0</v>
      </c>
      <c r="E267" s="22">
        <f>E209-(transaction!$E265*price!$Q$10+transaction!$I265*price!$Q$11+transaction!$M265*price!$Q$12+transaction!$Q265*price!$Q$13+transaction!$U265*price!$Q$14+transaction!$Y265*price!$Q$15+transaction!$AC265*price!$Q$16+transaction!$AG265*price!$Q$17+transaction!$AK265*price!$Q$18+transaction!$AO265*price!$Q$19+transaction!$AS265*price!$Q$20+transaction!$AW265*price!$Q$21+transaction!$BA265*price!$Q$22+transaction!$BE265*price!$Q$23+transaction!$BI265*price!$Q$24+transaction!$BM265*price!$Q$25+transaction!$BQ265*price!$Q$26+transaction!$BU265*price!$Q$27+transaction!$BY265*price!$Q$28+transaction!$CC265*price!$Q$29)+J267</f>
        <v>0</v>
      </c>
      <c r="F267" s="17">
        <f>B267*price!F$2+C267*price!F$3+D267*price!F$4+E267*price!F$5</f>
        <v>0</v>
      </c>
      <c r="G267" s="112">
        <f>(transaction!CF265+transaction!CG265+transaction!CH265)-((transaction!CL265*price!C$3/price!C$2)+(transaction!CI265*price!C$4/price!C$2)+(transaction!CO265*price!C$5/price!C$2))</f>
        <v>0</v>
      </c>
      <c r="H267" s="113">
        <f>(transaction!CI265+transaction!CJ265+transaction!CK265)-((transaction!CF265*price!C$2/price!C$3)+(transaction!CQ265*price!C$4/price!C$3)+(transaction!CM265*price!C$5/price!C$3))</f>
        <v>0</v>
      </c>
      <c r="I267" s="113">
        <f>(transaction!CL265+transaction!CM265+transaction!CN265)-((transaction!CG265*price!C$2/price!C$4)+(transaction!CJ265*price!C$3/price!C$4)+(transaction!CP265*price!C$5/price!C$4))</f>
        <v>0</v>
      </c>
      <c r="J267" s="113">
        <f>(transaction!CO265+transaction!CP265+transaction!CQ265)-((transaction!CH265*price!C$2/price!C$5)+(transaction!CK265*price!C$3/price!C$5)+(transaction!CN265*price!C$4/price!C$5))</f>
        <v>0</v>
      </c>
    </row>
    <row r="268">
      <c r="A268" s="13">
        <v>33.0</v>
      </c>
      <c r="B268" s="67">
        <f>B210-(transaction!$B266*price!$N$10+transaction!$F266*price!$N$11+transaction!$J266*price!$N$12+transaction!$N266*price!$N$13+transaction!$R266*price!$N$14+transaction!$V266*price!$N$15+transaction!$Z266*price!$N$16+transaction!$AD266*price!$N$17+transaction!$AH266*price!$N$18+transaction!$AL266*price!$N$19+transaction!$AP266*price!$N$20+transaction!$AT266*price!$N$21+transaction!$AX266*price!$N$22+transaction!$BB266*price!$N$23+transaction!$BF266*price!$N$24+transaction!$BJ266*price!$N$25+transaction!$BN266*price!$N$26+transaction!$BR266*price!$N$27+transaction!$BV266*price!$N$28+transaction!$BZ266*price!$N$29)+G268</f>
        <v>0</v>
      </c>
      <c r="C268" s="17">
        <f>C210-(transaction!$C266*price!$O$10+transaction!$G266*price!$O$11+transaction!$K266*price!$O$12+transaction!$O266*price!$O$13+transaction!$S266*price!$O$14+transaction!$W266*price!$O$15+transaction!$AA266*price!$O$16+transaction!$AE266*price!$O$17+transaction!$AI266*price!$O$18+transaction!$AM266*price!$O$19+transaction!$AQ266*price!$O$20+transaction!$AU266*price!$O$21+transaction!$AY266*price!$O$22+transaction!$BC266*price!$O$23+transaction!$BG266*price!$O$24+transaction!$BK266*price!$O$25+transaction!$BO266*price!$O$26+transaction!$BS266*price!$O$27+transaction!$BW266*price!$O$28+transaction!$CA266*price!$O$29)+H268</f>
        <v>0</v>
      </c>
      <c r="D268" s="17">
        <f>D210-(transaction!$D266*price!$P$10+transaction!$H266*price!$P$11+transaction!$L266*price!$P$12+transaction!$P266*price!$P$13+transaction!$T266*price!$P$14+transaction!$X266*price!$P$15+transaction!$AB266*price!$P$16+transaction!$AF266*price!$P$17+transaction!$AJ266*price!$P$18+transaction!$AN266*price!$P$19+transaction!$AR266*price!$P$20+transaction!$AV266*price!$P$21+transaction!$AZ266*price!$P$22+transaction!$BD266*price!$P$23+transaction!$BH266*price!$P$24+transaction!$BL266*price!$P$25+transaction!$BP266*price!$P$26+transaction!$BT266*price!$P$27+transaction!$BX266*price!$P$28+transaction!$CB266*price!$P$29)+I268</f>
        <v>0</v>
      </c>
      <c r="E268" s="22">
        <f>E210-(transaction!$E266*price!$Q$10+transaction!$I266*price!$Q$11+transaction!$M266*price!$Q$12+transaction!$Q266*price!$Q$13+transaction!$U266*price!$Q$14+transaction!$Y266*price!$Q$15+transaction!$AC266*price!$Q$16+transaction!$AG266*price!$Q$17+transaction!$AK266*price!$Q$18+transaction!$AO266*price!$Q$19+transaction!$AS266*price!$Q$20+transaction!$AW266*price!$Q$21+transaction!$BA266*price!$Q$22+transaction!$BE266*price!$Q$23+transaction!$BI266*price!$Q$24+transaction!$BM266*price!$Q$25+transaction!$BQ266*price!$Q$26+transaction!$BU266*price!$Q$27+transaction!$BY266*price!$Q$28+transaction!$CC266*price!$Q$29)+J268</f>
        <v>0</v>
      </c>
      <c r="F268" s="17">
        <f>B268*price!F$2+C268*price!F$3+D268*price!F$4+E268*price!F$5</f>
        <v>0</v>
      </c>
      <c r="G268" s="112">
        <f>(transaction!CF266+transaction!CG266+transaction!CH266)-((transaction!CL266*price!C$3/price!C$2)+(transaction!CI266*price!C$4/price!C$2)+(transaction!CO266*price!C$5/price!C$2))</f>
        <v>0</v>
      </c>
      <c r="H268" s="113">
        <f>(transaction!CI266+transaction!CJ266+transaction!CK266)-((transaction!CF266*price!C$2/price!C$3)+(transaction!CQ266*price!C$4/price!C$3)+(transaction!CM266*price!C$5/price!C$3))</f>
        <v>0</v>
      </c>
      <c r="I268" s="113">
        <f>(transaction!CL266+transaction!CM266+transaction!CN266)-((transaction!CG266*price!C$2/price!C$4)+(transaction!CJ266*price!C$3/price!C$4)+(transaction!CP266*price!C$5/price!C$4))</f>
        <v>0</v>
      </c>
      <c r="J268" s="113">
        <f>(transaction!CO266+transaction!CP266+transaction!CQ266)-((transaction!CH266*price!C$2/price!C$5)+(transaction!CK266*price!C$3/price!C$5)+(transaction!CN266*price!C$4/price!C$5))</f>
        <v>0</v>
      </c>
    </row>
    <row r="269">
      <c r="A269" s="13">
        <v>34.0</v>
      </c>
      <c r="B269" s="67">
        <f>B211-(transaction!$B267*price!$N$10+transaction!$F267*price!$N$11+transaction!$J267*price!$N$12+transaction!$N267*price!$N$13+transaction!$R267*price!$N$14+transaction!$V267*price!$N$15+transaction!$Z267*price!$N$16+transaction!$AD267*price!$N$17+transaction!$AH267*price!$N$18+transaction!$AL267*price!$N$19+transaction!$AP267*price!$N$20+transaction!$AT267*price!$N$21+transaction!$AX267*price!$N$22+transaction!$BB267*price!$N$23+transaction!$BF267*price!$N$24+transaction!$BJ267*price!$N$25+transaction!$BN267*price!$N$26+transaction!$BR267*price!$N$27+transaction!$BV267*price!$N$28+transaction!$BZ267*price!$N$29)+G269</f>
        <v>0</v>
      </c>
      <c r="C269" s="17">
        <f>C211-(transaction!$C267*price!$O$10+transaction!$G267*price!$O$11+transaction!$K267*price!$O$12+transaction!$O267*price!$O$13+transaction!$S267*price!$O$14+transaction!$W267*price!$O$15+transaction!$AA267*price!$O$16+transaction!$AE267*price!$O$17+transaction!$AI267*price!$O$18+transaction!$AM267*price!$O$19+transaction!$AQ267*price!$O$20+transaction!$AU267*price!$O$21+transaction!$AY267*price!$O$22+transaction!$BC267*price!$O$23+transaction!$BG267*price!$O$24+transaction!$BK267*price!$O$25+transaction!$BO267*price!$O$26+transaction!$BS267*price!$O$27+transaction!$BW267*price!$O$28+transaction!$CA267*price!$O$29)+H269</f>
        <v>0</v>
      </c>
      <c r="D269" s="17">
        <f>D211-(transaction!$D267*price!$P$10+transaction!$H267*price!$P$11+transaction!$L267*price!$P$12+transaction!$P267*price!$P$13+transaction!$T267*price!$P$14+transaction!$X267*price!$P$15+transaction!$AB267*price!$P$16+transaction!$AF267*price!$P$17+transaction!$AJ267*price!$P$18+transaction!$AN267*price!$P$19+transaction!$AR267*price!$P$20+transaction!$AV267*price!$P$21+transaction!$AZ267*price!$P$22+transaction!$BD267*price!$P$23+transaction!$BH267*price!$P$24+transaction!$BL267*price!$P$25+transaction!$BP267*price!$P$26+transaction!$BT267*price!$P$27+transaction!$BX267*price!$P$28+transaction!$CB267*price!$P$29)+I269</f>
        <v>0</v>
      </c>
      <c r="E269" s="22">
        <f>E211-(transaction!$E267*price!$Q$10+transaction!$I267*price!$Q$11+transaction!$M267*price!$Q$12+transaction!$Q267*price!$Q$13+transaction!$U267*price!$Q$14+transaction!$Y267*price!$Q$15+transaction!$AC267*price!$Q$16+transaction!$AG267*price!$Q$17+transaction!$AK267*price!$Q$18+transaction!$AO267*price!$Q$19+transaction!$AS267*price!$Q$20+transaction!$AW267*price!$Q$21+transaction!$BA267*price!$Q$22+transaction!$BE267*price!$Q$23+transaction!$BI267*price!$Q$24+transaction!$BM267*price!$Q$25+transaction!$BQ267*price!$Q$26+transaction!$BU267*price!$Q$27+transaction!$BY267*price!$Q$28+transaction!$CC267*price!$Q$29)+J269</f>
        <v>0</v>
      </c>
      <c r="F269" s="17">
        <f>B269*price!F$2+C269*price!F$3+D269*price!F$4+E269*price!F$5</f>
        <v>0</v>
      </c>
      <c r="G269" s="112">
        <f>(transaction!CF267+transaction!CG267+transaction!CH267)-((transaction!CL267*price!C$3/price!C$2)+(transaction!CI267*price!C$4/price!C$2)+(transaction!CO267*price!C$5/price!C$2))</f>
        <v>0</v>
      </c>
      <c r="H269" s="113">
        <f>(transaction!CI267+transaction!CJ267+transaction!CK267)-((transaction!CF267*price!C$2/price!C$3)+(transaction!CQ267*price!C$4/price!C$3)+(transaction!CM267*price!C$5/price!C$3))</f>
        <v>0</v>
      </c>
      <c r="I269" s="113">
        <f>(transaction!CL267+transaction!CM267+transaction!CN267)-((transaction!CG267*price!C$2/price!C$4)+(transaction!CJ267*price!C$3/price!C$4)+(transaction!CP267*price!C$5/price!C$4))</f>
        <v>0</v>
      </c>
      <c r="J269" s="113">
        <f>(transaction!CO267+transaction!CP267+transaction!CQ267)-((transaction!CH267*price!C$2/price!C$5)+(transaction!CK267*price!C$3/price!C$5)+(transaction!CN267*price!C$4/price!C$5))</f>
        <v>0</v>
      </c>
    </row>
    <row r="270">
      <c r="A270" s="13">
        <v>35.0</v>
      </c>
      <c r="B270" s="67">
        <f>B212-(transaction!$B268*price!$N$10+transaction!$F268*price!$N$11+transaction!$J268*price!$N$12+transaction!$N268*price!$N$13+transaction!$R268*price!$N$14+transaction!$V268*price!$N$15+transaction!$Z268*price!$N$16+transaction!$AD268*price!$N$17+transaction!$AH268*price!$N$18+transaction!$AL268*price!$N$19+transaction!$AP268*price!$N$20+transaction!$AT268*price!$N$21+transaction!$AX268*price!$N$22+transaction!$BB268*price!$N$23+transaction!$BF268*price!$N$24+transaction!$BJ268*price!$N$25+transaction!$BN268*price!$N$26+transaction!$BR268*price!$N$27+transaction!$BV268*price!$N$28+transaction!$BZ268*price!$N$29)+G270</f>
        <v>0</v>
      </c>
      <c r="C270" s="17">
        <f>C212-(transaction!$C268*price!$O$10+transaction!$G268*price!$O$11+transaction!$K268*price!$O$12+transaction!$O268*price!$O$13+transaction!$S268*price!$O$14+transaction!$W268*price!$O$15+transaction!$AA268*price!$O$16+transaction!$AE268*price!$O$17+transaction!$AI268*price!$O$18+transaction!$AM268*price!$O$19+transaction!$AQ268*price!$O$20+transaction!$AU268*price!$O$21+transaction!$AY268*price!$O$22+transaction!$BC268*price!$O$23+transaction!$BG268*price!$O$24+transaction!$BK268*price!$O$25+transaction!$BO268*price!$O$26+transaction!$BS268*price!$O$27+transaction!$BW268*price!$O$28+transaction!$CA268*price!$O$29)+H270</f>
        <v>0</v>
      </c>
      <c r="D270" s="17">
        <f>D212-(transaction!$D268*price!$P$10+transaction!$H268*price!$P$11+transaction!$L268*price!$P$12+transaction!$P268*price!$P$13+transaction!$T268*price!$P$14+transaction!$X268*price!$P$15+transaction!$AB268*price!$P$16+transaction!$AF268*price!$P$17+transaction!$AJ268*price!$P$18+transaction!$AN268*price!$P$19+transaction!$AR268*price!$P$20+transaction!$AV268*price!$P$21+transaction!$AZ268*price!$P$22+transaction!$BD268*price!$P$23+transaction!$BH268*price!$P$24+transaction!$BL268*price!$P$25+transaction!$BP268*price!$P$26+transaction!$BT268*price!$P$27+transaction!$BX268*price!$P$28+transaction!$CB268*price!$P$29)+I270</f>
        <v>0</v>
      </c>
      <c r="E270" s="22">
        <f>E212-(transaction!$E268*price!$Q$10+transaction!$I268*price!$Q$11+transaction!$M268*price!$Q$12+transaction!$Q268*price!$Q$13+transaction!$U268*price!$Q$14+transaction!$Y268*price!$Q$15+transaction!$AC268*price!$Q$16+transaction!$AG268*price!$Q$17+transaction!$AK268*price!$Q$18+transaction!$AO268*price!$Q$19+transaction!$AS268*price!$Q$20+transaction!$AW268*price!$Q$21+transaction!$BA268*price!$Q$22+transaction!$BE268*price!$Q$23+transaction!$BI268*price!$Q$24+transaction!$BM268*price!$Q$25+transaction!$BQ268*price!$Q$26+transaction!$BU268*price!$Q$27+transaction!$BY268*price!$Q$28+transaction!$CC268*price!$Q$29)+J270</f>
        <v>0</v>
      </c>
      <c r="F270" s="17">
        <f>B270*price!F$2+C270*price!F$3+D270*price!F$4+E270*price!F$5</f>
        <v>0</v>
      </c>
      <c r="G270" s="112">
        <f>(transaction!CF268+transaction!CG268+transaction!CH268)-((transaction!CL268*price!C$3/price!C$2)+(transaction!CI268*price!C$4/price!C$2)+(transaction!CO268*price!C$5/price!C$2))</f>
        <v>0</v>
      </c>
      <c r="H270" s="113">
        <f>(transaction!CI268+transaction!CJ268+transaction!CK268)-((transaction!CF268*price!C$2/price!C$3)+(transaction!CQ268*price!C$4/price!C$3)+(transaction!CM268*price!C$5/price!C$3))</f>
        <v>0</v>
      </c>
      <c r="I270" s="113">
        <f>(transaction!CL268+transaction!CM268+transaction!CN268)-((transaction!CG268*price!C$2/price!C$4)+(transaction!CJ268*price!C$3/price!C$4)+(transaction!CP268*price!C$5/price!C$4))</f>
        <v>0</v>
      </c>
      <c r="J270" s="113">
        <f>(transaction!CO268+transaction!CP268+transaction!CQ268)-((transaction!CH268*price!C$2/price!C$5)+(transaction!CK268*price!C$3/price!C$5)+(transaction!CN268*price!C$4/price!C$5))</f>
        <v>0</v>
      </c>
    </row>
    <row r="271">
      <c r="A271" s="13">
        <v>36.0</v>
      </c>
      <c r="B271" s="67">
        <f>B213-(transaction!$B269*price!$N$10+transaction!$F269*price!$N$11+transaction!$J269*price!$N$12+transaction!$N269*price!$N$13+transaction!$R269*price!$N$14+transaction!$V269*price!$N$15+transaction!$Z269*price!$N$16+transaction!$AD269*price!$N$17+transaction!$AH269*price!$N$18+transaction!$AL269*price!$N$19+transaction!$AP269*price!$N$20+transaction!$AT269*price!$N$21+transaction!$AX269*price!$N$22+transaction!$BB269*price!$N$23+transaction!$BF269*price!$N$24+transaction!$BJ269*price!$N$25+transaction!$BN269*price!$N$26+transaction!$BR269*price!$N$27+transaction!$BV269*price!$N$28+transaction!$BZ269*price!$N$29)+G271</f>
        <v>0</v>
      </c>
      <c r="C271" s="17">
        <f>C213-(transaction!$C269*price!$O$10+transaction!$G269*price!$O$11+transaction!$K269*price!$O$12+transaction!$O269*price!$O$13+transaction!$S269*price!$O$14+transaction!$W269*price!$O$15+transaction!$AA269*price!$O$16+transaction!$AE269*price!$O$17+transaction!$AI269*price!$O$18+transaction!$AM269*price!$O$19+transaction!$AQ269*price!$O$20+transaction!$AU269*price!$O$21+transaction!$AY269*price!$O$22+transaction!$BC269*price!$O$23+transaction!$BG269*price!$O$24+transaction!$BK269*price!$O$25+transaction!$BO269*price!$O$26+transaction!$BS269*price!$O$27+transaction!$BW269*price!$O$28+transaction!$CA269*price!$O$29)+H271</f>
        <v>0</v>
      </c>
      <c r="D271" s="17">
        <f>D213-(transaction!$D269*price!$P$10+transaction!$H269*price!$P$11+transaction!$L269*price!$P$12+transaction!$P269*price!$P$13+transaction!$T269*price!$P$14+transaction!$X269*price!$P$15+transaction!$AB269*price!$P$16+transaction!$AF269*price!$P$17+transaction!$AJ269*price!$P$18+transaction!$AN269*price!$P$19+transaction!$AR269*price!$P$20+transaction!$AV269*price!$P$21+transaction!$AZ269*price!$P$22+transaction!$BD269*price!$P$23+transaction!$BH269*price!$P$24+transaction!$BL269*price!$P$25+transaction!$BP269*price!$P$26+transaction!$BT269*price!$P$27+transaction!$BX269*price!$P$28+transaction!$CB269*price!$P$29)+I271</f>
        <v>0</v>
      </c>
      <c r="E271" s="22">
        <f>E213-(transaction!$E269*price!$Q$10+transaction!$I269*price!$Q$11+transaction!$M269*price!$Q$12+transaction!$Q269*price!$Q$13+transaction!$U269*price!$Q$14+transaction!$Y269*price!$Q$15+transaction!$AC269*price!$Q$16+transaction!$AG269*price!$Q$17+transaction!$AK269*price!$Q$18+transaction!$AO269*price!$Q$19+transaction!$AS269*price!$Q$20+transaction!$AW269*price!$Q$21+transaction!$BA269*price!$Q$22+transaction!$BE269*price!$Q$23+transaction!$BI269*price!$Q$24+transaction!$BM269*price!$Q$25+transaction!$BQ269*price!$Q$26+transaction!$BU269*price!$Q$27+transaction!$BY269*price!$Q$28+transaction!$CC269*price!$Q$29)+J271</f>
        <v>0</v>
      </c>
      <c r="F271" s="17">
        <f>B271*price!F$2+C271*price!F$3+D271*price!F$4+E271*price!F$5</f>
        <v>0</v>
      </c>
      <c r="G271" s="112">
        <f>(transaction!CF269+transaction!CG269+transaction!CH269)-((transaction!CL269*price!C$3/price!C$2)+(transaction!CI269*price!C$4/price!C$2)+(transaction!CO269*price!C$5/price!C$2))</f>
        <v>0</v>
      </c>
      <c r="H271" s="113">
        <f>(transaction!CI269+transaction!CJ269+transaction!CK269)-((transaction!CF269*price!C$2/price!C$3)+(transaction!CQ269*price!C$4/price!C$3)+(transaction!CM269*price!C$5/price!C$3))</f>
        <v>0</v>
      </c>
      <c r="I271" s="113">
        <f>(transaction!CL269+transaction!CM269+transaction!CN269)-((transaction!CG269*price!C$2/price!C$4)+(transaction!CJ269*price!C$3/price!C$4)+(transaction!CP269*price!C$5/price!C$4))</f>
        <v>0</v>
      </c>
      <c r="J271" s="113">
        <f>(transaction!CO269+transaction!CP269+transaction!CQ269)-((transaction!CH269*price!C$2/price!C$5)+(transaction!CK269*price!C$3/price!C$5)+(transaction!CN269*price!C$4/price!C$5))</f>
        <v>0</v>
      </c>
    </row>
    <row r="272">
      <c r="A272" s="13">
        <v>37.0</v>
      </c>
      <c r="B272" s="67">
        <f>B214-(transaction!$B270*price!$N$10+transaction!$F270*price!$N$11+transaction!$J270*price!$N$12+transaction!$N270*price!$N$13+transaction!$R270*price!$N$14+transaction!$V270*price!$N$15+transaction!$Z270*price!$N$16+transaction!$AD270*price!$N$17+transaction!$AH270*price!$N$18+transaction!$AL270*price!$N$19+transaction!$AP270*price!$N$20+transaction!$AT270*price!$N$21+transaction!$AX270*price!$N$22+transaction!$BB270*price!$N$23+transaction!$BF270*price!$N$24+transaction!$BJ270*price!$N$25+transaction!$BN270*price!$N$26+transaction!$BR270*price!$N$27+transaction!$BV270*price!$N$28+transaction!$BZ270*price!$N$29)+G272</f>
        <v>0</v>
      </c>
      <c r="C272" s="17">
        <f>C214-(transaction!$C270*price!$O$10+transaction!$G270*price!$O$11+transaction!$K270*price!$O$12+transaction!$O270*price!$O$13+transaction!$S270*price!$O$14+transaction!$W270*price!$O$15+transaction!$AA270*price!$O$16+transaction!$AE270*price!$O$17+transaction!$AI270*price!$O$18+transaction!$AM270*price!$O$19+transaction!$AQ270*price!$O$20+transaction!$AU270*price!$O$21+transaction!$AY270*price!$O$22+transaction!$BC270*price!$O$23+transaction!$BG270*price!$O$24+transaction!$BK270*price!$O$25+transaction!$BO270*price!$O$26+transaction!$BS270*price!$O$27+transaction!$BW270*price!$O$28+transaction!$CA270*price!$O$29)+H272</f>
        <v>0</v>
      </c>
      <c r="D272" s="17">
        <f>D214-(transaction!$D270*price!$P$10+transaction!$H270*price!$P$11+transaction!$L270*price!$P$12+transaction!$P270*price!$P$13+transaction!$T270*price!$P$14+transaction!$X270*price!$P$15+transaction!$AB270*price!$P$16+transaction!$AF270*price!$P$17+transaction!$AJ270*price!$P$18+transaction!$AN270*price!$P$19+transaction!$AR270*price!$P$20+transaction!$AV270*price!$P$21+transaction!$AZ270*price!$P$22+transaction!$BD270*price!$P$23+transaction!$BH270*price!$P$24+transaction!$BL270*price!$P$25+transaction!$BP270*price!$P$26+transaction!$BT270*price!$P$27+transaction!$BX270*price!$P$28+transaction!$CB270*price!$P$29)+I272</f>
        <v>0</v>
      </c>
      <c r="E272" s="22">
        <f>E214-(transaction!$E270*price!$Q$10+transaction!$I270*price!$Q$11+transaction!$M270*price!$Q$12+transaction!$Q270*price!$Q$13+transaction!$U270*price!$Q$14+transaction!$Y270*price!$Q$15+transaction!$AC270*price!$Q$16+transaction!$AG270*price!$Q$17+transaction!$AK270*price!$Q$18+transaction!$AO270*price!$Q$19+transaction!$AS270*price!$Q$20+transaction!$AW270*price!$Q$21+transaction!$BA270*price!$Q$22+transaction!$BE270*price!$Q$23+transaction!$BI270*price!$Q$24+transaction!$BM270*price!$Q$25+transaction!$BQ270*price!$Q$26+transaction!$BU270*price!$Q$27+transaction!$BY270*price!$Q$28+transaction!$CC270*price!$Q$29)+J272</f>
        <v>0</v>
      </c>
      <c r="F272" s="17">
        <f>B272*price!F$2+C272*price!F$3+D272*price!F$4+E272*price!F$5</f>
        <v>0</v>
      </c>
      <c r="G272" s="112">
        <f>(transaction!CF270+transaction!CG270+transaction!CH270)-((transaction!CL270*price!C$3/price!C$2)+(transaction!CI270*price!C$4/price!C$2)+(transaction!CO270*price!C$5/price!C$2))</f>
        <v>0</v>
      </c>
      <c r="H272" s="113">
        <f>(transaction!CI270+transaction!CJ270+transaction!CK270)-((transaction!CF270*price!C$2/price!C$3)+(transaction!CQ270*price!C$4/price!C$3)+(transaction!CM270*price!C$5/price!C$3))</f>
        <v>0</v>
      </c>
      <c r="I272" s="113">
        <f>(transaction!CL270+transaction!CM270+transaction!CN270)-((transaction!CG270*price!C$2/price!C$4)+(transaction!CJ270*price!C$3/price!C$4)+(transaction!CP270*price!C$5/price!C$4))</f>
        <v>0</v>
      </c>
      <c r="J272" s="113">
        <f>(transaction!CO270+transaction!CP270+transaction!CQ270)-((transaction!CH270*price!C$2/price!C$5)+(transaction!CK270*price!C$3/price!C$5)+(transaction!CN270*price!C$4/price!C$5))</f>
        <v>0</v>
      </c>
    </row>
    <row r="273">
      <c r="A273" s="13">
        <v>38.0</v>
      </c>
      <c r="B273" s="67">
        <f>B215-(transaction!$B271*price!$N$10+transaction!$F271*price!$N$11+transaction!$J271*price!$N$12+transaction!$N271*price!$N$13+transaction!$R271*price!$N$14+transaction!$V271*price!$N$15+transaction!$Z271*price!$N$16+transaction!$AD271*price!$N$17+transaction!$AH271*price!$N$18+transaction!$AL271*price!$N$19+transaction!$AP271*price!$N$20+transaction!$AT271*price!$N$21+transaction!$AX271*price!$N$22+transaction!$BB271*price!$N$23+transaction!$BF271*price!$N$24+transaction!$BJ271*price!$N$25+transaction!$BN271*price!$N$26+transaction!$BR271*price!$N$27+transaction!$BV271*price!$N$28+transaction!$BZ271*price!$N$29)+G273</f>
        <v>0</v>
      </c>
      <c r="C273" s="17">
        <f>C215-(transaction!$C271*price!$O$10+transaction!$G271*price!$O$11+transaction!$K271*price!$O$12+transaction!$O271*price!$O$13+transaction!$S271*price!$O$14+transaction!$W271*price!$O$15+transaction!$AA271*price!$O$16+transaction!$AE271*price!$O$17+transaction!$AI271*price!$O$18+transaction!$AM271*price!$O$19+transaction!$AQ271*price!$O$20+transaction!$AU271*price!$O$21+transaction!$AY271*price!$O$22+transaction!$BC271*price!$O$23+transaction!$BG271*price!$O$24+transaction!$BK271*price!$O$25+transaction!$BO271*price!$O$26+transaction!$BS271*price!$O$27+transaction!$BW271*price!$O$28+transaction!$CA271*price!$O$29)+H273</f>
        <v>0</v>
      </c>
      <c r="D273" s="17">
        <f>D215-(transaction!$D271*price!$P$10+transaction!$H271*price!$P$11+transaction!$L271*price!$P$12+transaction!$P271*price!$P$13+transaction!$T271*price!$P$14+transaction!$X271*price!$P$15+transaction!$AB271*price!$P$16+transaction!$AF271*price!$P$17+transaction!$AJ271*price!$P$18+transaction!$AN271*price!$P$19+transaction!$AR271*price!$P$20+transaction!$AV271*price!$P$21+transaction!$AZ271*price!$P$22+transaction!$BD271*price!$P$23+transaction!$BH271*price!$P$24+transaction!$BL271*price!$P$25+transaction!$BP271*price!$P$26+transaction!$BT271*price!$P$27+transaction!$BX271*price!$P$28+transaction!$CB271*price!$P$29)+I273</f>
        <v>0</v>
      </c>
      <c r="E273" s="22">
        <f>E215-(transaction!$E271*price!$Q$10+transaction!$I271*price!$Q$11+transaction!$M271*price!$Q$12+transaction!$Q271*price!$Q$13+transaction!$U271*price!$Q$14+transaction!$Y271*price!$Q$15+transaction!$AC271*price!$Q$16+transaction!$AG271*price!$Q$17+transaction!$AK271*price!$Q$18+transaction!$AO271*price!$Q$19+transaction!$AS271*price!$Q$20+transaction!$AW271*price!$Q$21+transaction!$BA271*price!$Q$22+transaction!$BE271*price!$Q$23+transaction!$BI271*price!$Q$24+transaction!$BM271*price!$Q$25+transaction!$BQ271*price!$Q$26+transaction!$BU271*price!$Q$27+transaction!$BY271*price!$Q$28+transaction!$CC271*price!$Q$29)+J273</f>
        <v>0</v>
      </c>
      <c r="F273" s="17">
        <f>B273*price!F$2+C273*price!F$3+D273*price!F$4+E273*price!F$5</f>
        <v>0</v>
      </c>
      <c r="G273" s="112">
        <f>(transaction!CF271+transaction!CG271+transaction!CH271)-((transaction!CL271*price!C$3/price!C$2)+(transaction!CI271*price!C$4/price!C$2)+(transaction!CO271*price!C$5/price!C$2))</f>
        <v>0</v>
      </c>
      <c r="H273" s="113">
        <f>(transaction!CI271+transaction!CJ271+transaction!CK271)-((transaction!CF271*price!C$2/price!C$3)+(transaction!CQ271*price!C$4/price!C$3)+(transaction!CM271*price!C$5/price!C$3))</f>
        <v>0</v>
      </c>
      <c r="I273" s="113">
        <f>(transaction!CL271+transaction!CM271+transaction!CN271)-((transaction!CG271*price!C$2/price!C$4)+(transaction!CJ271*price!C$3/price!C$4)+(transaction!CP271*price!C$5/price!C$4))</f>
        <v>0</v>
      </c>
      <c r="J273" s="113">
        <f>(transaction!CO271+transaction!CP271+transaction!CQ271)-((transaction!CH271*price!C$2/price!C$5)+(transaction!CK271*price!C$3/price!C$5)+(transaction!CN271*price!C$4/price!C$5))</f>
        <v>0</v>
      </c>
    </row>
    <row r="274">
      <c r="A274" s="13">
        <v>39.0</v>
      </c>
      <c r="B274" s="67">
        <f>B216-(transaction!$B272*price!$N$10+transaction!$F272*price!$N$11+transaction!$J272*price!$N$12+transaction!$N272*price!$N$13+transaction!$R272*price!$N$14+transaction!$V272*price!$N$15+transaction!$Z272*price!$N$16+transaction!$AD272*price!$N$17+transaction!$AH272*price!$N$18+transaction!$AL272*price!$N$19+transaction!$AP272*price!$N$20+transaction!$AT272*price!$N$21+transaction!$AX272*price!$N$22+transaction!$BB272*price!$N$23+transaction!$BF272*price!$N$24+transaction!$BJ272*price!$N$25+transaction!$BN272*price!$N$26+transaction!$BR272*price!$N$27+transaction!$BV272*price!$N$28+transaction!$BZ272*price!$N$29)+G274</f>
        <v>0</v>
      </c>
      <c r="C274" s="17">
        <f>C216-(transaction!$C272*price!$O$10+transaction!$G272*price!$O$11+transaction!$K272*price!$O$12+transaction!$O272*price!$O$13+transaction!$S272*price!$O$14+transaction!$W272*price!$O$15+transaction!$AA272*price!$O$16+transaction!$AE272*price!$O$17+transaction!$AI272*price!$O$18+transaction!$AM272*price!$O$19+transaction!$AQ272*price!$O$20+transaction!$AU272*price!$O$21+transaction!$AY272*price!$O$22+transaction!$BC272*price!$O$23+transaction!$BG272*price!$O$24+transaction!$BK272*price!$O$25+transaction!$BO272*price!$O$26+transaction!$BS272*price!$O$27+transaction!$BW272*price!$O$28+transaction!$CA272*price!$O$29)+H274</f>
        <v>0</v>
      </c>
      <c r="D274" s="17">
        <f>D216-(transaction!$D272*price!$P$10+transaction!$H272*price!$P$11+transaction!$L272*price!$P$12+transaction!$P272*price!$P$13+transaction!$T272*price!$P$14+transaction!$X272*price!$P$15+transaction!$AB272*price!$P$16+transaction!$AF272*price!$P$17+transaction!$AJ272*price!$P$18+transaction!$AN272*price!$P$19+transaction!$AR272*price!$P$20+transaction!$AV272*price!$P$21+transaction!$AZ272*price!$P$22+transaction!$BD272*price!$P$23+transaction!$BH272*price!$P$24+transaction!$BL272*price!$P$25+transaction!$BP272*price!$P$26+transaction!$BT272*price!$P$27+transaction!$BX272*price!$P$28+transaction!$CB272*price!$P$29)+I274</f>
        <v>0</v>
      </c>
      <c r="E274" s="22">
        <f>E216-(transaction!$E272*price!$Q$10+transaction!$I272*price!$Q$11+transaction!$M272*price!$Q$12+transaction!$Q272*price!$Q$13+transaction!$U272*price!$Q$14+transaction!$Y272*price!$Q$15+transaction!$AC272*price!$Q$16+transaction!$AG272*price!$Q$17+transaction!$AK272*price!$Q$18+transaction!$AO272*price!$Q$19+transaction!$AS272*price!$Q$20+transaction!$AW272*price!$Q$21+transaction!$BA272*price!$Q$22+transaction!$BE272*price!$Q$23+transaction!$BI272*price!$Q$24+transaction!$BM272*price!$Q$25+transaction!$BQ272*price!$Q$26+transaction!$BU272*price!$Q$27+transaction!$BY272*price!$Q$28+transaction!$CC272*price!$Q$29)+J274</f>
        <v>0</v>
      </c>
      <c r="F274" s="17">
        <f>B274*price!F$2+C274*price!F$3+D274*price!F$4+E274*price!F$5</f>
        <v>0</v>
      </c>
      <c r="G274" s="112">
        <f>(transaction!CF272+transaction!CG272+transaction!CH272)-((transaction!CL272*price!C$3/price!C$2)+(transaction!CI272*price!C$4/price!C$2)+(transaction!CO272*price!C$5/price!C$2))</f>
        <v>0</v>
      </c>
      <c r="H274" s="113">
        <f>(transaction!CI272+transaction!CJ272+transaction!CK272)-((transaction!CF272*price!C$2/price!C$3)+(transaction!CQ272*price!C$4/price!C$3)+(transaction!CM272*price!C$5/price!C$3))</f>
        <v>0</v>
      </c>
      <c r="I274" s="113">
        <f>(transaction!CL272+transaction!CM272+transaction!CN272)-((transaction!CG272*price!C$2/price!C$4)+(transaction!CJ272*price!C$3/price!C$4)+(transaction!CP272*price!C$5/price!C$4))</f>
        <v>0</v>
      </c>
      <c r="J274" s="113">
        <f>(transaction!CO272+transaction!CP272+transaction!CQ272)-((transaction!CH272*price!C$2/price!C$5)+(transaction!CK272*price!C$3/price!C$5)+(transaction!CN272*price!C$4/price!C$5))</f>
        <v>0</v>
      </c>
    </row>
    <row r="275">
      <c r="A275" s="13">
        <v>40.0</v>
      </c>
      <c r="B275" s="67">
        <f>B217-(transaction!$B273*price!$N$10+transaction!$F273*price!$N$11+transaction!$J273*price!$N$12+transaction!$N273*price!$N$13+transaction!$R273*price!$N$14+transaction!$V273*price!$N$15+transaction!$Z273*price!$N$16+transaction!$AD273*price!$N$17+transaction!$AH273*price!$N$18+transaction!$AL273*price!$N$19+transaction!$AP273*price!$N$20+transaction!$AT273*price!$N$21+transaction!$AX273*price!$N$22+transaction!$BB273*price!$N$23+transaction!$BF273*price!$N$24+transaction!$BJ273*price!$N$25+transaction!$BN273*price!$N$26+transaction!$BR273*price!$N$27+transaction!$BV273*price!$N$28+transaction!$BZ273*price!$N$29)+G275</f>
        <v>0</v>
      </c>
      <c r="C275" s="17">
        <f>C217-(transaction!$C273*price!$O$10+transaction!$G273*price!$O$11+transaction!$K273*price!$O$12+transaction!$O273*price!$O$13+transaction!$S273*price!$O$14+transaction!$W273*price!$O$15+transaction!$AA273*price!$O$16+transaction!$AE273*price!$O$17+transaction!$AI273*price!$O$18+transaction!$AM273*price!$O$19+transaction!$AQ273*price!$O$20+transaction!$AU273*price!$O$21+transaction!$AY273*price!$O$22+transaction!$BC273*price!$O$23+transaction!$BG273*price!$O$24+transaction!$BK273*price!$O$25+transaction!$BO273*price!$O$26+transaction!$BS273*price!$O$27+transaction!$BW273*price!$O$28+transaction!$CA273*price!$O$29)+H275</f>
        <v>0</v>
      </c>
      <c r="D275" s="17">
        <f>D217-(transaction!$D273*price!$P$10+transaction!$H273*price!$P$11+transaction!$L273*price!$P$12+transaction!$P273*price!$P$13+transaction!$T273*price!$P$14+transaction!$X273*price!$P$15+transaction!$AB273*price!$P$16+transaction!$AF273*price!$P$17+transaction!$AJ273*price!$P$18+transaction!$AN273*price!$P$19+transaction!$AR273*price!$P$20+transaction!$AV273*price!$P$21+transaction!$AZ273*price!$P$22+transaction!$BD273*price!$P$23+transaction!$BH273*price!$P$24+transaction!$BL273*price!$P$25+transaction!$BP273*price!$P$26+transaction!$BT273*price!$P$27+transaction!$BX273*price!$P$28+transaction!$CB273*price!$P$29)+I275</f>
        <v>0</v>
      </c>
      <c r="E275" s="22">
        <f>E217-(transaction!$E273*price!$Q$10+transaction!$I273*price!$Q$11+transaction!$M273*price!$Q$12+transaction!$Q273*price!$Q$13+transaction!$U273*price!$Q$14+transaction!$Y273*price!$Q$15+transaction!$AC273*price!$Q$16+transaction!$AG273*price!$Q$17+transaction!$AK273*price!$Q$18+transaction!$AO273*price!$Q$19+transaction!$AS273*price!$Q$20+transaction!$AW273*price!$Q$21+transaction!$BA273*price!$Q$22+transaction!$BE273*price!$Q$23+transaction!$BI273*price!$Q$24+transaction!$BM273*price!$Q$25+transaction!$BQ273*price!$Q$26+transaction!$BU273*price!$Q$27+transaction!$BY273*price!$Q$28+transaction!$CC273*price!$Q$29)+J275</f>
        <v>0</v>
      </c>
      <c r="F275" s="17">
        <f>B275*price!F$2+C275*price!F$3+D275*price!F$4+E275*price!F$5</f>
        <v>0</v>
      </c>
      <c r="G275" s="112">
        <f>(transaction!CF273+transaction!CG273+transaction!CH273)-((transaction!CL273*price!C$3/price!C$2)+(transaction!CI273*price!C$4/price!C$2)+(transaction!CO273*price!C$5/price!C$2))</f>
        <v>0</v>
      </c>
      <c r="H275" s="113">
        <f>(transaction!CI273+transaction!CJ273+transaction!CK273)-((transaction!CF273*price!C$2/price!C$3)+(transaction!CQ273*price!C$4/price!C$3)+(transaction!CM273*price!C$5/price!C$3))</f>
        <v>0</v>
      </c>
      <c r="I275" s="113">
        <f>(transaction!CL273+transaction!CM273+transaction!CN273)-((transaction!CG273*price!C$2/price!C$4)+(transaction!CJ273*price!C$3/price!C$4)+(transaction!CP273*price!C$5/price!C$4))</f>
        <v>0</v>
      </c>
      <c r="J275" s="113">
        <f>(transaction!CO273+transaction!CP273+transaction!CQ273)-((transaction!CH273*price!C$2/price!C$5)+(transaction!CK273*price!C$3/price!C$5)+(transaction!CN273*price!C$4/price!C$5))</f>
        <v>0</v>
      </c>
    </row>
    <row r="276">
      <c r="A276" s="13">
        <v>41.0</v>
      </c>
      <c r="B276" s="67">
        <f>B218-(transaction!$B274*price!$N$10+transaction!$F274*price!$N$11+transaction!$J274*price!$N$12+transaction!$N274*price!$N$13+transaction!$R274*price!$N$14+transaction!$V274*price!$N$15+transaction!$Z274*price!$N$16+transaction!$AD274*price!$N$17+transaction!$AH274*price!$N$18+transaction!$AL274*price!$N$19+transaction!$AP274*price!$N$20+transaction!$AT274*price!$N$21+transaction!$AX274*price!$N$22+transaction!$BB274*price!$N$23+transaction!$BF274*price!$N$24+transaction!$BJ274*price!$N$25+transaction!$BN274*price!$N$26+transaction!$BR274*price!$N$27+transaction!$BV274*price!$N$28+transaction!$BZ274*price!$N$29)+G276</f>
        <v>0</v>
      </c>
      <c r="C276" s="17">
        <f>C218-(transaction!$C274*price!$O$10+transaction!$G274*price!$O$11+transaction!$K274*price!$O$12+transaction!$O274*price!$O$13+transaction!$S274*price!$O$14+transaction!$W274*price!$O$15+transaction!$AA274*price!$O$16+transaction!$AE274*price!$O$17+transaction!$AI274*price!$O$18+transaction!$AM274*price!$O$19+transaction!$AQ274*price!$O$20+transaction!$AU274*price!$O$21+transaction!$AY274*price!$O$22+transaction!$BC274*price!$O$23+transaction!$BG274*price!$O$24+transaction!$BK274*price!$O$25+transaction!$BO274*price!$O$26+transaction!$BS274*price!$O$27+transaction!$BW274*price!$O$28+transaction!$CA274*price!$O$29)+H276</f>
        <v>0</v>
      </c>
      <c r="D276" s="17">
        <f>D218-(transaction!$D274*price!$P$10+transaction!$H274*price!$P$11+transaction!$L274*price!$P$12+transaction!$P274*price!$P$13+transaction!$T274*price!$P$14+transaction!$X274*price!$P$15+transaction!$AB274*price!$P$16+transaction!$AF274*price!$P$17+transaction!$AJ274*price!$P$18+transaction!$AN274*price!$P$19+transaction!$AR274*price!$P$20+transaction!$AV274*price!$P$21+transaction!$AZ274*price!$P$22+transaction!$BD274*price!$P$23+transaction!$BH274*price!$P$24+transaction!$BL274*price!$P$25+transaction!$BP274*price!$P$26+transaction!$BT274*price!$P$27+transaction!$BX274*price!$P$28+transaction!$CB274*price!$P$29)+I276</f>
        <v>0</v>
      </c>
      <c r="E276" s="22">
        <f>E218-(transaction!$E274*price!$Q$10+transaction!$I274*price!$Q$11+transaction!$M274*price!$Q$12+transaction!$Q274*price!$Q$13+transaction!$U274*price!$Q$14+transaction!$Y274*price!$Q$15+transaction!$AC274*price!$Q$16+transaction!$AG274*price!$Q$17+transaction!$AK274*price!$Q$18+transaction!$AO274*price!$Q$19+transaction!$AS274*price!$Q$20+transaction!$AW274*price!$Q$21+transaction!$BA274*price!$Q$22+transaction!$BE274*price!$Q$23+transaction!$BI274*price!$Q$24+transaction!$BM274*price!$Q$25+transaction!$BQ274*price!$Q$26+transaction!$BU274*price!$Q$27+transaction!$BY274*price!$Q$28+transaction!$CC274*price!$Q$29)+J276</f>
        <v>0</v>
      </c>
      <c r="F276" s="17">
        <f>B276*price!F$2+C276*price!F$3+D276*price!F$4+E276*price!F$5</f>
        <v>0</v>
      </c>
      <c r="G276" s="112">
        <f>(transaction!CF274+transaction!CG274+transaction!CH274)-((transaction!CL274*price!C$3/price!C$2)+(transaction!CI274*price!C$4/price!C$2)+(transaction!CO274*price!C$5/price!C$2))</f>
        <v>0</v>
      </c>
      <c r="H276" s="113">
        <f>(transaction!CI274+transaction!CJ274+transaction!CK274)-((transaction!CF274*price!C$2/price!C$3)+(transaction!CQ274*price!C$4/price!C$3)+(transaction!CM274*price!C$5/price!C$3))</f>
        <v>0</v>
      </c>
      <c r="I276" s="113">
        <f>(transaction!CL274+transaction!CM274+transaction!CN274)-((transaction!CG274*price!C$2/price!C$4)+(transaction!CJ274*price!C$3/price!C$4)+(transaction!CP274*price!C$5/price!C$4))</f>
        <v>0</v>
      </c>
      <c r="J276" s="113">
        <f>(transaction!CO274+transaction!CP274+transaction!CQ274)-((transaction!CH274*price!C$2/price!C$5)+(transaction!CK274*price!C$3/price!C$5)+(transaction!CN274*price!C$4/price!C$5))</f>
        <v>0</v>
      </c>
    </row>
    <row r="277">
      <c r="A277" s="13">
        <v>42.0</v>
      </c>
      <c r="B277" s="67">
        <f>B219-(transaction!$B275*price!$N$10+transaction!$F275*price!$N$11+transaction!$J275*price!$N$12+transaction!$N275*price!$N$13+transaction!$R275*price!$N$14+transaction!$V275*price!$N$15+transaction!$Z275*price!$N$16+transaction!$AD275*price!$N$17+transaction!$AH275*price!$N$18+transaction!$AL275*price!$N$19+transaction!$AP275*price!$N$20+transaction!$AT275*price!$N$21+transaction!$AX275*price!$N$22+transaction!$BB275*price!$N$23+transaction!$BF275*price!$N$24+transaction!$BJ275*price!$N$25+transaction!$BN275*price!$N$26+transaction!$BR275*price!$N$27+transaction!$BV275*price!$N$28+transaction!$BZ275*price!$N$29)+G277</f>
        <v>0</v>
      </c>
      <c r="C277" s="17">
        <f>C219-(transaction!$C275*price!$O$10+transaction!$G275*price!$O$11+transaction!$K275*price!$O$12+transaction!$O275*price!$O$13+transaction!$S275*price!$O$14+transaction!$W275*price!$O$15+transaction!$AA275*price!$O$16+transaction!$AE275*price!$O$17+transaction!$AI275*price!$O$18+transaction!$AM275*price!$O$19+transaction!$AQ275*price!$O$20+transaction!$AU275*price!$O$21+transaction!$AY275*price!$O$22+transaction!$BC275*price!$O$23+transaction!$BG275*price!$O$24+transaction!$BK275*price!$O$25+transaction!$BO275*price!$O$26+transaction!$BS275*price!$O$27+transaction!$BW275*price!$O$28+transaction!$CA275*price!$O$29)+H277</f>
        <v>0</v>
      </c>
      <c r="D277" s="17">
        <f>D219-(transaction!$D275*price!$P$10+transaction!$H275*price!$P$11+transaction!$L275*price!$P$12+transaction!$P275*price!$P$13+transaction!$T275*price!$P$14+transaction!$X275*price!$P$15+transaction!$AB275*price!$P$16+transaction!$AF275*price!$P$17+transaction!$AJ275*price!$P$18+transaction!$AN275*price!$P$19+transaction!$AR275*price!$P$20+transaction!$AV275*price!$P$21+transaction!$AZ275*price!$P$22+transaction!$BD275*price!$P$23+transaction!$BH275*price!$P$24+transaction!$BL275*price!$P$25+transaction!$BP275*price!$P$26+transaction!$BT275*price!$P$27+transaction!$BX275*price!$P$28+transaction!$CB275*price!$P$29)+I277</f>
        <v>0</v>
      </c>
      <c r="E277" s="22">
        <f>E219-(transaction!$E275*price!$Q$10+transaction!$I275*price!$Q$11+transaction!$M275*price!$Q$12+transaction!$Q275*price!$Q$13+transaction!$U275*price!$Q$14+transaction!$Y275*price!$Q$15+transaction!$AC275*price!$Q$16+transaction!$AG275*price!$Q$17+transaction!$AK275*price!$Q$18+transaction!$AO275*price!$Q$19+transaction!$AS275*price!$Q$20+transaction!$AW275*price!$Q$21+transaction!$BA275*price!$Q$22+transaction!$BE275*price!$Q$23+transaction!$BI275*price!$Q$24+transaction!$BM275*price!$Q$25+transaction!$BQ275*price!$Q$26+transaction!$BU275*price!$Q$27+transaction!$BY275*price!$Q$28+transaction!$CC275*price!$Q$29)+J277</f>
        <v>0</v>
      </c>
      <c r="F277" s="17">
        <f>B277*price!F$2+C277*price!F$3+D277*price!F$4+E277*price!F$5</f>
        <v>0</v>
      </c>
      <c r="G277" s="112">
        <f>(transaction!CF275+transaction!CG275+transaction!CH275)-((transaction!CL275*price!C$3/price!C$2)+(transaction!CI275*price!C$4/price!C$2)+(transaction!CO275*price!C$5/price!C$2))</f>
        <v>0</v>
      </c>
      <c r="H277" s="113">
        <f>(transaction!CI275+transaction!CJ275+transaction!CK275)-((transaction!CF275*price!C$2/price!C$3)+(transaction!CQ275*price!C$4/price!C$3)+(transaction!CM275*price!C$5/price!C$3))</f>
        <v>0</v>
      </c>
      <c r="I277" s="113">
        <f>(transaction!CL275+transaction!CM275+transaction!CN275)-((transaction!CG275*price!C$2/price!C$4)+(transaction!CJ275*price!C$3/price!C$4)+(transaction!CP275*price!C$5/price!C$4))</f>
        <v>0</v>
      </c>
      <c r="J277" s="113">
        <f>(transaction!CO275+transaction!CP275+transaction!CQ275)-((transaction!CH275*price!C$2/price!C$5)+(transaction!CK275*price!C$3/price!C$5)+(transaction!CN275*price!C$4/price!C$5))</f>
        <v>0</v>
      </c>
    </row>
    <row r="278">
      <c r="A278" s="13">
        <v>43.0</v>
      </c>
      <c r="B278" s="67">
        <f>B220-(transaction!$B276*price!$N$10+transaction!$F276*price!$N$11+transaction!$J276*price!$N$12+transaction!$N276*price!$N$13+transaction!$R276*price!$N$14+transaction!$V276*price!$N$15+transaction!$Z276*price!$N$16+transaction!$AD276*price!$N$17+transaction!$AH276*price!$N$18+transaction!$AL276*price!$N$19+transaction!$AP276*price!$N$20+transaction!$AT276*price!$N$21+transaction!$AX276*price!$N$22+transaction!$BB276*price!$N$23+transaction!$BF276*price!$N$24+transaction!$BJ276*price!$N$25+transaction!$BN276*price!$N$26+transaction!$BR276*price!$N$27+transaction!$BV276*price!$N$28+transaction!$BZ276*price!$N$29)+G278</f>
        <v>0</v>
      </c>
      <c r="C278" s="17">
        <f>C220-(transaction!$C276*price!$O$10+transaction!$G276*price!$O$11+transaction!$K276*price!$O$12+transaction!$O276*price!$O$13+transaction!$S276*price!$O$14+transaction!$W276*price!$O$15+transaction!$AA276*price!$O$16+transaction!$AE276*price!$O$17+transaction!$AI276*price!$O$18+transaction!$AM276*price!$O$19+transaction!$AQ276*price!$O$20+transaction!$AU276*price!$O$21+transaction!$AY276*price!$O$22+transaction!$BC276*price!$O$23+transaction!$BG276*price!$O$24+transaction!$BK276*price!$O$25+transaction!$BO276*price!$O$26+transaction!$BS276*price!$O$27+transaction!$BW276*price!$O$28+transaction!$CA276*price!$O$29)+H278</f>
        <v>0</v>
      </c>
      <c r="D278" s="17">
        <f>D220-(transaction!$D276*price!$P$10+transaction!$H276*price!$P$11+transaction!$L276*price!$P$12+transaction!$P276*price!$P$13+transaction!$T276*price!$P$14+transaction!$X276*price!$P$15+transaction!$AB276*price!$P$16+transaction!$AF276*price!$P$17+transaction!$AJ276*price!$P$18+transaction!$AN276*price!$P$19+transaction!$AR276*price!$P$20+transaction!$AV276*price!$P$21+transaction!$AZ276*price!$P$22+transaction!$BD276*price!$P$23+transaction!$BH276*price!$P$24+transaction!$BL276*price!$P$25+transaction!$BP276*price!$P$26+transaction!$BT276*price!$P$27+transaction!$BX276*price!$P$28+transaction!$CB276*price!$P$29)+I278</f>
        <v>0</v>
      </c>
      <c r="E278" s="22">
        <f>E220-(transaction!$E276*price!$Q$10+transaction!$I276*price!$Q$11+transaction!$M276*price!$Q$12+transaction!$Q276*price!$Q$13+transaction!$U276*price!$Q$14+transaction!$Y276*price!$Q$15+transaction!$AC276*price!$Q$16+transaction!$AG276*price!$Q$17+transaction!$AK276*price!$Q$18+transaction!$AO276*price!$Q$19+transaction!$AS276*price!$Q$20+transaction!$AW276*price!$Q$21+transaction!$BA276*price!$Q$22+transaction!$BE276*price!$Q$23+transaction!$BI276*price!$Q$24+transaction!$BM276*price!$Q$25+transaction!$BQ276*price!$Q$26+transaction!$BU276*price!$Q$27+transaction!$BY276*price!$Q$28+transaction!$CC276*price!$Q$29)+J278</f>
        <v>0</v>
      </c>
      <c r="F278" s="17">
        <f>B278*price!F$2+C278*price!F$3+D278*price!F$4+E278*price!F$5</f>
        <v>0</v>
      </c>
      <c r="G278" s="112">
        <f>(transaction!CF276+transaction!CG276+transaction!CH276)-((transaction!CL276*price!C$3/price!C$2)+(transaction!CI276*price!C$4/price!C$2)+(transaction!CO276*price!C$5/price!C$2))</f>
        <v>0</v>
      </c>
      <c r="H278" s="113">
        <f>(transaction!CI276+transaction!CJ276+transaction!CK276)-((transaction!CF276*price!C$2/price!C$3)+(transaction!CQ276*price!C$4/price!C$3)+(transaction!CM276*price!C$5/price!C$3))</f>
        <v>0</v>
      </c>
      <c r="I278" s="113">
        <f>(transaction!CL276+transaction!CM276+transaction!CN276)-((transaction!CG276*price!C$2/price!C$4)+(transaction!CJ276*price!C$3/price!C$4)+(transaction!CP276*price!C$5/price!C$4))</f>
        <v>0</v>
      </c>
      <c r="J278" s="113">
        <f>(transaction!CO276+transaction!CP276+transaction!CQ276)-((transaction!CH276*price!C$2/price!C$5)+(transaction!CK276*price!C$3/price!C$5)+(transaction!CN276*price!C$4/price!C$5))</f>
        <v>0</v>
      </c>
    </row>
    <row r="279">
      <c r="A279" s="13">
        <v>44.0</v>
      </c>
      <c r="B279" s="67">
        <f>B221-(transaction!$B277*price!$N$10+transaction!$F277*price!$N$11+transaction!$J277*price!$N$12+transaction!$N277*price!$N$13+transaction!$R277*price!$N$14+transaction!$V277*price!$N$15+transaction!$Z277*price!$N$16+transaction!$AD277*price!$N$17+transaction!$AH277*price!$N$18+transaction!$AL277*price!$N$19+transaction!$AP277*price!$N$20+transaction!$AT277*price!$N$21+transaction!$AX277*price!$N$22+transaction!$BB277*price!$N$23+transaction!$BF277*price!$N$24+transaction!$BJ277*price!$N$25+transaction!$BN277*price!$N$26+transaction!$BR277*price!$N$27+transaction!$BV277*price!$N$28+transaction!$BZ277*price!$N$29)+G279</f>
        <v>0</v>
      </c>
      <c r="C279" s="17">
        <f>C221-(transaction!$C277*price!$O$10+transaction!$G277*price!$O$11+transaction!$K277*price!$O$12+transaction!$O277*price!$O$13+transaction!$S277*price!$O$14+transaction!$W277*price!$O$15+transaction!$AA277*price!$O$16+transaction!$AE277*price!$O$17+transaction!$AI277*price!$O$18+transaction!$AM277*price!$O$19+transaction!$AQ277*price!$O$20+transaction!$AU277*price!$O$21+transaction!$AY277*price!$O$22+transaction!$BC277*price!$O$23+transaction!$BG277*price!$O$24+transaction!$BK277*price!$O$25+transaction!$BO277*price!$O$26+transaction!$BS277*price!$O$27+transaction!$BW277*price!$O$28+transaction!$CA277*price!$O$29)+H279</f>
        <v>0</v>
      </c>
      <c r="D279" s="17">
        <f>D221-(transaction!$D277*price!$P$10+transaction!$H277*price!$P$11+transaction!$L277*price!$P$12+transaction!$P277*price!$P$13+transaction!$T277*price!$P$14+transaction!$X277*price!$P$15+transaction!$AB277*price!$P$16+transaction!$AF277*price!$P$17+transaction!$AJ277*price!$P$18+transaction!$AN277*price!$P$19+transaction!$AR277*price!$P$20+transaction!$AV277*price!$P$21+transaction!$AZ277*price!$P$22+transaction!$BD277*price!$P$23+transaction!$BH277*price!$P$24+transaction!$BL277*price!$P$25+transaction!$BP277*price!$P$26+transaction!$BT277*price!$P$27+transaction!$BX277*price!$P$28+transaction!$CB277*price!$P$29)+I279</f>
        <v>0</v>
      </c>
      <c r="E279" s="22">
        <f>E221-(transaction!$E277*price!$Q$10+transaction!$I277*price!$Q$11+transaction!$M277*price!$Q$12+transaction!$Q277*price!$Q$13+transaction!$U277*price!$Q$14+transaction!$Y277*price!$Q$15+transaction!$AC277*price!$Q$16+transaction!$AG277*price!$Q$17+transaction!$AK277*price!$Q$18+transaction!$AO277*price!$Q$19+transaction!$AS277*price!$Q$20+transaction!$AW277*price!$Q$21+transaction!$BA277*price!$Q$22+transaction!$BE277*price!$Q$23+transaction!$BI277*price!$Q$24+transaction!$BM277*price!$Q$25+transaction!$BQ277*price!$Q$26+transaction!$BU277*price!$Q$27+transaction!$BY277*price!$Q$28+transaction!$CC277*price!$Q$29)+J279</f>
        <v>0</v>
      </c>
      <c r="F279" s="17">
        <f>B279*price!F$2+C279*price!F$3+D279*price!F$4+E279*price!F$5</f>
        <v>0</v>
      </c>
      <c r="G279" s="112">
        <f>(transaction!CF277+transaction!CG277+transaction!CH277)-((transaction!CL277*price!C$3/price!C$2)+(transaction!CI277*price!C$4/price!C$2)+(transaction!CO277*price!C$5/price!C$2))</f>
        <v>0</v>
      </c>
      <c r="H279" s="113">
        <f>(transaction!CI277+transaction!CJ277+transaction!CK277)-((transaction!CF277*price!C$2/price!C$3)+(transaction!CQ277*price!C$4/price!C$3)+(transaction!CM277*price!C$5/price!C$3))</f>
        <v>0</v>
      </c>
      <c r="I279" s="113">
        <f>(transaction!CL277+transaction!CM277+transaction!CN277)-((transaction!CG277*price!C$2/price!C$4)+(transaction!CJ277*price!C$3/price!C$4)+(transaction!CP277*price!C$5/price!C$4))</f>
        <v>0</v>
      </c>
      <c r="J279" s="113">
        <f>(transaction!CO277+transaction!CP277+transaction!CQ277)-((transaction!CH277*price!C$2/price!C$5)+(transaction!CK277*price!C$3/price!C$5)+(transaction!CN277*price!C$4/price!C$5))</f>
        <v>0</v>
      </c>
    </row>
    <row r="280">
      <c r="A280" s="13">
        <v>45.0</v>
      </c>
      <c r="B280" s="67">
        <f>B222-(transaction!$B278*price!$N$10+transaction!$F278*price!$N$11+transaction!$J278*price!$N$12+transaction!$N278*price!$N$13+transaction!$R278*price!$N$14+transaction!$V278*price!$N$15+transaction!$Z278*price!$N$16+transaction!$AD278*price!$N$17+transaction!$AH278*price!$N$18+transaction!$AL278*price!$N$19+transaction!$AP278*price!$N$20+transaction!$AT278*price!$N$21+transaction!$AX278*price!$N$22+transaction!$BB278*price!$N$23+transaction!$BF278*price!$N$24+transaction!$BJ278*price!$N$25+transaction!$BN278*price!$N$26+transaction!$BR278*price!$N$27+transaction!$BV278*price!$N$28+transaction!$BZ278*price!$N$29)+G280</f>
        <v>0</v>
      </c>
      <c r="C280" s="17">
        <f>C222-(transaction!$C278*price!$O$10+transaction!$G278*price!$O$11+transaction!$K278*price!$O$12+transaction!$O278*price!$O$13+transaction!$S278*price!$O$14+transaction!$W278*price!$O$15+transaction!$AA278*price!$O$16+transaction!$AE278*price!$O$17+transaction!$AI278*price!$O$18+transaction!$AM278*price!$O$19+transaction!$AQ278*price!$O$20+transaction!$AU278*price!$O$21+transaction!$AY278*price!$O$22+transaction!$BC278*price!$O$23+transaction!$BG278*price!$O$24+transaction!$BK278*price!$O$25+transaction!$BO278*price!$O$26+transaction!$BS278*price!$O$27+transaction!$BW278*price!$O$28+transaction!$CA278*price!$O$29)+H280</f>
        <v>0</v>
      </c>
      <c r="D280" s="17">
        <f>D222-(transaction!$D278*price!$P$10+transaction!$H278*price!$P$11+transaction!$L278*price!$P$12+transaction!$P278*price!$P$13+transaction!$T278*price!$P$14+transaction!$X278*price!$P$15+transaction!$AB278*price!$P$16+transaction!$AF278*price!$P$17+transaction!$AJ278*price!$P$18+transaction!$AN278*price!$P$19+transaction!$AR278*price!$P$20+transaction!$AV278*price!$P$21+transaction!$AZ278*price!$P$22+transaction!$BD278*price!$P$23+transaction!$BH278*price!$P$24+transaction!$BL278*price!$P$25+transaction!$BP278*price!$P$26+transaction!$BT278*price!$P$27+transaction!$BX278*price!$P$28+transaction!$CB278*price!$P$29)+I280</f>
        <v>0</v>
      </c>
      <c r="E280" s="22">
        <f>E222-(transaction!$E278*price!$Q$10+transaction!$I278*price!$Q$11+transaction!$M278*price!$Q$12+transaction!$Q278*price!$Q$13+transaction!$U278*price!$Q$14+transaction!$Y278*price!$Q$15+transaction!$AC278*price!$Q$16+transaction!$AG278*price!$Q$17+transaction!$AK278*price!$Q$18+transaction!$AO278*price!$Q$19+transaction!$AS278*price!$Q$20+transaction!$AW278*price!$Q$21+transaction!$BA278*price!$Q$22+transaction!$BE278*price!$Q$23+transaction!$BI278*price!$Q$24+transaction!$BM278*price!$Q$25+transaction!$BQ278*price!$Q$26+transaction!$BU278*price!$Q$27+transaction!$BY278*price!$Q$28+transaction!$CC278*price!$Q$29)+J280</f>
        <v>0</v>
      </c>
      <c r="F280" s="17">
        <f>B280*price!F$2+C280*price!F$3+D280*price!F$4+E280*price!F$5</f>
        <v>0</v>
      </c>
      <c r="G280" s="112">
        <f>(transaction!CF278+transaction!CG278+transaction!CH278)-((transaction!CL278*price!C$3/price!C$2)+(transaction!CI278*price!C$4/price!C$2)+(transaction!CO278*price!C$5/price!C$2))</f>
        <v>0</v>
      </c>
      <c r="H280" s="113">
        <f>(transaction!CI278+transaction!CJ278+transaction!CK278)-((transaction!CF278*price!C$2/price!C$3)+(transaction!CQ278*price!C$4/price!C$3)+(transaction!CM278*price!C$5/price!C$3))</f>
        <v>0</v>
      </c>
      <c r="I280" s="113">
        <f>(transaction!CL278+transaction!CM278+transaction!CN278)-((transaction!CG278*price!C$2/price!C$4)+(transaction!CJ278*price!C$3/price!C$4)+(transaction!CP278*price!C$5/price!C$4))</f>
        <v>0</v>
      </c>
      <c r="J280" s="113">
        <f>(transaction!CO278+transaction!CP278+transaction!CQ278)-((transaction!CH278*price!C$2/price!C$5)+(transaction!CK278*price!C$3/price!C$5)+(transaction!CN278*price!C$4/price!C$5))</f>
        <v>0</v>
      </c>
    </row>
    <row r="281">
      <c r="A281" s="13">
        <v>46.0</v>
      </c>
      <c r="B281" s="67">
        <f>B223-(transaction!$B279*price!$N$10+transaction!$F279*price!$N$11+transaction!$J279*price!$N$12+transaction!$N279*price!$N$13+transaction!$R279*price!$N$14+transaction!$V279*price!$N$15+transaction!$Z279*price!$N$16+transaction!$AD279*price!$N$17+transaction!$AH279*price!$N$18+transaction!$AL279*price!$N$19+transaction!$AP279*price!$N$20+transaction!$AT279*price!$N$21+transaction!$AX279*price!$N$22+transaction!$BB279*price!$N$23+transaction!$BF279*price!$N$24+transaction!$BJ279*price!$N$25+transaction!$BN279*price!$N$26+transaction!$BR279*price!$N$27+transaction!$BV279*price!$N$28+transaction!$BZ279*price!$N$29)+G281</f>
        <v>0</v>
      </c>
      <c r="C281" s="17">
        <f>C223-(transaction!$C279*price!$O$10+transaction!$G279*price!$O$11+transaction!$K279*price!$O$12+transaction!$O279*price!$O$13+transaction!$S279*price!$O$14+transaction!$W279*price!$O$15+transaction!$AA279*price!$O$16+transaction!$AE279*price!$O$17+transaction!$AI279*price!$O$18+transaction!$AM279*price!$O$19+transaction!$AQ279*price!$O$20+transaction!$AU279*price!$O$21+transaction!$AY279*price!$O$22+transaction!$BC279*price!$O$23+transaction!$BG279*price!$O$24+transaction!$BK279*price!$O$25+transaction!$BO279*price!$O$26+transaction!$BS279*price!$O$27+transaction!$BW279*price!$O$28+transaction!$CA279*price!$O$29)+H281</f>
        <v>0</v>
      </c>
      <c r="D281" s="17">
        <f>D223-(transaction!$D279*price!$P$10+transaction!$H279*price!$P$11+transaction!$L279*price!$P$12+transaction!$P279*price!$P$13+transaction!$T279*price!$P$14+transaction!$X279*price!$P$15+transaction!$AB279*price!$P$16+transaction!$AF279*price!$P$17+transaction!$AJ279*price!$P$18+transaction!$AN279*price!$P$19+transaction!$AR279*price!$P$20+transaction!$AV279*price!$P$21+transaction!$AZ279*price!$P$22+transaction!$BD279*price!$P$23+transaction!$BH279*price!$P$24+transaction!$BL279*price!$P$25+transaction!$BP279*price!$P$26+transaction!$BT279*price!$P$27+transaction!$BX279*price!$P$28+transaction!$CB279*price!$P$29)+I281</f>
        <v>0</v>
      </c>
      <c r="E281" s="22">
        <f>E223-(transaction!$E279*price!$Q$10+transaction!$I279*price!$Q$11+transaction!$M279*price!$Q$12+transaction!$Q279*price!$Q$13+transaction!$U279*price!$Q$14+transaction!$Y279*price!$Q$15+transaction!$AC279*price!$Q$16+transaction!$AG279*price!$Q$17+transaction!$AK279*price!$Q$18+transaction!$AO279*price!$Q$19+transaction!$AS279*price!$Q$20+transaction!$AW279*price!$Q$21+transaction!$BA279*price!$Q$22+transaction!$BE279*price!$Q$23+transaction!$BI279*price!$Q$24+transaction!$BM279*price!$Q$25+transaction!$BQ279*price!$Q$26+transaction!$BU279*price!$Q$27+transaction!$BY279*price!$Q$28+transaction!$CC279*price!$Q$29)+J281</f>
        <v>0</v>
      </c>
      <c r="F281" s="17">
        <f>B281*price!F$2+C281*price!F$3+D281*price!F$4+E281*price!F$5</f>
        <v>0</v>
      </c>
      <c r="G281" s="112">
        <f>(transaction!CF279+transaction!CG279+transaction!CH279)-((transaction!CL279*price!C$3/price!C$2)+(transaction!CI279*price!C$4/price!C$2)+(transaction!CO279*price!C$5/price!C$2))</f>
        <v>0</v>
      </c>
      <c r="H281" s="113">
        <f>(transaction!CI279+transaction!CJ279+transaction!CK279)-((transaction!CF279*price!C$2/price!C$3)+(transaction!CQ279*price!C$4/price!C$3)+(transaction!CM279*price!C$5/price!C$3))</f>
        <v>0</v>
      </c>
      <c r="I281" s="113">
        <f>(transaction!CL279+transaction!CM279+transaction!CN279)-((transaction!CG279*price!C$2/price!C$4)+(transaction!CJ279*price!C$3/price!C$4)+(transaction!CP279*price!C$5/price!C$4))</f>
        <v>0</v>
      </c>
      <c r="J281" s="113">
        <f>(transaction!CO279+transaction!CP279+transaction!CQ279)-((transaction!CH279*price!C$2/price!C$5)+(transaction!CK279*price!C$3/price!C$5)+(transaction!CN279*price!C$4/price!C$5))</f>
        <v>0</v>
      </c>
    </row>
    <row r="282">
      <c r="A282" s="13">
        <v>47.0</v>
      </c>
      <c r="B282" s="67">
        <f>B224-(transaction!$B280*price!$N$10+transaction!$F280*price!$N$11+transaction!$J280*price!$N$12+transaction!$N280*price!$N$13+transaction!$R280*price!$N$14+transaction!$V280*price!$N$15+transaction!$Z280*price!$N$16+transaction!$AD280*price!$N$17+transaction!$AH280*price!$N$18+transaction!$AL280*price!$N$19+transaction!$AP280*price!$N$20+transaction!$AT280*price!$N$21+transaction!$AX280*price!$N$22+transaction!$BB280*price!$N$23+transaction!$BF280*price!$N$24+transaction!$BJ280*price!$N$25+transaction!$BN280*price!$N$26+transaction!$BR280*price!$N$27+transaction!$BV280*price!$N$28+transaction!$BZ280*price!$N$29)+G282</f>
        <v>0</v>
      </c>
      <c r="C282" s="17">
        <f>C224-(transaction!$C280*price!$O$10+transaction!$G280*price!$O$11+transaction!$K280*price!$O$12+transaction!$O280*price!$O$13+transaction!$S280*price!$O$14+transaction!$W280*price!$O$15+transaction!$AA280*price!$O$16+transaction!$AE280*price!$O$17+transaction!$AI280*price!$O$18+transaction!$AM280*price!$O$19+transaction!$AQ280*price!$O$20+transaction!$AU280*price!$O$21+transaction!$AY280*price!$O$22+transaction!$BC280*price!$O$23+transaction!$BG280*price!$O$24+transaction!$BK280*price!$O$25+transaction!$BO280*price!$O$26+transaction!$BS280*price!$O$27+transaction!$BW280*price!$O$28+transaction!$CA280*price!$O$29)+H282</f>
        <v>0</v>
      </c>
      <c r="D282" s="17">
        <f>D224-(transaction!$D280*price!$P$10+transaction!$H280*price!$P$11+transaction!$L280*price!$P$12+transaction!$P280*price!$P$13+transaction!$T280*price!$P$14+transaction!$X280*price!$P$15+transaction!$AB280*price!$P$16+transaction!$AF280*price!$P$17+transaction!$AJ280*price!$P$18+transaction!$AN280*price!$P$19+transaction!$AR280*price!$P$20+transaction!$AV280*price!$P$21+transaction!$AZ280*price!$P$22+transaction!$BD280*price!$P$23+transaction!$BH280*price!$P$24+transaction!$BL280*price!$P$25+transaction!$BP280*price!$P$26+transaction!$BT280*price!$P$27+transaction!$BX280*price!$P$28+transaction!$CB280*price!$P$29)+I282</f>
        <v>0</v>
      </c>
      <c r="E282" s="22">
        <f>E224-(transaction!$E280*price!$Q$10+transaction!$I280*price!$Q$11+transaction!$M280*price!$Q$12+transaction!$Q280*price!$Q$13+transaction!$U280*price!$Q$14+transaction!$Y280*price!$Q$15+transaction!$AC280*price!$Q$16+transaction!$AG280*price!$Q$17+transaction!$AK280*price!$Q$18+transaction!$AO280*price!$Q$19+transaction!$AS280*price!$Q$20+transaction!$AW280*price!$Q$21+transaction!$BA280*price!$Q$22+transaction!$BE280*price!$Q$23+transaction!$BI280*price!$Q$24+transaction!$BM280*price!$Q$25+transaction!$BQ280*price!$Q$26+transaction!$BU280*price!$Q$27+transaction!$BY280*price!$Q$28+transaction!$CC280*price!$Q$29)+J282</f>
        <v>0</v>
      </c>
      <c r="F282" s="17">
        <f>B282*price!F$2+C282*price!F$3+D282*price!F$4+E282*price!F$5</f>
        <v>0</v>
      </c>
      <c r="G282" s="112">
        <f>(transaction!CF280+transaction!CG280+transaction!CH280)-((transaction!CL280*price!C$3/price!C$2)+(transaction!CI280*price!C$4/price!C$2)+(transaction!CO280*price!C$5/price!C$2))</f>
        <v>0</v>
      </c>
      <c r="H282" s="113">
        <f>(transaction!CI280+transaction!CJ280+transaction!CK280)-((transaction!CF280*price!C$2/price!C$3)+(transaction!CQ280*price!C$4/price!C$3)+(transaction!CM280*price!C$5/price!C$3))</f>
        <v>0</v>
      </c>
      <c r="I282" s="113">
        <f>(transaction!CL280+transaction!CM280+transaction!CN280)-((transaction!CG280*price!C$2/price!C$4)+(transaction!CJ280*price!C$3/price!C$4)+(transaction!CP280*price!C$5/price!C$4))</f>
        <v>0</v>
      </c>
      <c r="J282" s="113">
        <f>(transaction!CO280+transaction!CP280+transaction!CQ280)-((transaction!CH280*price!C$2/price!C$5)+(transaction!CK280*price!C$3/price!C$5)+(transaction!CN280*price!C$4/price!C$5))</f>
        <v>0</v>
      </c>
    </row>
    <row r="283">
      <c r="A283" s="13">
        <v>48.0</v>
      </c>
      <c r="B283" s="67">
        <f>B225-(transaction!$B281*price!$N$10+transaction!$F281*price!$N$11+transaction!$J281*price!$N$12+transaction!$N281*price!$N$13+transaction!$R281*price!$N$14+transaction!$V281*price!$N$15+transaction!$Z281*price!$N$16+transaction!$AD281*price!$N$17+transaction!$AH281*price!$N$18+transaction!$AL281*price!$N$19+transaction!$AP281*price!$N$20+transaction!$AT281*price!$N$21+transaction!$AX281*price!$N$22+transaction!$BB281*price!$N$23+transaction!$BF281*price!$N$24+transaction!$BJ281*price!$N$25+transaction!$BN281*price!$N$26+transaction!$BR281*price!$N$27+transaction!$BV281*price!$N$28+transaction!$BZ281*price!$N$29)+G283</f>
        <v>0</v>
      </c>
      <c r="C283" s="17">
        <f>C225-(transaction!$C281*price!$O$10+transaction!$G281*price!$O$11+transaction!$K281*price!$O$12+transaction!$O281*price!$O$13+transaction!$S281*price!$O$14+transaction!$W281*price!$O$15+transaction!$AA281*price!$O$16+transaction!$AE281*price!$O$17+transaction!$AI281*price!$O$18+transaction!$AM281*price!$O$19+transaction!$AQ281*price!$O$20+transaction!$AU281*price!$O$21+transaction!$AY281*price!$O$22+transaction!$BC281*price!$O$23+transaction!$BG281*price!$O$24+transaction!$BK281*price!$O$25+transaction!$BO281*price!$O$26+transaction!$BS281*price!$O$27+transaction!$BW281*price!$O$28+transaction!$CA281*price!$O$29)+H283</f>
        <v>0</v>
      </c>
      <c r="D283" s="17">
        <f>D225-(transaction!$D281*price!$P$10+transaction!$H281*price!$P$11+transaction!$L281*price!$P$12+transaction!$P281*price!$P$13+transaction!$T281*price!$P$14+transaction!$X281*price!$P$15+transaction!$AB281*price!$P$16+transaction!$AF281*price!$P$17+transaction!$AJ281*price!$P$18+transaction!$AN281*price!$P$19+transaction!$AR281*price!$P$20+transaction!$AV281*price!$P$21+transaction!$AZ281*price!$P$22+transaction!$BD281*price!$P$23+transaction!$BH281*price!$P$24+transaction!$BL281*price!$P$25+transaction!$BP281*price!$P$26+transaction!$BT281*price!$P$27+transaction!$BX281*price!$P$28+transaction!$CB281*price!$P$29)+I283</f>
        <v>0</v>
      </c>
      <c r="E283" s="22">
        <f>E225-(transaction!$E281*price!$Q$10+transaction!$I281*price!$Q$11+transaction!$M281*price!$Q$12+transaction!$Q281*price!$Q$13+transaction!$U281*price!$Q$14+transaction!$Y281*price!$Q$15+transaction!$AC281*price!$Q$16+transaction!$AG281*price!$Q$17+transaction!$AK281*price!$Q$18+transaction!$AO281*price!$Q$19+transaction!$AS281*price!$Q$20+transaction!$AW281*price!$Q$21+transaction!$BA281*price!$Q$22+transaction!$BE281*price!$Q$23+transaction!$BI281*price!$Q$24+transaction!$BM281*price!$Q$25+transaction!$BQ281*price!$Q$26+transaction!$BU281*price!$Q$27+transaction!$BY281*price!$Q$28+transaction!$CC281*price!$Q$29)+J283</f>
        <v>0</v>
      </c>
      <c r="F283" s="17">
        <f>B283*price!F$2+C283*price!F$3+D283*price!F$4+E283*price!F$5</f>
        <v>0</v>
      </c>
      <c r="G283" s="112">
        <f>(transaction!CF281+transaction!CG281+transaction!CH281)-((transaction!CL281*price!C$3/price!C$2)+(transaction!CI281*price!C$4/price!C$2)+(transaction!CO281*price!C$5/price!C$2))</f>
        <v>0</v>
      </c>
      <c r="H283" s="113">
        <f>(transaction!CI281+transaction!CJ281+transaction!CK281)-((transaction!CF281*price!C$2/price!C$3)+(transaction!CQ281*price!C$4/price!C$3)+(transaction!CM281*price!C$5/price!C$3))</f>
        <v>0</v>
      </c>
      <c r="I283" s="113">
        <f>(transaction!CL281+transaction!CM281+transaction!CN281)-((transaction!CG281*price!C$2/price!C$4)+(transaction!CJ281*price!C$3/price!C$4)+(transaction!CP281*price!C$5/price!C$4))</f>
        <v>0</v>
      </c>
      <c r="J283" s="113">
        <f>(transaction!CO281+transaction!CP281+transaction!CQ281)-((transaction!CH281*price!C$2/price!C$5)+(transaction!CK281*price!C$3/price!C$5)+(transaction!CN281*price!C$4/price!C$5))</f>
        <v>0</v>
      </c>
    </row>
    <row r="284">
      <c r="A284" s="13">
        <v>49.0</v>
      </c>
      <c r="B284" s="67">
        <f>B226-(transaction!$B282*price!$N$10+transaction!$F282*price!$N$11+transaction!$J282*price!$N$12+transaction!$N282*price!$N$13+transaction!$R282*price!$N$14+transaction!$V282*price!$N$15+transaction!$Z282*price!$N$16+transaction!$AD282*price!$N$17+transaction!$AH282*price!$N$18+transaction!$AL282*price!$N$19+transaction!$AP282*price!$N$20+transaction!$AT282*price!$N$21+transaction!$AX282*price!$N$22+transaction!$BB282*price!$N$23+transaction!$BF282*price!$N$24+transaction!$BJ282*price!$N$25+transaction!$BN282*price!$N$26+transaction!$BR282*price!$N$27+transaction!$BV282*price!$N$28+transaction!$BZ282*price!$N$29)+G284</f>
        <v>0</v>
      </c>
      <c r="C284" s="17">
        <f>C226-(transaction!$C282*price!$O$10+transaction!$G282*price!$O$11+transaction!$K282*price!$O$12+transaction!$O282*price!$O$13+transaction!$S282*price!$O$14+transaction!$W282*price!$O$15+transaction!$AA282*price!$O$16+transaction!$AE282*price!$O$17+transaction!$AI282*price!$O$18+transaction!$AM282*price!$O$19+transaction!$AQ282*price!$O$20+transaction!$AU282*price!$O$21+transaction!$AY282*price!$O$22+transaction!$BC282*price!$O$23+transaction!$BG282*price!$O$24+transaction!$BK282*price!$O$25+transaction!$BO282*price!$O$26+transaction!$BS282*price!$O$27+transaction!$BW282*price!$O$28+transaction!$CA282*price!$O$29)+H284</f>
        <v>0</v>
      </c>
      <c r="D284" s="17">
        <f>D226-(transaction!$D282*price!$P$10+transaction!$H282*price!$P$11+transaction!$L282*price!$P$12+transaction!$P282*price!$P$13+transaction!$T282*price!$P$14+transaction!$X282*price!$P$15+transaction!$AB282*price!$P$16+transaction!$AF282*price!$P$17+transaction!$AJ282*price!$P$18+transaction!$AN282*price!$P$19+transaction!$AR282*price!$P$20+transaction!$AV282*price!$P$21+transaction!$AZ282*price!$P$22+transaction!$BD282*price!$P$23+transaction!$BH282*price!$P$24+transaction!$BL282*price!$P$25+transaction!$BP282*price!$P$26+transaction!$BT282*price!$P$27+transaction!$BX282*price!$P$28+transaction!$CB282*price!$P$29)+I284</f>
        <v>0</v>
      </c>
      <c r="E284" s="22">
        <f>E226-(transaction!$E282*price!$Q$10+transaction!$I282*price!$Q$11+transaction!$M282*price!$Q$12+transaction!$Q282*price!$Q$13+transaction!$U282*price!$Q$14+transaction!$Y282*price!$Q$15+transaction!$AC282*price!$Q$16+transaction!$AG282*price!$Q$17+transaction!$AK282*price!$Q$18+transaction!$AO282*price!$Q$19+transaction!$AS282*price!$Q$20+transaction!$AW282*price!$Q$21+transaction!$BA282*price!$Q$22+transaction!$BE282*price!$Q$23+transaction!$BI282*price!$Q$24+transaction!$BM282*price!$Q$25+transaction!$BQ282*price!$Q$26+transaction!$BU282*price!$Q$27+transaction!$BY282*price!$Q$28+transaction!$CC282*price!$Q$29)+J284</f>
        <v>0</v>
      </c>
      <c r="F284" s="17">
        <f>B284*price!F$2+C284*price!F$3+D284*price!F$4+E284*price!F$5</f>
        <v>0</v>
      </c>
      <c r="G284" s="112">
        <f>(transaction!CF282+transaction!CG282+transaction!CH282)-((transaction!CL282*price!C$3/price!C$2)+(transaction!CI282*price!C$4/price!C$2)+(transaction!CO282*price!C$5/price!C$2))</f>
        <v>0</v>
      </c>
      <c r="H284" s="113">
        <f>(transaction!CI282+transaction!CJ282+transaction!CK282)-((transaction!CF282*price!C$2/price!C$3)+(transaction!CQ282*price!C$4/price!C$3)+(transaction!CM282*price!C$5/price!C$3))</f>
        <v>0</v>
      </c>
      <c r="I284" s="113">
        <f>(transaction!CL282+transaction!CM282+transaction!CN282)-((transaction!CG282*price!C$2/price!C$4)+(transaction!CJ282*price!C$3/price!C$4)+(transaction!CP282*price!C$5/price!C$4))</f>
        <v>0</v>
      </c>
      <c r="J284" s="113">
        <f>(transaction!CO282+transaction!CP282+transaction!CQ282)-((transaction!CH282*price!C$2/price!C$5)+(transaction!CK282*price!C$3/price!C$5)+(transaction!CN282*price!C$4/price!C$5))</f>
        <v>0</v>
      </c>
    </row>
    <row r="285">
      <c r="A285" s="13">
        <v>50.0</v>
      </c>
      <c r="B285" s="67">
        <f>B227-(transaction!$B283*price!$N$10+transaction!$F283*price!$N$11+transaction!$J283*price!$N$12+transaction!$N283*price!$N$13+transaction!$R283*price!$N$14+transaction!$V283*price!$N$15+transaction!$Z283*price!$N$16+transaction!$AD283*price!$N$17+transaction!$AH283*price!$N$18+transaction!$AL283*price!$N$19+transaction!$AP283*price!$N$20+transaction!$AT283*price!$N$21+transaction!$AX283*price!$N$22+transaction!$BB283*price!$N$23+transaction!$BF283*price!$N$24+transaction!$BJ283*price!$N$25+transaction!$BN283*price!$N$26+transaction!$BR283*price!$N$27+transaction!$BV283*price!$N$28+transaction!$BZ283*price!$N$29)+G285</f>
        <v>0</v>
      </c>
      <c r="C285" s="17">
        <f>C227-(transaction!$C283*price!$O$10+transaction!$G283*price!$O$11+transaction!$K283*price!$O$12+transaction!$O283*price!$O$13+transaction!$S283*price!$O$14+transaction!$W283*price!$O$15+transaction!$AA283*price!$O$16+transaction!$AE283*price!$O$17+transaction!$AI283*price!$O$18+transaction!$AM283*price!$O$19+transaction!$AQ283*price!$O$20+transaction!$AU283*price!$O$21+transaction!$AY283*price!$O$22+transaction!$BC283*price!$O$23+transaction!$BG283*price!$O$24+transaction!$BK283*price!$O$25+transaction!$BO283*price!$O$26+transaction!$BS283*price!$O$27+transaction!$BW283*price!$O$28+transaction!$CA283*price!$O$29)+H285</f>
        <v>0</v>
      </c>
      <c r="D285" s="17">
        <f>D227-(transaction!$D283*price!$P$10+transaction!$H283*price!$P$11+transaction!$L283*price!$P$12+transaction!$P283*price!$P$13+transaction!$T283*price!$P$14+transaction!$X283*price!$P$15+transaction!$AB283*price!$P$16+transaction!$AF283*price!$P$17+transaction!$AJ283*price!$P$18+transaction!$AN283*price!$P$19+transaction!$AR283*price!$P$20+transaction!$AV283*price!$P$21+transaction!$AZ283*price!$P$22+transaction!$BD283*price!$P$23+transaction!$BH283*price!$P$24+transaction!$BL283*price!$P$25+transaction!$BP283*price!$P$26+transaction!$BT283*price!$P$27+transaction!$BX283*price!$P$28+transaction!$CB283*price!$P$29)+I285</f>
        <v>0</v>
      </c>
      <c r="E285" s="22">
        <f>E227-(transaction!$E283*price!$Q$10+transaction!$I283*price!$Q$11+transaction!$M283*price!$Q$12+transaction!$Q283*price!$Q$13+transaction!$U283*price!$Q$14+transaction!$Y283*price!$Q$15+transaction!$AC283*price!$Q$16+transaction!$AG283*price!$Q$17+transaction!$AK283*price!$Q$18+transaction!$AO283*price!$Q$19+transaction!$AS283*price!$Q$20+transaction!$AW283*price!$Q$21+transaction!$BA283*price!$Q$22+transaction!$BE283*price!$Q$23+transaction!$BI283*price!$Q$24+transaction!$BM283*price!$Q$25+transaction!$BQ283*price!$Q$26+transaction!$BU283*price!$Q$27+transaction!$BY283*price!$Q$28+transaction!$CC283*price!$Q$29)+J285</f>
        <v>0</v>
      </c>
      <c r="F285" s="17">
        <f>B285*price!F$2+C285*price!F$3+D285*price!F$4+E285*price!F$5</f>
        <v>0</v>
      </c>
      <c r="G285" s="112">
        <f>(transaction!CF283+transaction!CG283+transaction!CH283)-((transaction!CL283*price!C$3/price!C$2)+(transaction!CI283*price!C$4/price!C$2)+(transaction!CO283*price!C$5/price!C$2))</f>
        <v>0</v>
      </c>
      <c r="H285" s="113">
        <f>(transaction!CI283+transaction!CJ283+transaction!CK283)-((transaction!CF283*price!C$2/price!C$3)+(transaction!CQ283*price!C$4/price!C$3)+(transaction!CM283*price!C$5/price!C$3))</f>
        <v>0</v>
      </c>
      <c r="I285" s="113">
        <f>(transaction!CL283+transaction!CM283+transaction!CN283)-((transaction!CG283*price!C$2/price!C$4)+(transaction!CJ283*price!C$3/price!C$4)+(transaction!CP283*price!C$5/price!C$4))</f>
        <v>0</v>
      </c>
      <c r="J285" s="113">
        <f>(transaction!CO283+transaction!CP283+transaction!CQ283)-((transaction!CH283*price!C$2/price!C$5)+(transaction!CK283*price!C$3/price!C$5)+(transaction!CN283*price!C$4/price!C$5))</f>
        <v>0</v>
      </c>
    </row>
    <row r="286">
      <c r="A286" s="49">
        <v>51.0</v>
      </c>
      <c r="B286" s="106">
        <f>B228-(transaction!$B284*price!$N$10+transaction!$F284*price!$N$11+transaction!$J284*price!$N$12+transaction!$N284*price!$N$13+transaction!$R284*price!$N$14+transaction!$V284*price!$N$15+transaction!$Z284*price!$N$16+transaction!$AD284*price!$N$17+transaction!$AH284*price!$N$18+transaction!$AL284*price!$N$19+transaction!$AP284*price!$N$20+transaction!$AT284*price!$N$21+transaction!$AX284*price!$N$22+transaction!$BB284*price!$N$23+transaction!$BF284*price!$N$24+transaction!$BJ284*price!$N$25+transaction!$BN284*price!$N$26+transaction!$BR284*price!$N$27+transaction!$BV284*price!$N$28+transaction!$BZ284*price!$N$29)+G286</f>
        <v>0</v>
      </c>
      <c r="C286" s="51">
        <f>C228-(transaction!$C284*price!$O$10+transaction!$G284*price!$O$11+transaction!$K284*price!$O$12+transaction!$O284*price!$O$13+transaction!$S284*price!$O$14+transaction!$W284*price!$O$15+transaction!$AA284*price!$O$16+transaction!$AE284*price!$O$17+transaction!$AI284*price!$O$18+transaction!$AM284*price!$O$19+transaction!$AQ284*price!$O$20+transaction!$AU284*price!$O$21+transaction!$AY284*price!$O$22+transaction!$BC284*price!$O$23+transaction!$BG284*price!$O$24+transaction!$BK284*price!$O$25+transaction!$BO284*price!$O$26+transaction!$BS284*price!$O$27+transaction!$BW284*price!$O$28+transaction!$CA284*price!$O$29)+H286</f>
        <v>0</v>
      </c>
      <c r="D286" s="51">
        <f>D228-(transaction!$D284*price!$P$10+transaction!$H284*price!$P$11+transaction!$L284*price!$P$12+transaction!$P284*price!$P$13+transaction!$T284*price!$P$14+transaction!$X284*price!$P$15+transaction!$AB284*price!$P$16+transaction!$AF284*price!$P$17+transaction!$AJ284*price!$P$18+transaction!$AN284*price!$P$19+transaction!$AR284*price!$P$20+transaction!$AV284*price!$P$21+transaction!$AZ284*price!$P$22+transaction!$BD284*price!$P$23+transaction!$BH284*price!$P$24+transaction!$BL284*price!$P$25+transaction!$BP284*price!$P$26+transaction!$BT284*price!$P$27+transaction!$BX284*price!$P$28+transaction!$CB284*price!$P$29)+I286</f>
        <v>0</v>
      </c>
      <c r="E286" s="53">
        <f>E228-(transaction!$E284*price!$Q$10+transaction!$I284*price!$Q$11+transaction!$M284*price!$Q$12+transaction!$Q284*price!$Q$13+transaction!$U284*price!$Q$14+transaction!$Y284*price!$Q$15+transaction!$AC284*price!$Q$16+transaction!$AG284*price!$Q$17+transaction!$AK284*price!$Q$18+transaction!$AO284*price!$Q$19+transaction!$AS284*price!$Q$20+transaction!$AW284*price!$Q$21+transaction!$BA284*price!$Q$22+transaction!$BE284*price!$Q$23+transaction!$BI284*price!$Q$24+transaction!$BM284*price!$Q$25+transaction!$BQ284*price!$Q$26+transaction!$BU284*price!$Q$27+transaction!$BY284*price!$Q$28+transaction!$CC284*price!$Q$29)+J286</f>
        <v>0</v>
      </c>
      <c r="F286" s="17">
        <f>B286*price!F$2+C286*price!F$3+D286*price!F$4+E286*price!F$5</f>
        <v>0</v>
      </c>
      <c r="G286" s="112">
        <f>(transaction!CF284+transaction!CG284+transaction!CH284)-((transaction!CL284*price!C$3/price!C$2)+(transaction!CI284*price!C$4/price!C$2)+(transaction!CO284*price!C$5/price!C$2))</f>
        <v>0</v>
      </c>
      <c r="H286" s="113">
        <f>(transaction!CI284+transaction!CJ284+transaction!CK284)-((transaction!CF284*price!C$2/price!C$3)+(transaction!CQ284*price!C$4/price!C$3)+(transaction!CM284*price!C$5/price!C$3))</f>
        <v>0</v>
      </c>
      <c r="I286" s="113">
        <f>(transaction!CL284+transaction!CM284+transaction!CN284)-((transaction!CG284*price!C$2/price!C$4)+(transaction!CJ284*price!C$3/price!C$4)+(transaction!CP284*price!C$5/price!C$4))</f>
        <v>0</v>
      </c>
      <c r="J286" s="113">
        <f>(transaction!CO284+transaction!CP284+transaction!CQ284)-((transaction!CH284*price!C$2/price!C$5)+(transaction!CK284*price!C$3/price!C$5)+(transaction!CN284*price!C$4/price!C$5))</f>
        <v>0</v>
      </c>
    </row>
    <row r="292">
      <c r="A292" s="4" t="s">
        <v>56</v>
      </c>
      <c r="B292" s="56" t="s">
        <v>43</v>
      </c>
      <c r="C292" s="41"/>
      <c r="D292" s="41"/>
      <c r="E292" s="44"/>
      <c r="F292" s="58" t="s">
        <v>86</v>
      </c>
      <c r="G292" s="61" t="s">
        <v>45</v>
      </c>
      <c r="H292" s="64"/>
      <c r="I292" s="64"/>
      <c r="J292" s="65"/>
    </row>
    <row r="293">
      <c r="A293" s="9" t="s">
        <v>9</v>
      </c>
      <c r="B293" s="2" t="s">
        <v>10</v>
      </c>
      <c r="C293" s="2" t="s">
        <v>11</v>
      </c>
      <c r="D293" s="2" t="s">
        <v>12</v>
      </c>
      <c r="E293" s="11" t="s">
        <v>13</v>
      </c>
      <c r="G293" s="54" t="s">
        <v>10</v>
      </c>
      <c r="H293" s="54" t="s">
        <v>11</v>
      </c>
      <c r="I293" s="54" t="s">
        <v>12</v>
      </c>
      <c r="J293" s="54" t="s">
        <v>13</v>
      </c>
    </row>
    <row r="294">
      <c r="A294" s="13">
        <v>1.0</v>
      </c>
      <c r="B294" s="67">
        <f>B236-(transaction!$B292*price!$R$10+transaction!$F292*price!$R$11+transaction!$J292*price!$R$12+transaction!$N292*price!$R$13+transaction!$R292*price!$R$14+transaction!$V292*price!$R$15+transaction!$Z292*price!$R$16+transaction!$AD292*price!$R$17+transaction!$AH292*price!$R$18+transaction!$AL292*price!$R$19+transaction!$AP292*price!$R$20+transaction!$AT292*price!$R$21+transaction!$AX292*price!$R$22+transaction!$BB292*price!$R$23+transaction!$BF292*price!$R$24+transaction!$BJ292*price!$R$25+transaction!$BN292*price!$R$26+transaction!$BR292*price!$R$27+transaction!$BV292*price!$R$28+transaction!$BZ292*price!$R$29)+G294</f>
        <v>0</v>
      </c>
      <c r="C294" s="17">
        <f>C236-(transaction!$C292*price!$S$10+transaction!$G292*price!$S$11+transaction!$K292*price!$S$12+transaction!$O292*price!$S$13+transaction!$S292*price!$S$14+transaction!$W292*price!$S$15+transaction!$AA292*price!$S$16+transaction!$AE292*price!$S$17+transaction!$AI292*price!$S$18+transaction!$AM292*price!$S$19+transaction!$AQ292*price!$S$20+transaction!$AU292*price!$S$21+transaction!$AY292*price!$S$22+transaction!$BC292*price!$S$23+transaction!$BG292*price!$S$24+transaction!$BK292*price!$S$25+transaction!$BO292*price!$S$26+transaction!$BS292*price!$S$27+transaction!$BW292*price!$S$28+transaction!$CA292*price!$S$29)+H294</f>
        <v>0</v>
      </c>
      <c r="D294" s="17">
        <f>D236-(transaction!$D292*price!$T$10+transaction!$H292*price!$T$11+transaction!$L292*price!$T$12+transaction!$P292*price!$T$13+transaction!$T292*price!$T$14+transaction!$X292*price!$T$15+transaction!$AB292*price!$T$16+transaction!$AF292*price!$T$17+transaction!$AJ292*price!$T$18+transaction!$AN292*price!$T$19+transaction!$AR292*price!$T$20+transaction!$AV292*price!$T$21+transaction!$AZ292*price!$T$22+transaction!$BD292*price!$T$23+transaction!$BH292*price!$T$24+transaction!$BL292*price!$T$25+transaction!$BP292*price!$T$26+transaction!$BT292*price!$T$27+transaction!$BX292*price!$T$28+transaction!$CB292*price!$T$29)+I294</f>
        <v>202</v>
      </c>
      <c r="E294" s="22">
        <f>E236-(transaction!$E292*price!$U$10+transaction!$I292*price!$U$11+transaction!$M292*price!$U$12+transaction!$Q292*price!$U$13+transaction!$U292*price!$U$14+transaction!$Y292*price!$U$15+transaction!$AC292*price!$U$16+transaction!$AG292*price!$U$17+transaction!$AK292*price!$U$18+transaction!$AO292*price!$U$19+transaction!$AS292*price!$U$20+transaction!$AW292*price!$U$21+transaction!$BA292*price!$U$22+transaction!$BE292*price!$U$23+transaction!$BI292*price!$U$24+transaction!$BM292*price!$U$25+transaction!$BQ292*price!$U$26+transaction!$BU292*price!$U$27+transaction!$BY292*price!$U$28+transaction!$CC292*price!$U$29)+J294</f>
        <v>0</v>
      </c>
      <c r="F294" s="17">
        <f>B294*price!F$2+C294*price!F$3+D294*price!F$4+E294*price!F$5</f>
        <v>1616</v>
      </c>
      <c r="G294" s="112">
        <f>(transaction!CF292+transaction!CG292+transaction!CH292)-((transaction!CL292*price!C$3/price!C$2)+(transaction!CI292*price!C$4/price!C$2)+(transaction!CO292*price!C$5/price!C$2))</f>
        <v>0</v>
      </c>
      <c r="H294" s="113">
        <f>(transaction!CI292+transaction!CJ292+transaction!CK292)-((transaction!CF292*price!C$2/price!C$3)+(transaction!CQ292*price!C$4/price!C$3)+(transaction!CM292*price!C$5/price!C$3))</f>
        <v>0</v>
      </c>
      <c r="I294" s="113">
        <f>(transaction!CL292+transaction!CM292+transaction!CN292)-((transaction!CG292*price!C$2/price!C$4)+(transaction!CJ292*price!C$3/price!C$4)+(transaction!CP292*price!C$5/price!C$4))</f>
        <v>0</v>
      </c>
      <c r="J294" s="113">
        <f>(transaction!CO292+transaction!CP292+transaction!CQ292)-((transaction!CH292*price!C$2/price!C$5)+(transaction!CK292*price!C$3/price!C$5)+(transaction!CN292*price!C$4/price!C$5))</f>
        <v>0</v>
      </c>
    </row>
    <row r="295">
      <c r="A295" s="13">
        <v>2.0</v>
      </c>
      <c r="B295" s="67">
        <f>B237-(transaction!$B293*price!$R$10+transaction!$F293*price!$R$11+transaction!$J293*price!$R$12+transaction!$N293*price!$R$13+transaction!$R293*price!$R$14+transaction!$V293*price!$R$15+transaction!$Z293*price!$R$16+transaction!$AD293*price!$R$17+transaction!$AH293*price!$R$18+transaction!$AL293*price!$R$19+transaction!$AP293*price!$R$20+transaction!$AT293*price!$R$21+transaction!$AX293*price!$R$22+transaction!$BB293*price!$R$23+transaction!$BF293*price!$R$24+transaction!$BJ293*price!$R$25+transaction!$BN293*price!$R$26+transaction!$BR293*price!$R$27+transaction!$BV293*price!$R$28+transaction!$BZ293*price!$R$29)+G295</f>
        <v>0</v>
      </c>
      <c r="C295" s="17">
        <f>C237-(transaction!$C293*price!$S$10+transaction!$G293*price!$S$11+transaction!$K293*price!$S$12+transaction!$O293*price!$S$13+transaction!$S293*price!$S$14+transaction!$W293*price!$S$15+transaction!$AA293*price!$S$16+transaction!$AE293*price!$S$17+transaction!$AI293*price!$S$18+transaction!$AM293*price!$S$19+transaction!$AQ293*price!$S$20+transaction!$AU293*price!$S$21+transaction!$AY293*price!$S$22+transaction!$BC293*price!$S$23+transaction!$BG293*price!$S$24+transaction!$BK293*price!$S$25+transaction!$BO293*price!$S$26+transaction!$BS293*price!$S$27+transaction!$BW293*price!$S$28+transaction!$CA293*price!$S$29)+H295</f>
        <v>0</v>
      </c>
      <c r="D295" s="17">
        <f>D237-(transaction!$D293*price!$T$10+transaction!$H293*price!$T$11+transaction!$L293*price!$T$12+transaction!$P293*price!$T$13+transaction!$T293*price!$T$14+transaction!$X293*price!$T$15+transaction!$AB293*price!$T$16+transaction!$AF293*price!$T$17+transaction!$AJ293*price!$T$18+transaction!$AN293*price!$T$19+transaction!$AR293*price!$T$20+transaction!$AV293*price!$T$21+transaction!$AZ293*price!$T$22+transaction!$BD293*price!$T$23+transaction!$BH293*price!$T$24+transaction!$BL293*price!$T$25+transaction!$BP293*price!$T$26+transaction!$BT293*price!$T$27+transaction!$BX293*price!$T$28+transaction!$CB293*price!$T$29)+I295</f>
        <v>190</v>
      </c>
      <c r="E295" s="22">
        <f>E237-(transaction!$E293*price!$U$10+transaction!$I293*price!$U$11+transaction!$M293*price!$U$12+transaction!$Q293*price!$U$13+transaction!$U293*price!$U$14+transaction!$Y293*price!$U$15+transaction!$AC293*price!$U$16+transaction!$AG293*price!$U$17+transaction!$AK293*price!$U$18+transaction!$AO293*price!$U$19+transaction!$AS293*price!$U$20+transaction!$AW293*price!$U$21+transaction!$BA293*price!$U$22+transaction!$BE293*price!$U$23+transaction!$BI293*price!$U$24+transaction!$BM293*price!$U$25+transaction!$BQ293*price!$U$26+transaction!$BU293*price!$U$27+transaction!$BY293*price!$U$28+transaction!$CC293*price!$U$29)+J295</f>
        <v>0</v>
      </c>
      <c r="F295" s="17">
        <f>B295*price!F$2+C295*price!F$3+D295*price!F$4+E295*price!F$5</f>
        <v>1520</v>
      </c>
      <c r="G295" s="112">
        <f>(transaction!CF293+transaction!CG293+transaction!CH293)-((transaction!CL293*price!C$3/price!C$2)+(transaction!CI293*price!C$4/price!C$2)+(transaction!CO293*price!C$5/price!C$2))</f>
        <v>0</v>
      </c>
      <c r="H295" s="113">
        <f>(transaction!CI293+transaction!CJ293+transaction!CK293)-((transaction!CF293*price!C$2/price!C$3)+(transaction!CQ293*price!C$4/price!C$3)+(transaction!CM293*price!C$5/price!C$3))</f>
        <v>0</v>
      </c>
      <c r="I295" s="113">
        <f>(transaction!CL293+transaction!CM293+transaction!CN293)-((transaction!CG293*price!C$2/price!C$4)+(transaction!CJ293*price!C$3/price!C$4)+(transaction!CP293*price!C$5/price!C$4))</f>
        <v>0</v>
      </c>
      <c r="J295" s="113">
        <f>(transaction!CO293+transaction!CP293+transaction!CQ293)-((transaction!CH293*price!C$2/price!C$5)+(transaction!CK293*price!C$3/price!C$5)+(transaction!CN293*price!C$4/price!C$5))</f>
        <v>0</v>
      </c>
    </row>
    <row r="296">
      <c r="A296" s="13">
        <v>3.0</v>
      </c>
      <c r="B296" s="67">
        <f>B238-(transaction!$B294*price!$R$10+transaction!$F294*price!$R$11+transaction!$J294*price!$R$12+transaction!$N294*price!$R$13+transaction!$R294*price!$R$14+transaction!$V294*price!$R$15+transaction!$Z294*price!$R$16+transaction!$AD294*price!$R$17+transaction!$AH294*price!$R$18+transaction!$AL294*price!$R$19+transaction!$AP294*price!$R$20+transaction!$AT294*price!$R$21+transaction!$AX294*price!$R$22+transaction!$BB294*price!$R$23+transaction!$BF294*price!$R$24+transaction!$BJ294*price!$R$25+transaction!$BN294*price!$R$26+transaction!$BR294*price!$R$27+transaction!$BV294*price!$R$28+transaction!$BZ294*price!$R$29)+G296</f>
        <v>0</v>
      </c>
      <c r="C296" s="17">
        <f>C238-(transaction!$C294*price!$S$10+transaction!$G294*price!$S$11+transaction!$K294*price!$S$12+transaction!$O294*price!$S$13+transaction!$S294*price!$S$14+transaction!$W294*price!$S$15+transaction!$AA294*price!$S$16+transaction!$AE294*price!$S$17+transaction!$AI294*price!$S$18+transaction!$AM294*price!$S$19+transaction!$AQ294*price!$S$20+transaction!$AU294*price!$S$21+transaction!$AY294*price!$S$22+transaction!$BC294*price!$S$23+transaction!$BG294*price!$S$24+transaction!$BK294*price!$S$25+transaction!$BO294*price!$S$26+transaction!$BS294*price!$S$27+transaction!$BW294*price!$S$28+transaction!$CA294*price!$S$29)+H296</f>
        <v>0</v>
      </c>
      <c r="D296" s="17">
        <f>D238-(transaction!$D294*price!$T$10+transaction!$H294*price!$T$11+transaction!$L294*price!$T$12+transaction!$P294*price!$T$13+transaction!$T294*price!$T$14+transaction!$X294*price!$T$15+transaction!$AB294*price!$T$16+transaction!$AF294*price!$T$17+transaction!$AJ294*price!$T$18+transaction!$AN294*price!$T$19+transaction!$AR294*price!$T$20+transaction!$AV294*price!$T$21+transaction!$AZ294*price!$T$22+transaction!$BD294*price!$T$23+transaction!$BH294*price!$T$24+transaction!$BL294*price!$T$25+transaction!$BP294*price!$T$26+transaction!$BT294*price!$T$27+transaction!$BX294*price!$T$28+transaction!$CB294*price!$T$29)+I296</f>
        <v>0</v>
      </c>
      <c r="E296" s="22">
        <f>E238-(transaction!$E294*price!$U$10+transaction!$I294*price!$U$11+transaction!$M294*price!$U$12+transaction!$Q294*price!$U$13+transaction!$U294*price!$U$14+transaction!$Y294*price!$U$15+transaction!$AC294*price!$U$16+transaction!$AG294*price!$U$17+transaction!$AK294*price!$U$18+transaction!$AO294*price!$U$19+transaction!$AS294*price!$U$20+transaction!$AW294*price!$U$21+transaction!$BA294*price!$U$22+transaction!$BE294*price!$U$23+transaction!$BI294*price!$U$24+transaction!$BM294*price!$U$25+transaction!$BQ294*price!$U$26+transaction!$BU294*price!$U$27+transaction!$BY294*price!$U$28+transaction!$CC294*price!$U$29)+J296</f>
        <v>0</v>
      </c>
      <c r="F296" s="17">
        <f>B296*price!F$2+C296*price!F$3+D296*price!F$4+E296*price!F$5</f>
        <v>0</v>
      </c>
      <c r="G296" s="112">
        <f>(transaction!CF294+transaction!CG294+transaction!CH294)-((transaction!CL294*price!C$3/price!C$2)+(transaction!CI294*price!C$4/price!C$2)+(transaction!CO294*price!C$5/price!C$2))</f>
        <v>0</v>
      </c>
      <c r="H296" s="113">
        <f>(transaction!CI294+transaction!CJ294+transaction!CK294)-((transaction!CF294*price!C$2/price!C$3)+(transaction!CQ294*price!C$4/price!C$3)+(transaction!CM294*price!C$5/price!C$3))</f>
        <v>0</v>
      </c>
      <c r="I296" s="113">
        <f>(transaction!CL294+transaction!CM294+transaction!CN294)-((transaction!CG294*price!C$2/price!C$4)+(transaction!CJ294*price!C$3/price!C$4)+(transaction!CP294*price!C$5/price!C$4))</f>
        <v>0</v>
      </c>
      <c r="J296" s="113">
        <f>(transaction!CO294+transaction!CP294+transaction!CQ294)-((transaction!CH294*price!C$2/price!C$5)+(transaction!CK294*price!C$3/price!C$5)+(transaction!CN294*price!C$4/price!C$5))</f>
        <v>0</v>
      </c>
    </row>
    <row r="297">
      <c r="A297" s="13">
        <v>4.0</v>
      </c>
      <c r="B297" s="67">
        <f>B239-(transaction!$B295*price!$R$10+transaction!$F295*price!$R$11+transaction!$J295*price!$R$12+transaction!$N295*price!$R$13+transaction!$R295*price!$R$14+transaction!$V295*price!$R$15+transaction!$Z295*price!$R$16+transaction!$AD295*price!$R$17+transaction!$AH295*price!$R$18+transaction!$AL295*price!$R$19+transaction!$AP295*price!$R$20+transaction!$AT295*price!$R$21+transaction!$AX295*price!$R$22+transaction!$BB295*price!$R$23+transaction!$BF295*price!$R$24+transaction!$BJ295*price!$R$25+transaction!$BN295*price!$R$26+transaction!$BR295*price!$R$27+transaction!$BV295*price!$R$28+transaction!$BZ295*price!$R$29)+G297</f>
        <v>0</v>
      </c>
      <c r="C297" s="17">
        <f>C239-(transaction!$C295*price!$S$10+transaction!$G295*price!$S$11+transaction!$K295*price!$S$12+transaction!$O295*price!$S$13+transaction!$S295*price!$S$14+transaction!$W295*price!$S$15+transaction!$AA295*price!$S$16+transaction!$AE295*price!$S$17+transaction!$AI295*price!$S$18+transaction!$AM295*price!$S$19+transaction!$AQ295*price!$S$20+transaction!$AU295*price!$S$21+transaction!$AY295*price!$S$22+transaction!$BC295*price!$S$23+transaction!$BG295*price!$S$24+transaction!$BK295*price!$S$25+transaction!$BO295*price!$S$26+transaction!$BS295*price!$S$27+transaction!$BW295*price!$S$28+transaction!$CA295*price!$S$29)+H297</f>
        <v>0</v>
      </c>
      <c r="D297" s="17">
        <f>D239-(transaction!$D295*price!$T$10+transaction!$H295*price!$T$11+transaction!$L295*price!$T$12+transaction!$P295*price!$T$13+transaction!$T295*price!$T$14+transaction!$X295*price!$T$15+transaction!$AB295*price!$T$16+transaction!$AF295*price!$T$17+transaction!$AJ295*price!$T$18+transaction!$AN295*price!$T$19+transaction!$AR295*price!$T$20+transaction!$AV295*price!$T$21+transaction!$AZ295*price!$T$22+transaction!$BD295*price!$T$23+transaction!$BH295*price!$T$24+transaction!$BL295*price!$T$25+transaction!$BP295*price!$T$26+transaction!$BT295*price!$T$27+transaction!$BX295*price!$T$28+transaction!$CB295*price!$T$29)+I297</f>
        <v>0</v>
      </c>
      <c r="E297" s="22">
        <f>E239-(transaction!$E295*price!$U$10+transaction!$I295*price!$U$11+transaction!$M295*price!$U$12+transaction!$Q295*price!$U$13+transaction!$U295*price!$U$14+transaction!$Y295*price!$U$15+transaction!$AC295*price!$U$16+transaction!$AG295*price!$U$17+transaction!$AK295*price!$U$18+transaction!$AO295*price!$U$19+transaction!$AS295*price!$U$20+transaction!$AW295*price!$U$21+transaction!$BA295*price!$U$22+transaction!$BE295*price!$U$23+transaction!$BI295*price!$U$24+transaction!$BM295*price!$U$25+transaction!$BQ295*price!$U$26+transaction!$BU295*price!$U$27+transaction!$BY295*price!$U$28+transaction!$CC295*price!$U$29)+J297</f>
        <v>0</v>
      </c>
      <c r="F297" s="17">
        <f>B297*price!F$2+C297*price!F$3+D297*price!F$4+E297*price!F$5</f>
        <v>0</v>
      </c>
      <c r="G297" s="112">
        <f>(transaction!CF295+transaction!CG295+transaction!CH295)-((transaction!CL295*price!C$3/price!C$2)+(transaction!CI295*price!C$4/price!C$2)+(transaction!CO295*price!C$5/price!C$2))</f>
        <v>0</v>
      </c>
      <c r="H297" s="113">
        <f>(transaction!CI295+transaction!CJ295+transaction!CK295)-((transaction!CF295*price!C$2/price!C$3)+(transaction!CQ295*price!C$4/price!C$3)+(transaction!CM295*price!C$5/price!C$3))</f>
        <v>0</v>
      </c>
      <c r="I297" s="113">
        <f>(transaction!CL295+transaction!CM295+transaction!CN295)-((transaction!CG295*price!C$2/price!C$4)+(transaction!CJ295*price!C$3/price!C$4)+(transaction!CP295*price!C$5/price!C$4))</f>
        <v>0</v>
      </c>
      <c r="J297" s="113">
        <f>(transaction!CO295+transaction!CP295+transaction!CQ295)-((transaction!CH295*price!C$2/price!C$5)+(transaction!CK295*price!C$3/price!C$5)+(transaction!CN295*price!C$4/price!C$5))</f>
        <v>0</v>
      </c>
    </row>
    <row r="298">
      <c r="A298" s="13">
        <v>5.0</v>
      </c>
      <c r="B298" s="67">
        <f>B240-(transaction!$B296*price!$R$10+transaction!$F296*price!$R$11+transaction!$J296*price!$R$12+transaction!$N296*price!$R$13+transaction!$R296*price!$R$14+transaction!$V296*price!$R$15+transaction!$Z296*price!$R$16+transaction!$AD296*price!$R$17+transaction!$AH296*price!$R$18+transaction!$AL296*price!$R$19+transaction!$AP296*price!$R$20+transaction!$AT296*price!$R$21+transaction!$AX296*price!$R$22+transaction!$BB296*price!$R$23+transaction!$BF296*price!$R$24+transaction!$BJ296*price!$R$25+transaction!$BN296*price!$R$26+transaction!$BR296*price!$R$27+transaction!$BV296*price!$R$28+transaction!$BZ296*price!$R$29)+G298</f>
        <v>0</v>
      </c>
      <c r="C298" s="17">
        <f>C240-(transaction!$C296*price!$S$10+transaction!$G296*price!$S$11+transaction!$K296*price!$S$12+transaction!$O296*price!$S$13+transaction!$S296*price!$S$14+transaction!$W296*price!$S$15+transaction!$AA296*price!$S$16+transaction!$AE296*price!$S$17+transaction!$AI296*price!$S$18+transaction!$AM296*price!$S$19+transaction!$AQ296*price!$S$20+transaction!$AU296*price!$S$21+transaction!$AY296*price!$S$22+transaction!$BC296*price!$S$23+transaction!$BG296*price!$S$24+transaction!$BK296*price!$S$25+transaction!$BO296*price!$S$26+transaction!$BS296*price!$S$27+transaction!$BW296*price!$S$28+transaction!$CA296*price!$S$29)+H298</f>
        <v>0</v>
      </c>
      <c r="D298" s="17">
        <f>D240-(transaction!$D296*price!$T$10+transaction!$H296*price!$T$11+transaction!$L296*price!$T$12+transaction!$P296*price!$T$13+transaction!$T296*price!$T$14+transaction!$X296*price!$T$15+transaction!$AB296*price!$T$16+transaction!$AF296*price!$T$17+transaction!$AJ296*price!$T$18+transaction!$AN296*price!$T$19+transaction!$AR296*price!$T$20+transaction!$AV296*price!$T$21+transaction!$AZ296*price!$T$22+transaction!$BD296*price!$T$23+transaction!$BH296*price!$T$24+transaction!$BL296*price!$T$25+transaction!$BP296*price!$T$26+transaction!$BT296*price!$T$27+transaction!$BX296*price!$T$28+transaction!$CB296*price!$T$29)+I298</f>
        <v>0</v>
      </c>
      <c r="E298" s="22">
        <f>E240-(transaction!$E296*price!$U$10+transaction!$I296*price!$U$11+transaction!$M296*price!$U$12+transaction!$Q296*price!$U$13+transaction!$U296*price!$U$14+transaction!$Y296*price!$U$15+transaction!$AC296*price!$U$16+transaction!$AG296*price!$U$17+transaction!$AK296*price!$U$18+transaction!$AO296*price!$U$19+transaction!$AS296*price!$U$20+transaction!$AW296*price!$U$21+transaction!$BA296*price!$U$22+transaction!$BE296*price!$U$23+transaction!$BI296*price!$U$24+transaction!$BM296*price!$U$25+transaction!$BQ296*price!$U$26+transaction!$BU296*price!$U$27+transaction!$BY296*price!$U$28+transaction!$CC296*price!$U$29)+J298</f>
        <v>0</v>
      </c>
      <c r="F298" s="17">
        <f>B298*price!F$2+C298*price!F$3+D298*price!F$4+E298*price!F$5</f>
        <v>0</v>
      </c>
      <c r="G298" s="112">
        <f>(transaction!CF296+transaction!CG296+transaction!CH296)-((transaction!CL296*price!C$3/price!C$2)+(transaction!CI296*price!C$4/price!C$2)+(transaction!CO296*price!C$5/price!C$2))</f>
        <v>0</v>
      </c>
      <c r="H298" s="113">
        <f>(transaction!CI296+transaction!CJ296+transaction!CK296)-((transaction!CF296*price!C$2/price!C$3)+(transaction!CQ296*price!C$4/price!C$3)+(transaction!CM296*price!C$5/price!C$3))</f>
        <v>0</v>
      </c>
      <c r="I298" s="113">
        <f>(transaction!CL296+transaction!CM296+transaction!CN296)-((transaction!CG296*price!C$2/price!C$4)+(transaction!CJ296*price!C$3/price!C$4)+(transaction!CP296*price!C$5/price!C$4))</f>
        <v>0</v>
      </c>
      <c r="J298" s="113">
        <f>(transaction!CO296+transaction!CP296+transaction!CQ296)-((transaction!CH296*price!C$2/price!C$5)+(transaction!CK296*price!C$3/price!C$5)+(transaction!CN296*price!C$4/price!C$5))</f>
        <v>0</v>
      </c>
    </row>
    <row r="299">
      <c r="A299" s="13">
        <v>6.0</v>
      </c>
      <c r="B299" s="67">
        <f>B241-(transaction!$B297*price!$R$10+transaction!$F297*price!$R$11+transaction!$J297*price!$R$12+transaction!$N297*price!$R$13+transaction!$R297*price!$R$14+transaction!$V297*price!$R$15+transaction!$Z297*price!$R$16+transaction!$AD297*price!$R$17+transaction!$AH297*price!$R$18+transaction!$AL297*price!$R$19+transaction!$AP297*price!$R$20+transaction!$AT297*price!$R$21+transaction!$AX297*price!$R$22+transaction!$BB297*price!$R$23+transaction!$BF297*price!$R$24+transaction!$BJ297*price!$R$25+transaction!$BN297*price!$R$26+transaction!$BR297*price!$R$27+transaction!$BV297*price!$R$28+transaction!$BZ297*price!$R$29)+G299</f>
        <v>0</v>
      </c>
      <c r="C299" s="17">
        <f>C241-(transaction!$C297*price!$S$10+transaction!$G297*price!$S$11+transaction!$K297*price!$S$12+transaction!$O297*price!$S$13+transaction!$S297*price!$S$14+transaction!$W297*price!$S$15+transaction!$AA297*price!$S$16+transaction!$AE297*price!$S$17+transaction!$AI297*price!$S$18+transaction!$AM297*price!$S$19+transaction!$AQ297*price!$S$20+transaction!$AU297*price!$S$21+transaction!$AY297*price!$S$22+transaction!$BC297*price!$S$23+transaction!$BG297*price!$S$24+transaction!$BK297*price!$S$25+transaction!$BO297*price!$S$26+transaction!$BS297*price!$S$27+transaction!$BW297*price!$S$28+transaction!$CA297*price!$S$29)+H299</f>
        <v>0</v>
      </c>
      <c r="D299" s="17">
        <f>D241-(transaction!$D297*price!$T$10+transaction!$H297*price!$T$11+transaction!$L297*price!$T$12+transaction!$P297*price!$T$13+transaction!$T297*price!$T$14+transaction!$X297*price!$T$15+transaction!$AB297*price!$T$16+transaction!$AF297*price!$T$17+transaction!$AJ297*price!$T$18+transaction!$AN297*price!$T$19+transaction!$AR297*price!$T$20+transaction!$AV297*price!$T$21+transaction!$AZ297*price!$T$22+transaction!$BD297*price!$T$23+transaction!$BH297*price!$T$24+transaction!$BL297*price!$T$25+transaction!$BP297*price!$T$26+transaction!$BT297*price!$T$27+transaction!$BX297*price!$T$28+transaction!$CB297*price!$T$29)+I299</f>
        <v>0</v>
      </c>
      <c r="E299" s="22">
        <f>E241-(transaction!$E297*price!$U$10+transaction!$I297*price!$U$11+transaction!$M297*price!$U$12+transaction!$Q297*price!$U$13+transaction!$U297*price!$U$14+transaction!$Y297*price!$U$15+transaction!$AC297*price!$U$16+transaction!$AG297*price!$U$17+transaction!$AK297*price!$U$18+transaction!$AO297*price!$U$19+transaction!$AS297*price!$U$20+transaction!$AW297*price!$U$21+transaction!$BA297*price!$U$22+transaction!$BE297*price!$U$23+transaction!$BI297*price!$U$24+transaction!$BM297*price!$U$25+transaction!$BQ297*price!$U$26+transaction!$BU297*price!$U$27+transaction!$BY297*price!$U$28+transaction!$CC297*price!$U$29)+J299</f>
        <v>0</v>
      </c>
      <c r="F299" s="17">
        <f>B299*price!F$2+C299*price!F$3+D299*price!F$4+E299*price!F$5</f>
        <v>0</v>
      </c>
      <c r="G299" s="112">
        <f>(transaction!CF297+transaction!CG297+transaction!CH297)-((transaction!CL297*price!C$3/price!C$2)+(transaction!CI297*price!C$4/price!C$2)+(transaction!CO297*price!C$5/price!C$2))</f>
        <v>0</v>
      </c>
      <c r="H299" s="113">
        <f>(transaction!CI297+transaction!CJ297+transaction!CK297)-((transaction!CF297*price!C$2/price!C$3)+(transaction!CQ297*price!C$4/price!C$3)+(transaction!CM297*price!C$5/price!C$3))</f>
        <v>0</v>
      </c>
      <c r="I299" s="113">
        <f>(transaction!CL297+transaction!CM297+transaction!CN297)-((transaction!CG297*price!C$2/price!C$4)+(transaction!CJ297*price!C$3/price!C$4)+(transaction!CP297*price!C$5/price!C$4))</f>
        <v>0</v>
      </c>
      <c r="J299" s="113">
        <f>(transaction!CO297+transaction!CP297+transaction!CQ297)-((transaction!CH297*price!C$2/price!C$5)+(transaction!CK297*price!C$3/price!C$5)+(transaction!CN297*price!C$4/price!C$5))</f>
        <v>0</v>
      </c>
    </row>
    <row r="300">
      <c r="A300" s="13">
        <v>7.0</v>
      </c>
      <c r="B300" s="67">
        <f>B242-(transaction!$B298*price!$R$10+transaction!$F298*price!$R$11+transaction!$J298*price!$R$12+transaction!$N298*price!$R$13+transaction!$R298*price!$R$14+transaction!$V298*price!$R$15+transaction!$Z298*price!$R$16+transaction!$AD298*price!$R$17+transaction!$AH298*price!$R$18+transaction!$AL298*price!$R$19+transaction!$AP298*price!$R$20+transaction!$AT298*price!$R$21+transaction!$AX298*price!$R$22+transaction!$BB298*price!$R$23+transaction!$BF298*price!$R$24+transaction!$BJ298*price!$R$25+transaction!$BN298*price!$R$26+transaction!$BR298*price!$R$27+transaction!$BV298*price!$R$28+transaction!$BZ298*price!$R$29)+G300</f>
        <v>0</v>
      </c>
      <c r="C300" s="17">
        <f>C242-(transaction!$C298*price!$S$10+transaction!$G298*price!$S$11+transaction!$K298*price!$S$12+transaction!$O298*price!$S$13+transaction!$S298*price!$S$14+transaction!$W298*price!$S$15+transaction!$AA298*price!$S$16+transaction!$AE298*price!$S$17+transaction!$AI298*price!$S$18+transaction!$AM298*price!$S$19+transaction!$AQ298*price!$S$20+transaction!$AU298*price!$S$21+transaction!$AY298*price!$S$22+transaction!$BC298*price!$S$23+transaction!$BG298*price!$S$24+transaction!$BK298*price!$S$25+transaction!$BO298*price!$S$26+transaction!$BS298*price!$S$27+transaction!$BW298*price!$S$28+transaction!$CA298*price!$S$29)+H300</f>
        <v>0</v>
      </c>
      <c r="D300" s="17">
        <f>D242-(transaction!$D298*price!$T$10+transaction!$H298*price!$T$11+transaction!$L298*price!$T$12+transaction!$P298*price!$T$13+transaction!$T298*price!$T$14+transaction!$X298*price!$T$15+transaction!$AB298*price!$T$16+transaction!$AF298*price!$T$17+transaction!$AJ298*price!$T$18+transaction!$AN298*price!$T$19+transaction!$AR298*price!$T$20+transaction!$AV298*price!$T$21+transaction!$AZ298*price!$T$22+transaction!$BD298*price!$T$23+transaction!$BH298*price!$T$24+transaction!$BL298*price!$T$25+transaction!$BP298*price!$T$26+transaction!$BT298*price!$T$27+transaction!$BX298*price!$T$28+transaction!$CB298*price!$T$29)+I300</f>
        <v>0</v>
      </c>
      <c r="E300" s="22">
        <f>E242-(transaction!$E298*price!$U$10+transaction!$I298*price!$U$11+transaction!$M298*price!$U$12+transaction!$Q298*price!$U$13+transaction!$U298*price!$U$14+transaction!$Y298*price!$U$15+transaction!$AC298*price!$U$16+transaction!$AG298*price!$U$17+transaction!$AK298*price!$U$18+transaction!$AO298*price!$U$19+transaction!$AS298*price!$U$20+transaction!$AW298*price!$U$21+transaction!$BA298*price!$U$22+transaction!$BE298*price!$U$23+transaction!$BI298*price!$U$24+transaction!$BM298*price!$U$25+transaction!$BQ298*price!$U$26+transaction!$BU298*price!$U$27+transaction!$BY298*price!$U$28+transaction!$CC298*price!$U$29)+J300</f>
        <v>0</v>
      </c>
      <c r="F300" s="17">
        <f>B300*price!F$2+C300*price!F$3+D300*price!F$4+E300*price!F$5</f>
        <v>0</v>
      </c>
      <c r="G300" s="112">
        <f>(transaction!CF298+transaction!CG298+transaction!CH298)-((transaction!CL298*price!C$3/price!C$2)+(transaction!CI298*price!C$4/price!C$2)+(transaction!CO298*price!C$5/price!C$2))</f>
        <v>0</v>
      </c>
      <c r="H300" s="113">
        <f>(transaction!CI298+transaction!CJ298+transaction!CK298)-((transaction!CF298*price!C$2/price!C$3)+(transaction!CQ298*price!C$4/price!C$3)+(transaction!CM298*price!C$5/price!C$3))</f>
        <v>0</v>
      </c>
      <c r="I300" s="113">
        <f>(transaction!CL298+transaction!CM298+transaction!CN298)-((transaction!CG298*price!C$2/price!C$4)+(transaction!CJ298*price!C$3/price!C$4)+(transaction!CP298*price!C$5/price!C$4))</f>
        <v>0</v>
      </c>
      <c r="J300" s="113">
        <f>(transaction!CO298+transaction!CP298+transaction!CQ298)-((transaction!CH298*price!C$2/price!C$5)+(transaction!CK298*price!C$3/price!C$5)+(transaction!CN298*price!C$4/price!C$5))</f>
        <v>0</v>
      </c>
    </row>
    <row r="301">
      <c r="A301" s="13">
        <v>8.0</v>
      </c>
      <c r="B301" s="67">
        <f>B243-(transaction!$B299*price!$R$10+transaction!$F299*price!$R$11+transaction!$J299*price!$R$12+transaction!$N299*price!$R$13+transaction!$R299*price!$R$14+transaction!$V299*price!$R$15+transaction!$Z299*price!$R$16+transaction!$AD299*price!$R$17+transaction!$AH299*price!$R$18+transaction!$AL299*price!$R$19+transaction!$AP299*price!$R$20+transaction!$AT299*price!$R$21+transaction!$AX299*price!$R$22+transaction!$BB299*price!$R$23+transaction!$BF299*price!$R$24+transaction!$BJ299*price!$R$25+transaction!$BN299*price!$R$26+transaction!$BR299*price!$R$27+transaction!$BV299*price!$R$28+transaction!$BZ299*price!$R$29)+G301</f>
        <v>0</v>
      </c>
      <c r="C301" s="17">
        <f>C243-(transaction!$C299*price!$S$10+transaction!$G299*price!$S$11+transaction!$K299*price!$S$12+transaction!$O299*price!$S$13+transaction!$S299*price!$S$14+transaction!$W299*price!$S$15+transaction!$AA299*price!$S$16+transaction!$AE299*price!$S$17+transaction!$AI299*price!$S$18+transaction!$AM299*price!$S$19+transaction!$AQ299*price!$S$20+transaction!$AU299*price!$S$21+transaction!$AY299*price!$S$22+transaction!$BC299*price!$S$23+transaction!$BG299*price!$S$24+transaction!$BK299*price!$S$25+transaction!$BO299*price!$S$26+transaction!$BS299*price!$S$27+transaction!$BW299*price!$S$28+transaction!$CA299*price!$S$29)+H301</f>
        <v>0</v>
      </c>
      <c r="D301" s="17">
        <f>D243-(transaction!$D299*price!$T$10+transaction!$H299*price!$T$11+transaction!$L299*price!$T$12+transaction!$P299*price!$T$13+transaction!$T299*price!$T$14+transaction!$X299*price!$T$15+transaction!$AB299*price!$T$16+transaction!$AF299*price!$T$17+transaction!$AJ299*price!$T$18+transaction!$AN299*price!$T$19+transaction!$AR299*price!$T$20+transaction!$AV299*price!$T$21+transaction!$AZ299*price!$T$22+transaction!$BD299*price!$T$23+transaction!$BH299*price!$T$24+transaction!$BL299*price!$T$25+transaction!$BP299*price!$T$26+transaction!$BT299*price!$T$27+transaction!$BX299*price!$T$28+transaction!$CB299*price!$T$29)+I301</f>
        <v>0</v>
      </c>
      <c r="E301" s="22">
        <f>E243-(transaction!$E299*price!$U$10+transaction!$I299*price!$U$11+transaction!$M299*price!$U$12+transaction!$Q299*price!$U$13+transaction!$U299*price!$U$14+transaction!$Y299*price!$U$15+transaction!$AC299*price!$U$16+transaction!$AG299*price!$U$17+transaction!$AK299*price!$U$18+transaction!$AO299*price!$U$19+transaction!$AS299*price!$U$20+transaction!$AW299*price!$U$21+transaction!$BA299*price!$U$22+transaction!$BE299*price!$U$23+transaction!$BI299*price!$U$24+transaction!$BM299*price!$U$25+transaction!$BQ299*price!$U$26+transaction!$BU299*price!$U$27+transaction!$BY299*price!$U$28+transaction!$CC299*price!$U$29)+J301</f>
        <v>0</v>
      </c>
      <c r="F301" s="17">
        <f>B301*price!F$2+C301*price!F$3+D301*price!F$4+E301*price!F$5</f>
        <v>0</v>
      </c>
      <c r="G301" s="112">
        <f>(transaction!CF299+transaction!CG299+transaction!CH299)-((transaction!CL299*price!C$3/price!C$2)+(transaction!CI299*price!C$4/price!C$2)+(transaction!CO299*price!C$5/price!C$2))</f>
        <v>0</v>
      </c>
      <c r="H301" s="113">
        <f>(transaction!CI299+transaction!CJ299+transaction!CK299)-((transaction!CF299*price!C$2/price!C$3)+(transaction!CQ299*price!C$4/price!C$3)+(transaction!CM299*price!C$5/price!C$3))</f>
        <v>0</v>
      </c>
      <c r="I301" s="113">
        <f>(transaction!CL299+transaction!CM299+transaction!CN299)-((transaction!CG299*price!C$2/price!C$4)+(transaction!CJ299*price!C$3/price!C$4)+(transaction!CP299*price!C$5/price!C$4))</f>
        <v>0</v>
      </c>
      <c r="J301" s="113">
        <f>(transaction!CO299+transaction!CP299+transaction!CQ299)-((transaction!CH299*price!C$2/price!C$5)+(transaction!CK299*price!C$3/price!C$5)+(transaction!CN299*price!C$4/price!C$5))</f>
        <v>0</v>
      </c>
    </row>
    <row r="302">
      <c r="A302" s="13">
        <v>9.0</v>
      </c>
      <c r="B302" s="67">
        <f>B244-(transaction!$B300*price!$R$10+transaction!$F300*price!$R$11+transaction!$J300*price!$R$12+transaction!$N300*price!$R$13+transaction!$R300*price!$R$14+transaction!$V300*price!$R$15+transaction!$Z300*price!$R$16+transaction!$AD300*price!$R$17+transaction!$AH300*price!$R$18+transaction!$AL300*price!$R$19+transaction!$AP300*price!$R$20+transaction!$AT300*price!$R$21+transaction!$AX300*price!$R$22+transaction!$BB300*price!$R$23+transaction!$BF300*price!$R$24+transaction!$BJ300*price!$R$25+transaction!$BN300*price!$R$26+transaction!$BR300*price!$R$27+transaction!$BV300*price!$R$28+transaction!$BZ300*price!$R$29)+G302</f>
        <v>0</v>
      </c>
      <c r="C302" s="17">
        <f>C244-(transaction!$C300*price!$S$10+transaction!$G300*price!$S$11+transaction!$K300*price!$S$12+transaction!$O300*price!$S$13+transaction!$S300*price!$S$14+transaction!$W300*price!$S$15+transaction!$AA300*price!$S$16+transaction!$AE300*price!$S$17+transaction!$AI300*price!$S$18+transaction!$AM300*price!$S$19+transaction!$AQ300*price!$S$20+transaction!$AU300*price!$S$21+transaction!$AY300*price!$S$22+transaction!$BC300*price!$S$23+transaction!$BG300*price!$S$24+transaction!$BK300*price!$S$25+transaction!$BO300*price!$S$26+transaction!$BS300*price!$S$27+transaction!$BW300*price!$S$28+transaction!$CA300*price!$S$29)+H302</f>
        <v>0</v>
      </c>
      <c r="D302" s="17">
        <f>D244-(transaction!$D300*price!$T$10+transaction!$H300*price!$T$11+transaction!$L300*price!$T$12+transaction!$P300*price!$T$13+transaction!$T300*price!$T$14+transaction!$X300*price!$T$15+transaction!$AB300*price!$T$16+transaction!$AF300*price!$T$17+transaction!$AJ300*price!$T$18+transaction!$AN300*price!$T$19+transaction!$AR300*price!$T$20+transaction!$AV300*price!$T$21+transaction!$AZ300*price!$T$22+transaction!$BD300*price!$T$23+transaction!$BH300*price!$T$24+transaction!$BL300*price!$T$25+transaction!$BP300*price!$T$26+transaction!$BT300*price!$T$27+transaction!$BX300*price!$T$28+transaction!$CB300*price!$T$29)+I302</f>
        <v>0</v>
      </c>
      <c r="E302" s="22">
        <f>E244-(transaction!$E300*price!$U$10+transaction!$I300*price!$U$11+transaction!$M300*price!$U$12+transaction!$Q300*price!$U$13+transaction!$U300*price!$U$14+transaction!$Y300*price!$U$15+transaction!$AC300*price!$U$16+transaction!$AG300*price!$U$17+transaction!$AK300*price!$U$18+transaction!$AO300*price!$U$19+transaction!$AS300*price!$U$20+transaction!$AW300*price!$U$21+transaction!$BA300*price!$U$22+transaction!$BE300*price!$U$23+transaction!$BI300*price!$U$24+transaction!$BM300*price!$U$25+transaction!$BQ300*price!$U$26+transaction!$BU300*price!$U$27+transaction!$BY300*price!$U$28+transaction!$CC300*price!$U$29)+J302</f>
        <v>0</v>
      </c>
      <c r="F302" s="17">
        <f>B302*price!F$2+C302*price!F$3+D302*price!F$4+E302*price!F$5</f>
        <v>0</v>
      </c>
      <c r="G302" s="112">
        <f>(transaction!CF300+transaction!CG300+transaction!CH300)-((transaction!CL300*price!C$3/price!C$2)+(transaction!CI300*price!C$4/price!C$2)+(transaction!CO300*price!C$5/price!C$2))</f>
        <v>0</v>
      </c>
      <c r="H302" s="113">
        <f>(transaction!CI300+transaction!CJ300+transaction!CK300)-((transaction!CF300*price!C$2/price!C$3)+(transaction!CQ300*price!C$4/price!C$3)+(transaction!CM300*price!C$5/price!C$3))</f>
        <v>0</v>
      </c>
      <c r="I302" s="113">
        <f>(transaction!CL300+transaction!CM300+transaction!CN300)-((transaction!CG300*price!C$2/price!C$4)+(transaction!CJ300*price!C$3/price!C$4)+(transaction!CP300*price!C$5/price!C$4))</f>
        <v>0</v>
      </c>
      <c r="J302" s="113">
        <f>(transaction!CO300+transaction!CP300+transaction!CQ300)-((transaction!CH300*price!C$2/price!C$5)+(transaction!CK300*price!C$3/price!C$5)+(transaction!CN300*price!C$4/price!C$5))</f>
        <v>0</v>
      </c>
    </row>
    <row r="303">
      <c r="A303" s="13">
        <v>10.0</v>
      </c>
      <c r="B303" s="67">
        <f>B245-(transaction!$B301*price!$R$10+transaction!$F301*price!$R$11+transaction!$J301*price!$R$12+transaction!$N301*price!$R$13+transaction!$R301*price!$R$14+transaction!$V301*price!$R$15+transaction!$Z301*price!$R$16+transaction!$AD301*price!$R$17+transaction!$AH301*price!$R$18+transaction!$AL301*price!$R$19+transaction!$AP301*price!$R$20+transaction!$AT301*price!$R$21+transaction!$AX301*price!$R$22+transaction!$BB301*price!$R$23+transaction!$BF301*price!$R$24+transaction!$BJ301*price!$R$25+transaction!$BN301*price!$R$26+transaction!$BR301*price!$R$27+transaction!$BV301*price!$R$28+transaction!$BZ301*price!$R$29)+G303</f>
        <v>0</v>
      </c>
      <c r="C303" s="17">
        <f>C245-(transaction!$C301*price!$S$10+transaction!$G301*price!$S$11+transaction!$K301*price!$S$12+transaction!$O301*price!$S$13+transaction!$S301*price!$S$14+transaction!$W301*price!$S$15+transaction!$AA301*price!$S$16+transaction!$AE301*price!$S$17+transaction!$AI301*price!$S$18+transaction!$AM301*price!$S$19+transaction!$AQ301*price!$S$20+transaction!$AU301*price!$S$21+transaction!$AY301*price!$S$22+transaction!$BC301*price!$S$23+transaction!$BG301*price!$S$24+transaction!$BK301*price!$S$25+transaction!$BO301*price!$S$26+transaction!$BS301*price!$S$27+transaction!$BW301*price!$S$28+transaction!$CA301*price!$S$29)+H303</f>
        <v>0</v>
      </c>
      <c r="D303" s="17">
        <f>D245-(transaction!$D301*price!$T$10+transaction!$H301*price!$T$11+transaction!$L301*price!$T$12+transaction!$P301*price!$T$13+transaction!$T301*price!$T$14+transaction!$X301*price!$T$15+transaction!$AB301*price!$T$16+transaction!$AF301*price!$T$17+transaction!$AJ301*price!$T$18+transaction!$AN301*price!$T$19+transaction!$AR301*price!$T$20+transaction!$AV301*price!$T$21+transaction!$AZ301*price!$T$22+transaction!$BD301*price!$T$23+transaction!$BH301*price!$T$24+transaction!$BL301*price!$T$25+transaction!$BP301*price!$T$26+transaction!$BT301*price!$T$27+transaction!$BX301*price!$T$28+transaction!$CB301*price!$T$29)+I303</f>
        <v>0</v>
      </c>
      <c r="E303" s="22">
        <f>E245-(transaction!$E301*price!$U$10+transaction!$I301*price!$U$11+transaction!$M301*price!$U$12+transaction!$Q301*price!$U$13+transaction!$U301*price!$U$14+transaction!$Y301*price!$U$15+transaction!$AC301*price!$U$16+transaction!$AG301*price!$U$17+transaction!$AK301*price!$U$18+transaction!$AO301*price!$U$19+transaction!$AS301*price!$U$20+transaction!$AW301*price!$U$21+transaction!$BA301*price!$U$22+transaction!$BE301*price!$U$23+transaction!$BI301*price!$U$24+transaction!$BM301*price!$U$25+transaction!$BQ301*price!$U$26+transaction!$BU301*price!$U$27+transaction!$BY301*price!$U$28+transaction!$CC301*price!$U$29)+J303</f>
        <v>0</v>
      </c>
      <c r="F303" s="17">
        <f>B303*price!F$2+C303*price!F$3+D303*price!F$4+E303*price!F$5</f>
        <v>0</v>
      </c>
      <c r="G303" s="112">
        <f>(transaction!CF301+transaction!CG301+transaction!CH301)-((transaction!CL301*price!C$3/price!C$2)+(transaction!CI301*price!C$4/price!C$2)+(transaction!CO301*price!C$5/price!C$2))</f>
        <v>0</v>
      </c>
      <c r="H303" s="113">
        <f>(transaction!CI301+transaction!CJ301+transaction!CK301)-((transaction!CF301*price!C$2/price!C$3)+(transaction!CQ301*price!C$4/price!C$3)+(transaction!CM301*price!C$5/price!C$3))</f>
        <v>0</v>
      </c>
      <c r="I303" s="113">
        <f>(transaction!CL301+transaction!CM301+transaction!CN301)-((transaction!CG301*price!C$2/price!C$4)+(transaction!CJ301*price!C$3/price!C$4)+(transaction!CP301*price!C$5/price!C$4))</f>
        <v>0</v>
      </c>
      <c r="J303" s="113">
        <f>(transaction!CO301+transaction!CP301+transaction!CQ301)-((transaction!CH301*price!C$2/price!C$5)+(transaction!CK301*price!C$3/price!C$5)+(transaction!CN301*price!C$4/price!C$5))</f>
        <v>0</v>
      </c>
    </row>
    <row r="304">
      <c r="A304" s="13">
        <v>11.0</v>
      </c>
      <c r="B304" s="67">
        <f>B246-(transaction!$B302*price!$R$10+transaction!$F302*price!$R$11+transaction!$J302*price!$R$12+transaction!$N302*price!$R$13+transaction!$R302*price!$R$14+transaction!$V302*price!$R$15+transaction!$Z302*price!$R$16+transaction!$AD302*price!$R$17+transaction!$AH302*price!$R$18+transaction!$AL302*price!$R$19+transaction!$AP302*price!$R$20+transaction!$AT302*price!$R$21+transaction!$AX302*price!$R$22+transaction!$BB302*price!$R$23+transaction!$BF302*price!$R$24+transaction!$BJ302*price!$R$25+transaction!$BN302*price!$R$26+transaction!$BR302*price!$R$27+transaction!$BV302*price!$R$28+transaction!$BZ302*price!$R$29)+G304</f>
        <v>0</v>
      </c>
      <c r="C304" s="17">
        <f>C246-(transaction!$C302*price!$S$10+transaction!$G302*price!$S$11+transaction!$K302*price!$S$12+transaction!$O302*price!$S$13+transaction!$S302*price!$S$14+transaction!$W302*price!$S$15+transaction!$AA302*price!$S$16+transaction!$AE302*price!$S$17+transaction!$AI302*price!$S$18+transaction!$AM302*price!$S$19+transaction!$AQ302*price!$S$20+transaction!$AU302*price!$S$21+transaction!$AY302*price!$S$22+transaction!$BC302*price!$S$23+transaction!$BG302*price!$S$24+transaction!$BK302*price!$S$25+transaction!$BO302*price!$S$26+transaction!$BS302*price!$S$27+transaction!$BW302*price!$S$28+transaction!$CA302*price!$S$29)+H304</f>
        <v>0</v>
      </c>
      <c r="D304" s="17">
        <f>D246-(transaction!$D302*price!$T$10+transaction!$H302*price!$T$11+transaction!$L302*price!$T$12+transaction!$P302*price!$T$13+transaction!$T302*price!$T$14+transaction!$X302*price!$T$15+transaction!$AB302*price!$T$16+transaction!$AF302*price!$T$17+transaction!$AJ302*price!$T$18+transaction!$AN302*price!$T$19+transaction!$AR302*price!$T$20+transaction!$AV302*price!$T$21+transaction!$AZ302*price!$T$22+transaction!$BD302*price!$T$23+transaction!$BH302*price!$T$24+transaction!$BL302*price!$T$25+transaction!$BP302*price!$T$26+transaction!$BT302*price!$T$27+transaction!$BX302*price!$T$28+transaction!$CB302*price!$T$29)+I304</f>
        <v>0</v>
      </c>
      <c r="E304" s="22">
        <f>E246-(transaction!$E302*price!$U$10+transaction!$I302*price!$U$11+transaction!$M302*price!$U$12+transaction!$Q302*price!$U$13+transaction!$U302*price!$U$14+transaction!$Y302*price!$U$15+transaction!$AC302*price!$U$16+transaction!$AG302*price!$U$17+transaction!$AK302*price!$U$18+transaction!$AO302*price!$U$19+transaction!$AS302*price!$U$20+transaction!$AW302*price!$U$21+transaction!$BA302*price!$U$22+transaction!$BE302*price!$U$23+transaction!$BI302*price!$U$24+transaction!$BM302*price!$U$25+transaction!$BQ302*price!$U$26+transaction!$BU302*price!$U$27+transaction!$BY302*price!$U$28+transaction!$CC302*price!$U$29)+J304</f>
        <v>0</v>
      </c>
      <c r="F304" s="17">
        <f>B304*price!F$2+C304*price!F$3+D304*price!F$4+E304*price!F$5</f>
        <v>0</v>
      </c>
      <c r="G304" s="112">
        <f>(transaction!CF302+transaction!CG302+transaction!CH302)-((transaction!CL302*price!C$3/price!C$2)+(transaction!CI302*price!C$4/price!C$2)+(transaction!CO302*price!C$5/price!C$2))</f>
        <v>0</v>
      </c>
      <c r="H304" s="113">
        <f>(transaction!CI302+transaction!CJ302+transaction!CK302)-((transaction!CF302*price!C$2/price!C$3)+(transaction!CQ302*price!C$4/price!C$3)+(transaction!CM302*price!C$5/price!C$3))</f>
        <v>0</v>
      </c>
      <c r="I304" s="113">
        <f>(transaction!CL302+transaction!CM302+transaction!CN302)-((transaction!CG302*price!C$2/price!C$4)+(transaction!CJ302*price!C$3/price!C$4)+(transaction!CP302*price!C$5/price!C$4))</f>
        <v>0</v>
      </c>
      <c r="J304" s="113">
        <f>(transaction!CO302+transaction!CP302+transaction!CQ302)-((transaction!CH302*price!C$2/price!C$5)+(transaction!CK302*price!C$3/price!C$5)+(transaction!CN302*price!C$4/price!C$5))</f>
        <v>0</v>
      </c>
    </row>
    <row r="305">
      <c r="A305" s="13">
        <v>12.0</v>
      </c>
      <c r="B305" s="67">
        <f>B247-(transaction!$B303*price!$R$10+transaction!$F303*price!$R$11+transaction!$J303*price!$R$12+transaction!$N303*price!$R$13+transaction!$R303*price!$R$14+transaction!$V303*price!$R$15+transaction!$Z303*price!$R$16+transaction!$AD303*price!$R$17+transaction!$AH303*price!$R$18+transaction!$AL303*price!$R$19+transaction!$AP303*price!$R$20+transaction!$AT303*price!$R$21+transaction!$AX303*price!$R$22+transaction!$BB303*price!$R$23+transaction!$BF303*price!$R$24+transaction!$BJ303*price!$R$25+transaction!$BN303*price!$R$26+transaction!$BR303*price!$R$27+transaction!$BV303*price!$R$28+transaction!$BZ303*price!$R$29)+G305</f>
        <v>0</v>
      </c>
      <c r="C305" s="17">
        <f>C247-(transaction!$C303*price!$S$10+transaction!$G303*price!$S$11+transaction!$K303*price!$S$12+transaction!$O303*price!$S$13+transaction!$S303*price!$S$14+transaction!$W303*price!$S$15+transaction!$AA303*price!$S$16+transaction!$AE303*price!$S$17+transaction!$AI303*price!$S$18+transaction!$AM303*price!$S$19+transaction!$AQ303*price!$S$20+transaction!$AU303*price!$S$21+transaction!$AY303*price!$S$22+transaction!$BC303*price!$S$23+transaction!$BG303*price!$S$24+transaction!$BK303*price!$S$25+transaction!$BO303*price!$S$26+transaction!$BS303*price!$S$27+transaction!$BW303*price!$S$28+transaction!$CA303*price!$S$29)+H305</f>
        <v>0</v>
      </c>
      <c r="D305" s="17">
        <f>D247-(transaction!$D303*price!$T$10+transaction!$H303*price!$T$11+transaction!$L303*price!$T$12+transaction!$P303*price!$T$13+transaction!$T303*price!$T$14+transaction!$X303*price!$T$15+transaction!$AB303*price!$T$16+transaction!$AF303*price!$T$17+transaction!$AJ303*price!$T$18+transaction!$AN303*price!$T$19+transaction!$AR303*price!$T$20+transaction!$AV303*price!$T$21+transaction!$AZ303*price!$T$22+transaction!$BD303*price!$T$23+transaction!$BH303*price!$T$24+transaction!$BL303*price!$T$25+transaction!$BP303*price!$T$26+transaction!$BT303*price!$T$27+transaction!$BX303*price!$T$28+transaction!$CB303*price!$T$29)+I305</f>
        <v>0</v>
      </c>
      <c r="E305" s="22">
        <f>E247-(transaction!$E303*price!$U$10+transaction!$I303*price!$U$11+transaction!$M303*price!$U$12+transaction!$Q303*price!$U$13+transaction!$U303*price!$U$14+transaction!$Y303*price!$U$15+transaction!$AC303*price!$U$16+transaction!$AG303*price!$U$17+transaction!$AK303*price!$U$18+transaction!$AO303*price!$U$19+transaction!$AS303*price!$U$20+transaction!$AW303*price!$U$21+transaction!$BA303*price!$U$22+transaction!$BE303*price!$U$23+transaction!$BI303*price!$U$24+transaction!$BM303*price!$U$25+transaction!$BQ303*price!$U$26+transaction!$BU303*price!$U$27+transaction!$BY303*price!$U$28+transaction!$CC303*price!$U$29)+J305</f>
        <v>0</v>
      </c>
      <c r="F305" s="17">
        <f>B305*price!F$2+C305*price!F$3+D305*price!F$4+E305*price!F$5</f>
        <v>0</v>
      </c>
      <c r="G305" s="112">
        <f>(transaction!CF303+transaction!CG303+transaction!CH303)-((transaction!CL303*price!C$3/price!C$2)+(transaction!CI303*price!C$4/price!C$2)+(transaction!CO303*price!C$5/price!C$2))</f>
        <v>0</v>
      </c>
      <c r="H305" s="113">
        <f>(transaction!CI303+transaction!CJ303+transaction!CK303)-((transaction!CF303*price!C$2/price!C$3)+(transaction!CQ303*price!C$4/price!C$3)+(transaction!CM303*price!C$5/price!C$3))</f>
        <v>0</v>
      </c>
      <c r="I305" s="113">
        <f>(transaction!CL303+transaction!CM303+transaction!CN303)-((transaction!CG303*price!C$2/price!C$4)+(transaction!CJ303*price!C$3/price!C$4)+(transaction!CP303*price!C$5/price!C$4))</f>
        <v>0</v>
      </c>
      <c r="J305" s="113">
        <f>(transaction!CO303+transaction!CP303+transaction!CQ303)-((transaction!CH303*price!C$2/price!C$5)+(transaction!CK303*price!C$3/price!C$5)+(transaction!CN303*price!C$4/price!C$5))</f>
        <v>0</v>
      </c>
    </row>
    <row r="306">
      <c r="A306" s="13">
        <v>13.0</v>
      </c>
      <c r="B306" s="67">
        <f>B248-(transaction!$B304*price!$R$10+transaction!$F304*price!$R$11+transaction!$J304*price!$R$12+transaction!$N304*price!$R$13+transaction!$R304*price!$R$14+transaction!$V304*price!$R$15+transaction!$Z304*price!$R$16+transaction!$AD304*price!$R$17+transaction!$AH304*price!$R$18+transaction!$AL304*price!$R$19+transaction!$AP304*price!$R$20+transaction!$AT304*price!$R$21+transaction!$AX304*price!$R$22+transaction!$BB304*price!$R$23+transaction!$BF304*price!$R$24+transaction!$BJ304*price!$R$25+transaction!$BN304*price!$R$26+transaction!$BR304*price!$R$27+transaction!$BV304*price!$R$28+transaction!$BZ304*price!$R$29)+G306</f>
        <v>0</v>
      </c>
      <c r="C306" s="17">
        <f>C248-(transaction!$C304*price!$S$10+transaction!$G304*price!$S$11+transaction!$K304*price!$S$12+transaction!$O304*price!$S$13+transaction!$S304*price!$S$14+transaction!$W304*price!$S$15+transaction!$AA304*price!$S$16+transaction!$AE304*price!$S$17+transaction!$AI304*price!$S$18+transaction!$AM304*price!$S$19+transaction!$AQ304*price!$S$20+transaction!$AU304*price!$S$21+transaction!$AY304*price!$S$22+transaction!$BC304*price!$S$23+transaction!$BG304*price!$S$24+transaction!$BK304*price!$S$25+transaction!$BO304*price!$S$26+transaction!$BS304*price!$S$27+transaction!$BW304*price!$S$28+transaction!$CA304*price!$S$29)+H306</f>
        <v>0</v>
      </c>
      <c r="D306" s="17">
        <f>D248-(transaction!$D304*price!$T$10+transaction!$H304*price!$T$11+transaction!$L304*price!$T$12+transaction!$P304*price!$T$13+transaction!$T304*price!$T$14+transaction!$X304*price!$T$15+transaction!$AB304*price!$T$16+transaction!$AF304*price!$T$17+transaction!$AJ304*price!$T$18+transaction!$AN304*price!$T$19+transaction!$AR304*price!$T$20+transaction!$AV304*price!$T$21+transaction!$AZ304*price!$T$22+transaction!$BD304*price!$T$23+transaction!$BH304*price!$T$24+transaction!$BL304*price!$T$25+transaction!$BP304*price!$T$26+transaction!$BT304*price!$T$27+transaction!$BX304*price!$T$28+transaction!$CB304*price!$T$29)+I306</f>
        <v>0</v>
      </c>
      <c r="E306" s="22">
        <f>E248-(transaction!$E304*price!$U$10+transaction!$I304*price!$U$11+transaction!$M304*price!$U$12+transaction!$Q304*price!$U$13+transaction!$U304*price!$U$14+transaction!$Y304*price!$U$15+transaction!$AC304*price!$U$16+transaction!$AG304*price!$U$17+transaction!$AK304*price!$U$18+transaction!$AO304*price!$U$19+transaction!$AS304*price!$U$20+transaction!$AW304*price!$U$21+transaction!$BA304*price!$U$22+transaction!$BE304*price!$U$23+transaction!$BI304*price!$U$24+transaction!$BM304*price!$U$25+transaction!$BQ304*price!$U$26+transaction!$BU304*price!$U$27+transaction!$BY304*price!$U$28+transaction!$CC304*price!$U$29)+J306</f>
        <v>0</v>
      </c>
      <c r="F306" s="17">
        <f>B306*price!F$2+C306*price!F$3+D306*price!F$4+E306*price!F$5</f>
        <v>0</v>
      </c>
      <c r="G306" s="112">
        <f>(transaction!CF304+transaction!CG304+transaction!CH304)-((transaction!CL304*price!C$3/price!C$2)+(transaction!CI304*price!C$4/price!C$2)+(transaction!CO304*price!C$5/price!C$2))</f>
        <v>0</v>
      </c>
      <c r="H306" s="113">
        <f>(transaction!CI304+transaction!CJ304+transaction!CK304)-((transaction!CF304*price!C$2/price!C$3)+(transaction!CQ304*price!C$4/price!C$3)+(transaction!CM304*price!C$5/price!C$3))</f>
        <v>0</v>
      </c>
      <c r="I306" s="113">
        <f>(transaction!CL304+transaction!CM304+transaction!CN304)-((transaction!CG304*price!C$2/price!C$4)+(transaction!CJ304*price!C$3/price!C$4)+(transaction!CP304*price!C$5/price!C$4))</f>
        <v>0</v>
      </c>
      <c r="J306" s="113">
        <f>(transaction!CO304+transaction!CP304+transaction!CQ304)-((transaction!CH304*price!C$2/price!C$5)+(transaction!CK304*price!C$3/price!C$5)+(transaction!CN304*price!C$4/price!C$5))</f>
        <v>0</v>
      </c>
    </row>
    <row r="307">
      <c r="A307" s="13">
        <v>14.0</v>
      </c>
      <c r="B307" s="67">
        <f>B249-(transaction!$B305*price!$R$10+transaction!$F305*price!$R$11+transaction!$J305*price!$R$12+transaction!$N305*price!$R$13+transaction!$R305*price!$R$14+transaction!$V305*price!$R$15+transaction!$Z305*price!$R$16+transaction!$AD305*price!$R$17+transaction!$AH305*price!$R$18+transaction!$AL305*price!$R$19+transaction!$AP305*price!$R$20+transaction!$AT305*price!$R$21+transaction!$AX305*price!$R$22+transaction!$BB305*price!$R$23+transaction!$BF305*price!$R$24+transaction!$BJ305*price!$R$25+transaction!$BN305*price!$R$26+transaction!$BR305*price!$R$27+transaction!$BV305*price!$R$28+transaction!$BZ305*price!$R$29)+G307</f>
        <v>0</v>
      </c>
      <c r="C307" s="17">
        <f>C249-(transaction!$C305*price!$S$10+transaction!$G305*price!$S$11+transaction!$K305*price!$S$12+transaction!$O305*price!$S$13+transaction!$S305*price!$S$14+transaction!$W305*price!$S$15+transaction!$AA305*price!$S$16+transaction!$AE305*price!$S$17+transaction!$AI305*price!$S$18+transaction!$AM305*price!$S$19+transaction!$AQ305*price!$S$20+transaction!$AU305*price!$S$21+transaction!$AY305*price!$S$22+transaction!$BC305*price!$S$23+transaction!$BG305*price!$S$24+transaction!$BK305*price!$S$25+transaction!$BO305*price!$S$26+transaction!$BS305*price!$S$27+transaction!$BW305*price!$S$28+transaction!$CA305*price!$S$29)+H307</f>
        <v>0</v>
      </c>
      <c r="D307" s="17">
        <f>D249-(transaction!$D305*price!$T$10+transaction!$H305*price!$T$11+transaction!$L305*price!$T$12+transaction!$P305*price!$T$13+transaction!$T305*price!$T$14+transaction!$X305*price!$T$15+transaction!$AB305*price!$T$16+transaction!$AF305*price!$T$17+transaction!$AJ305*price!$T$18+transaction!$AN305*price!$T$19+transaction!$AR305*price!$T$20+transaction!$AV305*price!$T$21+transaction!$AZ305*price!$T$22+transaction!$BD305*price!$T$23+transaction!$BH305*price!$T$24+transaction!$BL305*price!$T$25+transaction!$BP305*price!$T$26+transaction!$BT305*price!$T$27+transaction!$BX305*price!$T$28+transaction!$CB305*price!$T$29)+I307</f>
        <v>0</v>
      </c>
      <c r="E307" s="22">
        <f>E249-(transaction!$E305*price!$U$10+transaction!$I305*price!$U$11+transaction!$M305*price!$U$12+transaction!$Q305*price!$U$13+transaction!$U305*price!$U$14+transaction!$Y305*price!$U$15+transaction!$AC305*price!$U$16+transaction!$AG305*price!$U$17+transaction!$AK305*price!$U$18+transaction!$AO305*price!$U$19+transaction!$AS305*price!$U$20+transaction!$AW305*price!$U$21+transaction!$BA305*price!$U$22+transaction!$BE305*price!$U$23+transaction!$BI305*price!$U$24+transaction!$BM305*price!$U$25+transaction!$BQ305*price!$U$26+transaction!$BU305*price!$U$27+transaction!$BY305*price!$U$28+transaction!$CC305*price!$U$29)+J307</f>
        <v>0</v>
      </c>
      <c r="F307" s="17">
        <f>B307*price!F$2+C307*price!F$3+D307*price!F$4+E307*price!F$5</f>
        <v>0</v>
      </c>
      <c r="G307" s="112">
        <f>(transaction!CF305+transaction!CG305+transaction!CH305)-((transaction!CL305*price!C$3/price!C$2)+(transaction!CI305*price!C$4/price!C$2)+(transaction!CO305*price!C$5/price!C$2))</f>
        <v>0</v>
      </c>
      <c r="H307" s="113">
        <f>(transaction!CI305+transaction!CJ305+transaction!CK305)-((transaction!CF305*price!C$2/price!C$3)+(transaction!CQ305*price!C$4/price!C$3)+(transaction!CM305*price!C$5/price!C$3))</f>
        <v>0</v>
      </c>
      <c r="I307" s="113">
        <f>(transaction!CL305+transaction!CM305+transaction!CN305)-((transaction!CG305*price!C$2/price!C$4)+(transaction!CJ305*price!C$3/price!C$4)+(transaction!CP305*price!C$5/price!C$4))</f>
        <v>0</v>
      </c>
      <c r="J307" s="113">
        <f>(transaction!CO305+transaction!CP305+transaction!CQ305)-((transaction!CH305*price!C$2/price!C$5)+(transaction!CK305*price!C$3/price!C$5)+(transaction!CN305*price!C$4/price!C$5))</f>
        <v>0</v>
      </c>
    </row>
    <row r="308">
      <c r="A308" s="13">
        <v>15.0</v>
      </c>
      <c r="B308" s="67">
        <f>B250-(transaction!$B306*price!$R$10+transaction!$F306*price!$R$11+transaction!$J306*price!$R$12+transaction!$N306*price!$R$13+transaction!$R306*price!$R$14+transaction!$V306*price!$R$15+transaction!$Z306*price!$R$16+transaction!$AD306*price!$R$17+transaction!$AH306*price!$R$18+transaction!$AL306*price!$R$19+transaction!$AP306*price!$R$20+transaction!$AT306*price!$R$21+transaction!$AX306*price!$R$22+transaction!$BB306*price!$R$23+transaction!$BF306*price!$R$24+transaction!$BJ306*price!$R$25+transaction!$BN306*price!$R$26+transaction!$BR306*price!$R$27+transaction!$BV306*price!$R$28+transaction!$BZ306*price!$R$29)+G308</f>
        <v>0</v>
      </c>
      <c r="C308" s="17">
        <f>C250-(transaction!$C306*price!$S$10+transaction!$G306*price!$S$11+transaction!$K306*price!$S$12+transaction!$O306*price!$S$13+transaction!$S306*price!$S$14+transaction!$W306*price!$S$15+transaction!$AA306*price!$S$16+transaction!$AE306*price!$S$17+transaction!$AI306*price!$S$18+transaction!$AM306*price!$S$19+transaction!$AQ306*price!$S$20+transaction!$AU306*price!$S$21+transaction!$AY306*price!$S$22+transaction!$BC306*price!$S$23+transaction!$BG306*price!$S$24+transaction!$BK306*price!$S$25+transaction!$BO306*price!$S$26+transaction!$BS306*price!$S$27+transaction!$BW306*price!$S$28+transaction!$CA306*price!$S$29)+H308</f>
        <v>0</v>
      </c>
      <c r="D308" s="17">
        <f>D250-(transaction!$D306*price!$T$10+transaction!$H306*price!$T$11+transaction!$L306*price!$T$12+transaction!$P306*price!$T$13+transaction!$T306*price!$T$14+transaction!$X306*price!$T$15+transaction!$AB306*price!$T$16+transaction!$AF306*price!$T$17+transaction!$AJ306*price!$T$18+transaction!$AN306*price!$T$19+transaction!$AR306*price!$T$20+transaction!$AV306*price!$T$21+transaction!$AZ306*price!$T$22+transaction!$BD306*price!$T$23+transaction!$BH306*price!$T$24+transaction!$BL306*price!$T$25+transaction!$BP306*price!$T$26+transaction!$BT306*price!$T$27+transaction!$BX306*price!$T$28+transaction!$CB306*price!$T$29)+I308</f>
        <v>0</v>
      </c>
      <c r="E308" s="22">
        <f>E250-(transaction!$E306*price!$U$10+transaction!$I306*price!$U$11+transaction!$M306*price!$U$12+transaction!$Q306*price!$U$13+transaction!$U306*price!$U$14+transaction!$Y306*price!$U$15+transaction!$AC306*price!$U$16+transaction!$AG306*price!$U$17+transaction!$AK306*price!$U$18+transaction!$AO306*price!$U$19+transaction!$AS306*price!$U$20+transaction!$AW306*price!$U$21+transaction!$BA306*price!$U$22+transaction!$BE306*price!$U$23+transaction!$BI306*price!$U$24+transaction!$BM306*price!$U$25+transaction!$BQ306*price!$U$26+transaction!$BU306*price!$U$27+transaction!$BY306*price!$U$28+transaction!$CC306*price!$U$29)+J308</f>
        <v>0</v>
      </c>
      <c r="F308" s="17">
        <f>B308*price!F$2+C308*price!F$3+D308*price!F$4+E308*price!F$5</f>
        <v>0</v>
      </c>
      <c r="G308" s="112">
        <f>(transaction!CF306+transaction!CG306+transaction!CH306)-((transaction!CL306*price!C$3/price!C$2)+(transaction!CI306*price!C$4/price!C$2)+(transaction!CO306*price!C$5/price!C$2))</f>
        <v>0</v>
      </c>
      <c r="H308" s="113">
        <f>(transaction!CI306+transaction!CJ306+transaction!CK306)-((transaction!CF306*price!C$2/price!C$3)+(transaction!CQ306*price!C$4/price!C$3)+(transaction!CM306*price!C$5/price!C$3))</f>
        <v>0</v>
      </c>
      <c r="I308" s="113">
        <f>(transaction!CL306+transaction!CM306+transaction!CN306)-((transaction!CG306*price!C$2/price!C$4)+(transaction!CJ306*price!C$3/price!C$4)+(transaction!CP306*price!C$5/price!C$4))</f>
        <v>0</v>
      </c>
      <c r="J308" s="113">
        <f>(transaction!CO306+transaction!CP306+transaction!CQ306)-((transaction!CH306*price!C$2/price!C$5)+(transaction!CK306*price!C$3/price!C$5)+(transaction!CN306*price!C$4/price!C$5))</f>
        <v>0</v>
      </c>
    </row>
    <row r="309">
      <c r="A309" s="13">
        <v>16.0</v>
      </c>
      <c r="B309" s="67">
        <f>B251-(transaction!$B307*price!$R$10+transaction!$F307*price!$R$11+transaction!$J307*price!$R$12+transaction!$N307*price!$R$13+transaction!$R307*price!$R$14+transaction!$V307*price!$R$15+transaction!$Z307*price!$R$16+transaction!$AD307*price!$R$17+transaction!$AH307*price!$R$18+transaction!$AL307*price!$R$19+transaction!$AP307*price!$R$20+transaction!$AT307*price!$R$21+transaction!$AX307*price!$R$22+transaction!$BB307*price!$R$23+transaction!$BF307*price!$R$24+transaction!$BJ307*price!$R$25+transaction!$BN307*price!$R$26+transaction!$BR307*price!$R$27+transaction!$BV307*price!$R$28+transaction!$BZ307*price!$R$29)+G309</f>
        <v>0</v>
      </c>
      <c r="C309" s="17">
        <f>C251-(transaction!$C307*price!$S$10+transaction!$G307*price!$S$11+transaction!$K307*price!$S$12+transaction!$O307*price!$S$13+transaction!$S307*price!$S$14+transaction!$W307*price!$S$15+transaction!$AA307*price!$S$16+transaction!$AE307*price!$S$17+transaction!$AI307*price!$S$18+transaction!$AM307*price!$S$19+transaction!$AQ307*price!$S$20+transaction!$AU307*price!$S$21+transaction!$AY307*price!$S$22+transaction!$BC307*price!$S$23+transaction!$BG307*price!$S$24+transaction!$BK307*price!$S$25+transaction!$BO307*price!$S$26+transaction!$BS307*price!$S$27+transaction!$BW307*price!$S$28+transaction!$CA307*price!$S$29)+H309</f>
        <v>0</v>
      </c>
      <c r="D309" s="17">
        <f>D251-(transaction!$D307*price!$T$10+transaction!$H307*price!$T$11+transaction!$L307*price!$T$12+transaction!$P307*price!$T$13+transaction!$T307*price!$T$14+transaction!$X307*price!$T$15+transaction!$AB307*price!$T$16+transaction!$AF307*price!$T$17+transaction!$AJ307*price!$T$18+transaction!$AN307*price!$T$19+transaction!$AR307*price!$T$20+transaction!$AV307*price!$T$21+transaction!$AZ307*price!$T$22+transaction!$BD307*price!$T$23+transaction!$BH307*price!$T$24+transaction!$BL307*price!$T$25+transaction!$BP307*price!$T$26+transaction!$BT307*price!$T$27+transaction!$BX307*price!$T$28+transaction!$CB307*price!$T$29)+I309</f>
        <v>0</v>
      </c>
      <c r="E309" s="22">
        <f>E251-(transaction!$E307*price!$U$10+transaction!$I307*price!$U$11+transaction!$M307*price!$U$12+transaction!$Q307*price!$U$13+transaction!$U307*price!$U$14+transaction!$Y307*price!$U$15+transaction!$AC307*price!$U$16+transaction!$AG307*price!$U$17+transaction!$AK307*price!$U$18+transaction!$AO307*price!$U$19+transaction!$AS307*price!$U$20+transaction!$AW307*price!$U$21+transaction!$BA307*price!$U$22+transaction!$BE307*price!$U$23+transaction!$BI307*price!$U$24+transaction!$BM307*price!$U$25+transaction!$BQ307*price!$U$26+transaction!$BU307*price!$U$27+transaction!$BY307*price!$U$28+transaction!$CC307*price!$U$29)+J309</f>
        <v>0</v>
      </c>
      <c r="F309" s="17">
        <f>B309*price!F$2+C309*price!F$3+D309*price!F$4+E309*price!F$5</f>
        <v>0</v>
      </c>
      <c r="G309" s="112">
        <f>(transaction!CF307+transaction!CG307+transaction!CH307)-((transaction!CL307*price!C$3/price!C$2)+(transaction!CI307*price!C$4/price!C$2)+(transaction!CO307*price!C$5/price!C$2))</f>
        <v>0</v>
      </c>
      <c r="H309" s="113">
        <f>(transaction!CI307+transaction!CJ307+transaction!CK307)-((transaction!CF307*price!C$2/price!C$3)+(transaction!CQ307*price!C$4/price!C$3)+(transaction!CM307*price!C$5/price!C$3))</f>
        <v>0</v>
      </c>
      <c r="I309" s="113">
        <f>(transaction!CL307+transaction!CM307+transaction!CN307)-((transaction!CG307*price!C$2/price!C$4)+(transaction!CJ307*price!C$3/price!C$4)+(transaction!CP307*price!C$5/price!C$4))</f>
        <v>0</v>
      </c>
      <c r="J309" s="113">
        <f>(transaction!CO307+transaction!CP307+transaction!CQ307)-((transaction!CH307*price!C$2/price!C$5)+(transaction!CK307*price!C$3/price!C$5)+(transaction!CN307*price!C$4/price!C$5))</f>
        <v>0</v>
      </c>
    </row>
    <row r="310">
      <c r="A310" s="13">
        <v>17.0</v>
      </c>
      <c r="B310" s="67">
        <f>B252-(transaction!$B308*price!$R$10+transaction!$F308*price!$R$11+transaction!$J308*price!$R$12+transaction!$N308*price!$R$13+transaction!$R308*price!$R$14+transaction!$V308*price!$R$15+transaction!$Z308*price!$R$16+transaction!$AD308*price!$R$17+transaction!$AH308*price!$R$18+transaction!$AL308*price!$R$19+transaction!$AP308*price!$R$20+transaction!$AT308*price!$R$21+transaction!$AX308*price!$R$22+transaction!$BB308*price!$R$23+transaction!$BF308*price!$R$24+transaction!$BJ308*price!$R$25+transaction!$BN308*price!$R$26+transaction!$BR308*price!$R$27+transaction!$BV308*price!$R$28+transaction!$BZ308*price!$R$29)+G310</f>
        <v>0</v>
      </c>
      <c r="C310" s="17">
        <f>C252-(transaction!$C308*price!$S$10+transaction!$G308*price!$S$11+transaction!$K308*price!$S$12+transaction!$O308*price!$S$13+transaction!$S308*price!$S$14+transaction!$W308*price!$S$15+transaction!$AA308*price!$S$16+transaction!$AE308*price!$S$17+transaction!$AI308*price!$S$18+transaction!$AM308*price!$S$19+transaction!$AQ308*price!$S$20+transaction!$AU308*price!$S$21+transaction!$AY308*price!$S$22+transaction!$BC308*price!$S$23+transaction!$BG308*price!$S$24+transaction!$BK308*price!$S$25+transaction!$BO308*price!$S$26+transaction!$BS308*price!$S$27+transaction!$BW308*price!$S$28+transaction!$CA308*price!$S$29)+H310</f>
        <v>0</v>
      </c>
      <c r="D310" s="17">
        <f>D252-(transaction!$D308*price!$T$10+transaction!$H308*price!$T$11+transaction!$L308*price!$T$12+transaction!$P308*price!$T$13+transaction!$T308*price!$T$14+transaction!$X308*price!$T$15+transaction!$AB308*price!$T$16+transaction!$AF308*price!$T$17+transaction!$AJ308*price!$T$18+transaction!$AN308*price!$T$19+transaction!$AR308*price!$T$20+transaction!$AV308*price!$T$21+transaction!$AZ308*price!$T$22+transaction!$BD308*price!$T$23+transaction!$BH308*price!$T$24+transaction!$BL308*price!$T$25+transaction!$BP308*price!$T$26+transaction!$BT308*price!$T$27+transaction!$BX308*price!$T$28+transaction!$CB308*price!$T$29)+I310</f>
        <v>0</v>
      </c>
      <c r="E310" s="22">
        <f>E252-(transaction!$E308*price!$U$10+transaction!$I308*price!$U$11+transaction!$M308*price!$U$12+transaction!$Q308*price!$U$13+transaction!$U308*price!$U$14+transaction!$Y308*price!$U$15+transaction!$AC308*price!$U$16+transaction!$AG308*price!$U$17+transaction!$AK308*price!$U$18+transaction!$AO308*price!$U$19+transaction!$AS308*price!$U$20+transaction!$AW308*price!$U$21+transaction!$BA308*price!$U$22+transaction!$BE308*price!$U$23+transaction!$BI308*price!$U$24+transaction!$BM308*price!$U$25+transaction!$BQ308*price!$U$26+transaction!$BU308*price!$U$27+transaction!$BY308*price!$U$28+transaction!$CC308*price!$U$29)+J310</f>
        <v>0</v>
      </c>
      <c r="F310" s="17">
        <f>B310*price!F$2+C310*price!F$3+D310*price!F$4+E310*price!F$5</f>
        <v>0</v>
      </c>
      <c r="G310" s="112">
        <f>(transaction!CF308+transaction!CG308+transaction!CH308)-((transaction!CL308*price!C$3/price!C$2)+(transaction!CI308*price!C$4/price!C$2)+(transaction!CO308*price!C$5/price!C$2))</f>
        <v>0</v>
      </c>
      <c r="H310" s="113">
        <f>(transaction!CI308+transaction!CJ308+transaction!CK308)-((transaction!CF308*price!C$2/price!C$3)+(transaction!CQ308*price!C$4/price!C$3)+(transaction!CM308*price!C$5/price!C$3))</f>
        <v>0</v>
      </c>
      <c r="I310" s="113">
        <f>(transaction!CL308+transaction!CM308+transaction!CN308)-((transaction!CG308*price!C$2/price!C$4)+(transaction!CJ308*price!C$3/price!C$4)+(transaction!CP308*price!C$5/price!C$4))</f>
        <v>0</v>
      </c>
      <c r="J310" s="113">
        <f>(transaction!CO308+transaction!CP308+transaction!CQ308)-((transaction!CH308*price!C$2/price!C$5)+(transaction!CK308*price!C$3/price!C$5)+(transaction!CN308*price!C$4/price!C$5))</f>
        <v>0</v>
      </c>
    </row>
    <row r="311">
      <c r="A311" s="13">
        <v>18.0</v>
      </c>
      <c r="B311" s="67">
        <f>B253-(transaction!$B309*price!$R$10+transaction!$F309*price!$R$11+transaction!$J309*price!$R$12+transaction!$N309*price!$R$13+transaction!$R309*price!$R$14+transaction!$V309*price!$R$15+transaction!$Z309*price!$R$16+transaction!$AD309*price!$R$17+transaction!$AH309*price!$R$18+transaction!$AL309*price!$R$19+transaction!$AP309*price!$R$20+transaction!$AT309*price!$R$21+transaction!$AX309*price!$R$22+transaction!$BB309*price!$R$23+transaction!$BF309*price!$R$24+transaction!$BJ309*price!$R$25+transaction!$BN309*price!$R$26+transaction!$BR309*price!$R$27+transaction!$BV309*price!$R$28+transaction!$BZ309*price!$R$29)+G311</f>
        <v>0</v>
      </c>
      <c r="C311" s="17">
        <f>C253-(transaction!$C309*price!$S$10+transaction!$G309*price!$S$11+transaction!$K309*price!$S$12+transaction!$O309*price!$S$13+transaction!$S309*price!$S$14+transaction!$W309*price!$S$15+transaction!$AA309*price!$S$16+transaction!$AE309*price!$S$17+transaction!$AI309*price!$S$18+transaction!$AM309*price!$S$19+transaction!$AQ309*price!$S$20+transaction!$AU309*price!$S$21+transaction!$AY309*price!$S$22+transaction!$BC309*price!$S$23+transaction!$BG309*price!$S$24+transaction!$BK309*price!$S$25+transaction!$BO309*price!$S$26+transaction!$BS309*price!$S$27+transaction!$BW309*price!$S$28+transaction!$CA309*price!$S$29)+H311</f>
        <v>0</v>
      </c>
      <c r="D311" s="17">
        <f>D253-(transaction!$D309*price!$T$10+transaction!$H309*price!$T$11+transaction!$L309*price!$T$12+transaction!$P309*price!$T$13+transaction!$T309*price!$T$14+transaction!$X309*price!$T$15+transaction!$AB309*price!$T$16+transaction!$AF309*price!$T$17+transaction!$AJ309*price!$T$18+transaction!$AN309*price!$T$19+transaction!$AR309*price!$T$20+transaction!$AV309*price!$T$21+transaction!$AZ309*price!$T$22+transaction!$BD309*price!$T$23+transaction!$BH309*price!$T$24+transaction!$BL309*price!$T$25+transaction!$BP309*price!$T$26+transaction!$BT309*price!$T$27+transaction!$BX309*price!$T$28+transaction!$CB309*price!$T$29)+I311</f>
        <v>0</v>
      </c>
      <c r="E311" s="22">
        <f>E253-(transaction!$E309*price!$U$10+transaction!$I309*price!$U$11+transaction!$M309*price!$U$12+transaction!$Q309*price!$U$13+transaction!$U309*price!$U$14+transaction!$Y309*price!$U$15+transaction!$AC309*price!$U$16+transaction!$AG309*price!$U$17+transaction!$AK309*price!$U$18+transaction!$AO309*price!$U$19+transaction!$AS309*price!$U$20+transaction!$AW309*price!$U$21+transaction!$BA309*price!$U$22+transaction!$BE309*price!$U$23+transaction!$BI309*price!$U$24+transaction!$BM309*price!$U$25+transaction!$BQ309*price!$U$26+transaction!$BU309*price!$U$27+transaction!$BY309*price!$U$28+transaction!$CC309*price!$U$29)+J311</f>
        <v>0</v>
      </c>
      <c r="F311" s="17">
        <f>B311*price!F$2+C311*price!F$3+D311*price!F$4+E311*price!F$5</f>
        <v>0</v>
      </c>
      <c r="G311" s="112">
        <f>(transaction!CF309+transaction!CG309+transaction!CH309)-((transaction!CL309*price!C$3/price!C$2)+(transaction!CI309*price!C$4/price!C$2)+(transaction!CO309*price!C$5/price!C$2))</f>
        <v>0</v>
      </c>
      <c r="H311" s="113">
        <f>(transaction!CI309+transaction!CJ309+transaction!CK309)-((transaction!CF309*price!C$2/price!C$3)+(transaction!CQ309*price!C$4/price!C$3)+(transaction!CM309*price!C$5/price!C$3))</f>
        <v>0</v>
      </c>
      <c r="I311" s="113">
        <f>(transaction!CL309+transaction!CM309+transaction!CN309)-((transaction!CG309*price!C$2/price!C$4)+(transaction!CJ309*price!C$3/price!C$4)+(transaction!CP309*price!C$5/price!C$4))</f>
        <v>0</v>
      </c>
      <c r="J311" s="113">
        <f>(transaction!CO309+transaction!CP309+transaction!CQ309)-((transaction!CH309*price!C$2/price!C$5)+(transaction!CK309*price!C$3/price!C$5)+(transaction!CN309*price!C$4/price!C$5))</f>
        <v>0</v>
      </c>
    </row>
    <row r="312">
      <c r="A312" s="13">
        <v>19.0</v>
      </c>
      <c r="B312" s="67">
        <f>B254-(transaction!$B310*price!$R$10+transaction!$F310*price!$R$11+transaction!$J310*price!$R$12+transaction!$N310*price!$R$13+transaction!$R310*price!$R$14+transaction!$V310*price!$R$15+transaction!$Z310*price!$R$16+transaction!$AD310*price!$R$17+transaction!$AH310*price!$R$18+transaction!$AL310*price!$R$19+transaction!$AP310*price!$R$20+transaction!$AT310*price!$R$21+transaction!$AX310*price!$R$22+transaction!$BB310*price!$R$23+transaction!$BF310*price!$R$24+transaction!$BJ310*price!$R$25+transaction!$BN310*price!$R$26+transaction!$BR310*price!$R$27+transaction!$BV310*price!$R$28+transaction!$BZ310*price!$R$29)+G312</f>
        <v>0</v>
      </c>
      <c r="C312" s="17">
        <f>C254-(transaction!$C310*price!$S$10+transaction!$G310*price!$S$11+transaction!$K310*price!$S$12+transaction!$O310*price!$S$13+transaction!$S310*price!$S$14+transaction!$W310*price!$S$15+transaction!$AA310*price!$S$16+transaction!$AE310*price!$S$17+transaction!$AI310*price!$S$18+transaction!$AM310*price!$S$19+transaction!$AQ310*price!$S$20+transaction!$AU310*price!$S$21+transaction!$AY310*price!$S$22+transaction!$BC310*price!$S$23+transaction!$BG310*price!$S$24+transaction!$BK310*price!$S$25+transaction!$BO310*price!$S$26+transaction!$BS310*price!$S$27+transaction!$BW310*price!$S$28+transaction!$CA310*price!$S$29)+H312</f>
        <v>0</v>
      </c>
      <c r="D312" s="17">
        <f>D254-(transaction!$D310*price!$T$10+transaction!$H310*price!$T$11+transaction!$L310*price!$T$12+transaction!$P310*price!$T$13+transaction!$T310*price!$T$14+transaction!$X310*price!$T$15+transaction!$AB310*price!$T$16+transaction!$AF310*price!$T$17+transaction!$AJ310*price!$T$18+transaction!$AN310*price!$T$19+transaction!$AR310*price!$T$20+transaction!$AV310*price!$T$21+transaction!$AZ310*price!$T$22+transaction!$BD310*price!$T$23+transaction!$BH310*price!$T$24+transaction!$BL310*price!$T$25+transaction!$BP310*price!$T$26+transaction!$BT310*price!$T$27+transaction!$BX310*price!$T$28+transaction!$CB310*price!$T$29)+I312</f>
        <v>0</v>
      </c>
      <c r="E312" s="22">
        <f>E254-(transaction!$E310*price!$U$10+transaction!$I310*price!$U$11+transaction!$M310*price!$U$12+transaction!$Q310*price!$U$13+transaction!$U310*price!$U$14+transaction!$Y310*price!$U$15+transaction!$AC310*price!$U$16+transaction!$AG310*price!$U$17+transaction!$AK310*price!$U$18+transaction!$AO310*price!$U$19+transaction!$AS310*price!$U$20+transaction!$AW310*price!$U$21+transaction!$BA310*price!$U$22+transaction!$BE310*price!$U$23+transaction!$BI310*price!$U$24+transaction!$BM310*price!$U$25+transaction!$BQ310*price!$U$26+transaction!$BU310*price!$U$27+transaction!$BY310*price!$U$28+transaction!$CC310*price!$U$29)+J312</f>
        <v>0</v>
      </c>
      <c r="F312" s="17">
        <f>B312*price!F$2+C312*price!F$3+D312*price!F$4+E312*price!F$5</f>
        <v>0</v>
      </c>
      <c r="G312" s="112">
        <f>(transaction!CF310+transaction!CG310+transaction!CH310)-((transaction!CL310*price!C$3/price!C$2)+(transaction!CI310*price!C$4/price!C$2)+(transaction!CO310*price!C$5/price!C$2))</f>
        <v>0</v>
      </c>
      <c r="H312" s="113">
        <f>(transaction!CI310+transaction!CJ310+transaction!CK310)-((transaction!CF310*price!C$2/price!C$3)+(transaction!CQ310*price!C$4/price!C$3)+(transaction!CM310*price!C$5/price!C$3))</f>
        <v>0</v>
      </c>
      <c r="I312" s="113">
        <f>(transaction!CL310+transaction!CM310+transaction!CN310)-((transaction!CG310*price!C$2/price!C$4)+(transaction!CJ310*price!C$3/price!C$4)+(transaction!CP310*price!C$5/price!C$4))</f>
        <v>0</v>
      </c>
      <c r="J312" s="113">
        <f>(transaction!CO310+transaction!CP310+transaction!CQ310)-((transaction!CH310*price!C$2/price!C$5)+(transaction!CK310*price!C$3/price!C$5)+(transaction!CN310*price!C$4/price!C$5))</f>
        <v>0</v>
      </c>
    </row>
    <row r="313">
      <c r="A313" s="13">
        <v>20.0</v>
      </c>
      <c r="B313" s="67">
        <f>B255-(transaction!$B311*price!$R$10+transaction!$F311*price!$R$11+transaction!$J311*price!$R$12+transaction!$N311*price!$R$13+transaction!$R311*price!$R$14+transaction!$V311*price!$R$15+transaction!$Z311*price!$R$16+transaction!$AD311*price!$R$17+transaction!$AH311*price!$R$18+transaction!$AL311*price!$R$19+transaction!$AP311*price!$R$20+transaction!$AT311*price!$R$21+transaction!$AX311*price!$R$22+transaction!$BB311*price!$R$23+transaction!$BF311*price!$R$24+transaction!$BJ311*price!$R$25+transaction!$BN311*price!$R$26+transaction!$BR311*price!$R$27+transaction!$BV311*price!$R$28+transaction!$BZ311*price!$R$29)+G313</f>
        <v>0</v>
      </c>
      <c r="C313" s="17">
        <f>C255-(transaction!$C311*price!$S$10+transaction!$G311*price!$S$11+transaction!$K311*price!$S$12+transaction!$O311*price!$S$13+transaction!$S311*price!$S$14+transaction!$W311*price!$S$15+transaction!$AA311*price!$S$16+transaction!$AE311*price!$S$17+transaction!$AI311*price!$S$18+transaction!$AM311*price!$S$19+transaction!$AQ311*price!$S$20+transaction!$AU311*price!$S$21+transaction!$AY311*price!$S$22+transaction!$BC311*price!$S$23+transaction!$BG311*price!$S$24+transaction!$BK311*price!$S$25+transaction!$BO311*price!$S$26+transaction!$BS311*price!$S$27+transaction!$BW311*price!$S$28+transaction!$CA311*price!$S$29)+H313</f>
        <v>0</v>
      </c>
      <c r="D313" s="17">
        <f>D255-(transaction!$D311*price!$T$10+transaction!$H311*price!$T$11+transaction!$L311*price!$T$12+transaction!$P311*price!$T$13+transaction!$T311*price!$T$14+transaction!$X311*price!$T$15+transaction!$AB311*price!$T$16+transaction!$AF311*price!$T$17+transaction!$AJ311*price!$T$18+transaction!$AN311*price!$T$19+transaction!$AR311*price!$T$20+transaction!$AV311*price!$T$21+transaction!$AZ311*price!$T$22+transaction!$BD311*price!$T$23+transaction!$BH311*price!$T$24+transaction!$BL311*price!$T$25+transaction!$BP311*price!$T$26+transaction!$BT311*price!$T$27+transaction!$BX311*price!$T$28+transaction!$CB311*price!$T$29)+I313</f>
        <v>0</v>
      </c>
      <c r="E313" s="22">
        <f>E255-(transaction!$E311*price!$U$10+transaction!$I311*price!$U$11+transaction!$M311*price!$U$12+transaction!$Q311*price!$U$13+transaction!$U311*price!$U$14+transaction!$Y311*price!$U$15+transaction!$AC311*price!$U$16+transaction!$AG311*price!$U$17+transaction!$AK311*price!$U$18+transaction!$AO311*price!$U$19+transaction!$AS311*price!$U$20+transaction!$AW311*price!$U$21+transaction!$BA311*price!$U$22+transaction!$BE311*price!$U$23+transaction!$BI311*price!$U$24+transaction!$BM311*price!$U$25+transaction!$BQ311*price!$U$26+transaction!$BU311*price!$U$27+transaction!$BY311*price!$U$28+transaction!$CC311*price!$U$29)+J313</f>
        <v>0</v>
      </c>
      <c r="F313" s="17">
        <f>B313*price!F$2+C313*price!F$3+D313*price!F$4+E313*price!F$5</f>
        <v>0</v>
      </c>
      <c r="G313" s="112">
        <f>(transaction!CF311+transaction!CG311+transaction!CH311)-((transaction!CL311*price!C$3/price!C$2)+(transaction!CI311*price!C$4/price!C$2)+(transaction!CO311*price!C$5/price!C$2))</f>
        <v>0</v>
      </c>
      <c r="H313" s="113">
        <f>(transaction!CI311+transaction!CJ311+transaction!CK311)-((transaction!CF311*price!C$2/price!C$3)+(transaction!CQ311*price!C$4/price!C$3)+(transaction!CM311*price!C$5/price!C$3))</f>
        <v>0</v>
      </c>
      <c r="I313" s="113">
        <f>(transaction!CL311+transaction!CM311+transaction!CN311)-((transaction!CG311*price!C$2/price!C$4)+(transaction!CJ311*price!C$3/price!C$4)+(transaction!CP311*price!C$5/price!C$4))</f>
        <v>0</v>
      </c>
      <c r="J313" s="113">
        <f>(transaction!CO311+transaction!CP311+transaction!CQ311)-((transaction!CH311*price!C$2/price!C$5)+(transaction!CK311*price!C$3/price!C$5)+(transaction!CN311*price!C$4/price!C$5))</f>
        <v>0</v>
      </c>
    </row>
    <row r="314">
      <c r="A314" s="13">
        <v>21.0</v>
      </c>
      <c r="B314" s="67">
        <f>B256-(transaction!$B312*price!$R$10+transaction!$F312*price!$R$11+transaction!$J312*price!$R$12+transaction!$N312*price!$R$13+transaction!$R312*price!$R$14+transaction!$V312*price!$R$15+transaction!$Z312*price!$R$16+transaction!$AD312*price!$R$17+transaction!$AH312*price!$R$18+transaction!$AL312*price!$R$19+transaction!$AP312*price!$R$20+transaction!$AT312*price!$R$21+transaction!$AX312*price!$R$22+transaction!$BB312*price!$R$23+transaction!$BF312*price!$R$24+transaction!$BJ312*price!$R$25+transaction!$BN312*price!$R$26+transaction!$BR312*price!$R$27+transaction!$BV312*price!$R$28+transaction!$BZ312*price!$R$29)+G314</f>
        <v>0</v>
      </c>
      <c r="C314" s="17">
        <f>C256-(transaction!$C312*price!$S$10+transaction!$G312*price!$S$11+transaction!$K312*price!$S$12+transaction!$O312*price!$S$13+transaction!$S312*price!$S$14+transaction!$W312*price!$S$15+transaction!$AA312*price!$S$16+transaction!$AE312*price!$S$17+transaction!$AI312*price!$S$18+transaction!$AM312*price!$S$19+transaction!$AQ312*price!$S$20+transaction!$AU312*price!$S$21+transaction!$AY312*price!$S$22+transaction!$BC312*price!$S$23+transaction!$BG312*price!$S$24+transaction!$BK312*price!$S$25+transaction!$BO312*price!$S$26+transaction!$BS312*price!$S$27+transaction!$BW312*price!$S$28+transaction!$CA312*price!$S$29)+H314</f>
        <v>0</v>
      </c>
      <c r="D314" s="17">
        <f>D256-(transaction!$D312*price!$T$10+transaction!$H312*price!$T$11+transaction!$L312*price!$T$12+transaction!$P312*price!$T$13+transaction!$T312*price!$T$14+transaction!$X312*price!$T$15+transaction!$AB312*price!$T$16+transaction!$AF312*price!$T$17+transaction!$AJ312*price!$T$18+transaction!$AN312*price!$T$19+transaction!$AR312*price!$T$20+transaction!$AV312*price!$T$21+transaction!$AZ312*price!$T$22+transaction!$BD312*price!$T$23+transaction!$BH312*price!$T$24+transaction!$BL312*price!$T$25+transaction!$BP312*price!$T$26+transaction!$BT312*price!$T$27+transaction!$BX312*price!$T$28+transaction!$CB312*price!$T$29)+I314</f>
        <v>0</v>
      </c>
      <c r="E314" s="22">
        <f>E256-(transaction!$E312*price!$U$10+transaction!$I312*price!$U$11+transaction!$M312*price!$U$12+transaction!$Q312*price!$U$13+transaction!$U312*price!$U$14+transaction!$Y312*price!$U$15+transaction!$AC312*price!$U$16+transaction!$AG312*price!$U$17+transaction!$AK312*price!$U$18+transaction!$AO312*price!$U$19+transaction!$AS312*price!$U$20+transaction!$AW312*price!$U$21+transaction!$BA312*price!$U$22+transaction!$BE312*price!$U$23+transaction!$BI312*price!$U$24+transaction!$BM312*price!$U$25+transaction!$BQ312*price!$U$26+transaction!$BU312*price!$U$27+transaction!$BY312*price!$U$28+transaction!$CC312*price!$U$29)+J314</f>
        <v>0</v>
      </c>
      <c r="F314" s="17">
        <f>B314*price!F$2+C314*price!F$3+D314*price!F$4+E314*price!F$5</f>
        <v>0</v>
      </c>
      <c r="G314" s="112">
        <f>(transaction!CF312+transaction!CG312+transaction!CH312)-((transaction!CL312*price!C$3/price!C$2)+(transaction!CI312*price!C$4/price!C$2)+(transaction!CO312*price!C$5/price!C$2))</f>
        <v>0</v>
      </c>
      <c r="H314" s="113">
        <f>(transaction!CI312+transaction!CJ312+transaction!CK312)-((transaction!CF312*price!C$2/price!C$3)+(transaction!CQ312*price!C$4/price!C$3)+(transaction!CM312*price!C$5/price!C$3))</f>
        <v>0</v>
      </c>
      <c r="I314" s="113">
        <f>(transaction!CL312+transaction!CM312+transaction!CN312)-((transaction!CG312*price!C$2/price!C$4)+(transaction!CJ312*price!C$3/price!C$4)+(transaction!CP312*price!C$5/price!C$4))</f>
        <v>0</v>
      </c>
      <c r="J314" s="113">
        <f>(transaction!CO312+transaction!CP312+transaction!CQ312)-((transaction!CH312*price!C$2/price!C$5)+(transaction!CK312*price!C$3/price!C$5)+(transaction!CN312*price!C$4/price!C$5))</f>
        <v>0</v>
      </c>
    </row>
    <row r="315">
      <c r="A315" s="13">
        <v>22.0</v>
      </c>
      <c r="B315" s="67">
        <f>B257-(transaction!$B313*price!$R$10+transaction!$F313*price!$R$11+transaction!$J313*price!$R$12+transaction!$N313*price!$R$13+transaction!$R313*price!$R$14+transaction!$V313*price!$R$15+transaction!$Z313*price!$R$16+transaction!$AD313*price!$R$17+transaction!$AH313*price!$R$18+transaction!$AL313*price!$R$19+transaction!$AP313*price!$R$20+transaction!$AT313*price!$R$21+transaction!$AX313*price!$R$22+transaction!$BB313*price!$R$23+transaction!$BF313*price!$R$24+transaction!$BJ313*price!$R$25+transaction!$BN313*price!$R$26+transaction!$BR313*price!$R$27+transaction!$BV313*price!$R$28+transaction!$BZ313*price!$R$29)+G315</f>
        <v>0</v>
      </c>
      <c r="C315" s="17">
        <f>C257-(transaction!$C313*price!$S$10+transaction!$G313*price!$S$11+transaction!$K313*price!$S$12+transaction!$O313*price!$S$13+transaction!$S313*price!$S$14+transaction!$W313*price!$S$15+transaction!$AA313*price!$S$16+transaction!$AE313*price!$S$17+transaction!$AI313*price!$S$18+transaction!$AM313*price!$S$19+transaction!$AQ313*price!$S$20+transaction!$AU313*price!$S$21+transaction!$AY313*price!$S$22+transaction!$BC313*price!$S$23+transaction!$BG313*price!$S$24+transaction!$BK313*price!$S$25+transaction!$BO313*price!$S$26+transaction!$BS313*price!$S$27+transaction!$BW313*price!$S$28+transaction!$CA313*price!$S$29)+H315</f>
        <v>0</v>
      </c>
      <c r="D315" s="17">
        <f>D257-(transaction!$D313*price!$T$10+transaction!$H313*price!$T$11+transaction!$L313*price!$T$12+transaction!$P313*price!$T$13+transaction!$T313*price!$T$14+transaction!$X313*price!$T$15+transaction!$AB313*price!$T$16+transaction!$AF313*price!$T$17+transaction!$AJ313*price!$T$18+transaction!$AN313*price!$T$19+transaction!$AR313*price!$T$20+transaction!$AV313*price!$T$21+transaction!$AZ313*price!$T$22+transaction!$BD313*price!$T$23+transaction!$BH313*price!$T$24+transaction!$BL313*price!$T$25+transaction!$BP313*price!$T$26+transaction!$BT313*price!$T$27+transaction!$BX313*price!$T$28+transaction!$CB313*price!$T$29)+I315</f>
        <v>0</v>
      </c>
      <c r="E315" s="22">
        <f>E257-(transaction!$E313*price!$U$10+transaction!$I313*price!$U$11+transaction!$M313*price!$U$12+transaction!$Q313*price!$U$13+transaction!$U313*price!$U$14+transaction!$Y313*price!$U$15+transaction!$AC313*price!$U$16+transaction!$AG313*price!$U$17+transaction!$AK313*price!$U$18+transaction!$AO313*price!$U$19+transaction!$AS313*price!$U$20+transaction!$AW313*price!$U$21+transaction!$BA313*price!$U$22+transaction!$BE313*price!$U$23+transaction!$BI313*price!$U$24+transaction!$BM313*price!$U$25+transaction!$BQ313*price!$U$26+transaction!$BU313*price!$U$27+transaction!$BY313*price!$U$28+transaction!$CC313*price!$U$29)+J315</f>
        <v>0</v>
      </c>
      <c r="F315" s="17">
        <f>B315*price!F$2+C315*price!F$3+D315*price!F$4+E315*price!F$5</f>
        <v>0</v>
      </c>
      <c r="G315" s="112">
        <f>(transaction!CF313+transaction!CG313+transaction!CH313)-((transaction!CL313*price!C$3/price!C$2)+(transaction!CI313*price!C$4/price!C$2)+(transaction!CO313*price!C$5/price!C$2))</f>
        <v>0</v>
      </c>
      <c r="H315" s="113">
        <f>(transaction!CI313+transaction!CJ313+transaction!CK313)-((transaction!CF313*price!C$2/price!C$3)+(transaction!CQ313*price!C$4/price!C$3)+(transaction!CM313*price!C$5/price!C$3))</f>
        <v>0</v>
      </c>
      <c r="I315" s="113">
        <f>(transaction!CL313+transaction!CM313+transaction!CN313)-((transaction!CG313*price!C$2/price!C$4)+(transaction!CJ313*price!C$3/price!C$4)+(transaction!CP313*price!C$5/price!C$4))</f>
        <v>0</v>
      </c>
      <c r="J315" s="113">
        <f>(transaction!CO313+transaction!CP313+transaction!CQ313)-((transaction!CH313*price!C$2/price!C$5)+(transaction!CK313*price!C$3/price!C$5)+(transaction!CN313*price!C$4/price!C$5))</f>
        <v>0</v>
      </c>
    </row>
    <row r="316">
      <c r="A316" s="13">
        <v>23.0</v>
      </c>
      <c r="B316" s="67">
        <f>B258-(transaction!$B314*price!$R$10+transaction!$F314*price!$R$11+transaction!$J314*price!$R$12+transaction!$N314*price!$R$13+transaction!$R314*price!$R$14+transaction!$V314*price!$R$15+transaction!$Z314*price!$R$16+transaction!$AD314*price!$R$17+transaction!$AH314*price!$R$18+transaction!$AL314*price!$R$19+transaction!$AP314*price!$R$20+transaction!$AT314*price!$R$21+transaction!$AX314*price!$R$22+transaction!$BB314*price!$R$23+transaction!$BF314*price!$R$24+transaction!$BJ314*price!$R$25+transaction!$BN314*price!$R$26+transaction!$BR314*price!$R$27+transaction!$BV314*price!$R$28+transaction!$BZ314*price!$R$29)+G316</f>
        <v>0</v>
      </c>
      <c r="C316" s="17">
        <f>C258-(transaction!$C314*price!$S$10+transaction!$G314*price!$S$11+transaction!$K314*price!$S$12+transaction!$O314*price!$S$13+transaction!$S314*price!$S$14+transaction!$W314*price!$S$15+transaction!$AA314*price!$S$16+transaction!$AE314*price!$S$17+transaction!$AI314*price!$S$18+transaction!$AM314*price!$S$19+transaction!$AQ314*price!$S$20+transaction!$AU314*price!$S$21+transaction!$AY314*price!$S$22+transaction!$BC314*price!$S$23+transaction!$BG314*price!$S$24+transaction!$BK314*price!$S$25+transaction!$BO314*price!$S$26+transaction!$BS314*price!$S$27+transaction!$BW314*price!$S$28+transaction!$CA314*price!$S$29)+H316</f>
        <v>0</v>
      </c>
      <c r="D316" s="17">
        <f>D258-(transaction!$D314*price!$T$10+transaction!$H314*price!$T$11+transaction!$L314*price!$T$12+transaction!$P314*price!$T$13+transaction!$T314*price!$T$14+transaction!$X314*price!$T$15+transaction!$AB314*price!$T$16+transaction!$AF314*price!$T$17+transaction!$AJ314*price!$T$18+transaction!$AN314*price!$T$19+transaction!$AR314*price!$T$20+transaction!$AV314*price!$T$21+transaction!$AZ314*price!$T$22+transaction!$BD314*price!$T$23+transaction!$BH314*price!$T$24+transaction!$BL314*price!$T$25+transaction!$BP314*price!$T$26+transaction!$BT314*price!$T$27+transaction!$BX314*price!$T$28+transaction!$CB314*price!$T$29)+I316</f>
        <v>0</v>
      </c>
      <c r="E316" s="22">
        <f>E258-(transaction!$E314*price!$U$10+transaction!$I314*price!$U$11+transaction!$M314*price!$U$12+transaction!$Q314*price!$U$13+transaction!$U314*price!$U$14+transaction!$Y314*price!$U$15+transaction!$AC314*price!$U$16+transaction!$AG314*price!$U$17+transaction!$AK314*price!$U$18+transaction!$AO314*price!$U$19+transaction!$AS314*price!$U$20+transaction!$AW314*price!$U$21+transaction!$BA314*price!$U$22+transaction!$BE314*price!$U$23+transaction!$BI314*price!$U$24+transaction!$BM314*price!$U$25+transaction!$BQ314*price!$U$26+transaction!$BU314*price!$U$27+transaction!$BY314*price!$U$28+transaction!$CC314*price!$U$29)+J316</f>
        <v>0</v>
      </c>
      <c r="F316" s="17">
        <f>B316*price!F$2+C316*price!F$3+D316*price!F$4+E316*price!F$5</f>
        <v>0</v>
      </c>
      <c r="G316" s="112">
        <f>(transaction!CF314+transaction!CG314+transaction!CH314)-((transaction!CL314*price!C$3/price!C$2)+(transaction!CI314*price!C$4/price!C$2)+(transaction!CO314*price!C$5/price!C$2))</f>
        <v>0</v>
      </c>
      <c r="H316" s="113">
        <f>(transaction!CI314+transaction!CJ314+transaction!CK314)-((transaction!CF314*price!C$2/price!C$3)+(transaction!CQ314*price!C$4/price!C$3)+(transaction!CM314*price!C$5/price!C$3))</f>
        <v>0</v>
      </c>
      <c r="I316" s="113">
        <f>(transaction!CL314+transaction!CM314+transaction!CN314)-((transaction!CG314*price!C$2/price!C$4)+(transaction!CJ314*price!C$3/price!C$4)+(transaction!CP314*price!C$5/price!C$4))</f>
        <v>0</v>
      </c>
      <c r="J316" s="113">
        <f>(transaction!CO314+transaction!CP314+transaction!CQ314)-((transaction!CH314*price!C$2/price!C$5)+(transaction!CK314*price!C$3/price!C$5)+(transaction!CN314*price!C$4/price!C$5))</f>
        <v>0</v>
      </c>
    </row>
    <row r="317">
      <c r="A317" s="13">
        <v>24.0</v>
      </c>
      <c r="B317" s="67">
        <f>B259-(transaction!$B315*price!$R$10+transaction!$F315*price!$R$11+transaction!$J315*price!$R$12+transaction!$N315*price!$R$13+transaction!$R315*price!$R$14+transaction!$V315*price!$R$15+transaction!$Z315*price!$R$16+transaction!$AD315*price!$R$17+transaction!$AH315*price!$R$18+transaction!$AL315*price!$R$19+transaction!$AP315*price!$R$20+transaction!$AT315*price!$R$21+transaction!$AX315*price!$R$22+transaction!$BB315*price!$R$23+transaction!$BF315*price!$R$24+transaction!$BJ315*price!$R$25+transaction!$BN315*price!$R$26+transaction!$BR315*price!$R$27+transaction!$BV315*price!$R$28+transaction!$BZ315*price!$R$29)+G317</f>
        <v>0</v>
      </c>
      <c r="C317" s="17">
        <f>C259-(transaction!$C315*price!$S$10+transaction!$G315*price!$S$11+transaction!$K315*price!$S$12+transaction!$O315*price!$S$13+transaction!$S315*price!$S$14+transaction!$W315*price!$S$15+transaction!$AA315*price!$S$16+transaction!$AE315*price!$S$17+transaction!$AI315*price!$S$18+transaction!$AM315*price!$S$19+transaction!$AQ315*price!$S$20+transaction!$AU315*price!$S$21+transaction!$AY315*price!$S$22+transaction!$BC315*price!$S$23+transaction!$BG315*price!$S$24+transaction!$BK315*price!$S$25+transaction!$BO315*price!$S$26+transaction!$BS315*price!$S$27+transaction!$BW315*price!$S$28+transaction!$CA315*price!$S$29)+H317</f>
        <v>0</v>
      </c>
      <c r="D317" s="17">
        <f>D259-(transaction!$D315*price!$T$10+transaction!$H315*price!$T$11+transaction!$L315*price!$T$12+transaction!$P315*price!$T$13+transaction!$T315*price!$T$14+transaction!$X315*price!$T$15+transaction!$AB315*price!$T$16+transaction!$AF315*price!$T$17+transaction!$AJ315*price!$T$18+transaction!$AN315*price!$T$19+transaction!$AR315*price!$T$20+transaction!$AV315*price!$T$21+transaction!$AZ315*price!$T$22+transaction!$BD315*price!$T$23+transaction!$BH315*price!$T$24+transaction!$BL315*price!$T$25+transaction!$BP315*price!$T$26+transaction!$BT315*price!$T$27+transaction!$BX315*price!$T$28+transaction!$CB315*price!$T$29)+I317</f>
        <v>0</v>
      </c>
      <c r="E317" s="22">
        <f>E259-(transaction!$E315*price!$U$10+transaction!$I315*price!$U$11+transaction!$M315*price!$U$12+transaction!$Q315*price!$U$13+transaction!$U315*price!$U$14+transaction!$Y315*price!$U$15+transaction!$AC315*price!$U$16+transaction!$AG315*price!$U$17+transaction!$AK315*price!$U$18+transaction!$AO315*price!$U$19+transaction!$AS315*price!$U$20+transaction!$AW315*price!$U$21+transaction!$BA315*price!$U$22+transaction!$BE315*price!$U$23+transaction!$BI315*price!$U$24+transaction!$BM315*price!$U$25+transaction!$BQ315*price!$U$26+transaction!$BU315*price!$U$27+transaction!$BY315*price!$U$28+transaction!$CC315*price!$U$29)+J317</f>
        <v>0</v>
      </c>
      <c r="F317" s="17">
        <f>B317*price!F$2+C317*price!F$3+D317*price!F$4+E317*price!F$5</f>
        <v>0</v>
      </c>
      <c r="G317" s="112">
        <f>(transaction!CF315+transaction!CG315+transaction!CH315)-((transaction!CL315*price!C$3/price!C$2)+(transaction!CI315*price!C$4/price!C$2)+(transaction!CO315*price!C$5/price!C$2))</f>
        <v>0</v>
      </c>
      <c r="H317" s="113">
        <f>(transaction!CI315+transaction!CJ315+transaction!CK315)-((transaction!CF315*price!C$2/price!C$3)+(transaction!CQ315*price!C$4/price!C$3)+(transaction!CM315*price!C$5/price!C$3))</f>
        <v>0</v>
      </c>
      <c r="I317" s="113">
        <f>(transaction!CL315+transaction!CM315+transaction!CN315)-((transaction!CG315*price!C$2/price!C$4)+(transaction!CJ315*price!C$3/price!C$4)+(transaction!CP315*price!C$5/price!C$4))</f>
        <v>0</v>
      </c>
      <c r="J317" s="113">
        <f>(transaction!CO315+transaction!CP315+transaction!CQ315)-((transaction!CH315*price!C$2/price!C$5)+(transaction!CK315*price!C$3/price!C$5)+(transaction!CN315*price!C$4/price!C$5))</f>
        <v>0</v>
      </c>
    </row>
    <row r="318">
      <c r="A318" s="13">
        <v>25.0</v>
      </c>
      <c r="B318" s="67">
        <f>B260-(transaction!$B316*price!$R$10+transaction!$F316*price!$R$11+transaction!$J316*price!$R$12+transaction!$N316*price!$R$13+transaction!$R316*price!$R$14+transaction!$V316*price!$R$15+transaction!$Z316*price!$R$16+transaction!$AD316*price!$R$17+transaction!$AH316*price!$R$18+transaction!$AL316*price!$R$19+transaction!$AP316*price!$R$20+transaction!$AT316*price!$R$21+transaction!$AX316*price!$R$22+transaction!$BB316*price!$R$23+transaction!$BF316*price!$R$24+transaction!$BJ316*price!$R$25+transaction!$BN316*price!$R$26+transaction!$BR316*price!$R$27+transaction!$BV316*price!$R$28+transaction!$BZ316*price!$R$29)+G318</f>
        <v>0</v>
      </c>
      <c r="C318" s="17">
        <f>C260-(transaction!$C316*price!$S$10+transaction!$G316*price!$S$11+transaction!$K316*price!$S$12+transaction!$O316*price!$S$13+transaction!$S316*price!$S$14+transaction!$W316*price!$S$15+transaction!$AA316*price!$S$16+transaction!$AE316*price!$S$17+transaction!$AI316*price!$S$18+transaction!$AM316*price!$S$19+transaction!$AQ316*price!$S$20+transaction!$AU316*price!$S$21+transaction!$AY316*price!$S$22+transaction!$BC316*price!$S$23+transaction!$BG316*price!$S$24+transaction!$BK316*price!$S$25+transaction!$BO316*price!$S$26+transaction!$BS316*price!$S$27+transaction!$BW316*price!$S$28+transaction!$CA316*price!$S$29)+H318</f>
        <v>0</v>
      </c>
      <c r="D318" s="17">
        <f>D260-(transaction!$D316*price!$T$10+transaction!$H316*price!$T$11+transaction!$L316*price!$T$12+transaction!$P316*price!$T$13+transaction!$T316*price!$T$14+transaction!$X316*price!$T$15+transaction!$AB316*price!$T$16+transaction!$AF316*price!$T$17+transaction!$AJ316*price!$T$18+transaction!$AN316*price!$T$19+transaction!$AR316*price!$T$20+transaction!$AV316*price!$T$21+transaction!$AZ316*price!$T$22+transaction!$BD316*price!$T$23+transaction!$BH316*price!$T$24+transaction!$BL316*price!$T$25+transaction!$BP316*price!$T$26+transaction!$BT316*price!$T$27+transaction!$BX316*price!$T$28+transaction!$CB316*price!$T$29)+I318</f>
        <v>0</v>
      </c>
      <c r="E318" s="22">
        <f>E260-(transaction!$E316*price!$U$10+transaction!$I316*price!$U$11+transaction!$M316*price!$U$12+transaction!$Q316*price!$U$13+transaction!$U316*price!$U$14+transaction!$Y316*price!$U$15+transaction!$AC316*price!$U$16+transaction!$AG316*price!$U$17+transaction!$AK316*price!$U$18+transaction!$AO316*price!$U$19+transaction!$AS316*price!$U$20+transaction!$AW316*price!$U$21+transaction!$BA316*price!$U$22+transaction!$BE316*price!$U$23+transaction!$BI316*price!$U$24+transaction!$BM316*price!$U$25+transaction!$BQ316*price!$U$26+transaction!$BU316*price!$U$27+transaction!$BY316*price!$U$28+transaction!$CC316*price!$U$29)+J318</f>
        <v>0</v>
      </c>
      <c r="F318" s="17">
        <f>B318*price!F$2+C318*price!F$3+D318*price!F$4+E318*price!F$5</f>
        <v>0</v>
      </c>
      <c r="G318" s="112">
        <f>(transaction!CF316+transaction!CG316+transaction!CH316)-((transaction!CL316*price!C$3/price!C$2)+(transaction!CI316*price!C$4/price!C$2)+(transaction!CO316*price!C$5/price!C$2))</f>
        <v>0</v>
      </c>
      <c r="H318" s="113">
        <f>(transaction!CI316+transaction!CJ316+transaction!CK316)-((transaction!CF316*price!C$2/price!C$3)+(transaction!CQ316*price!C$4/price!C$3)+(transaction!CM316*price!C$5/price!C$3))</f>
        <v>0</v>
      </c>
      <c r="I318" s="113">
        <f>(transaction!CL316+transaction!CM316+transaction!CN316)-((transaction!CG316*price!C$2/price!C$4)+(transaction!CJ316*price!C$3/price!C$4)+(transaction!CP316*price!C$5/price!C$4))</f>
        <v>0</v>
      </c>
      <c r="J318" s="113">
        <f>(transaction!CO316+transaction!CP316+transaction!CQ316)-((transaction!CH316*price!C$2/price!C$5)+(transaction!CK316*price!C$3/price!C$5)+(transaction!CN316*price!C$4/price!C$5))</f>
        <v>0</v>
      </c>
    </row>
    <row r="319">
      <c r="A319" s="13">
        <v>26.0</v>
      </c>
      <c r="B319" s="67">
        <f>B261-(transaction!$B317*price!$R$10+transaction!$F317*price!$R$11+transaction!$J317*price!$R$12+transaction!$N317*price!$R$13+transaction!$R317*price!$R$14+transaction!$V317*price!$R$15+transaction!$Z317*price!$R$16+transaction!$AD317*price!$R$17+transaction!$AH317*price!$R$18+transaction!$AL317*price!$R$19+transaction!$AP317*price!$R$20+transaction!$AT317*price!$R$21+transaction!$AX317*price!$R$22+transaction!$BB317*price!$R$23+transaction!$BF317*price!$R$24+transaction!$BJ317*price!$R$25+transaction!$BN317*price!$R$26+transaction!$BR317*price!$R$27+transaction!$BV317*price!$R$28+transaction!$BZ317*price!$R$29)+G319</f>
        <v>0</v>
      </c>
      <c r="C319" s="17">
        <f>C261-(transaction!$C317*price!$S$10+transaction!$G317*price!$S$11+transaction!$K317*price!$S$12+transaction!$O317*price!$S$13+transaction!$S317*price!$S$14+transaction!$W317*price!$S$15+transaction!$AA317*price!$S$16+transaction!$AE317*price!$S$17+transaction!$AI317*price!$S$18+transaction!$AM317*price!$S$19+transaction!$AQ317*price!$S$20+transaction!$AU317*price!$S$21+transaction!$AY317*price!$S$22+transaction!$BC317*price!$S$23+transaction!$BG317*price!$S$24+transaction!$BK317*price!$S$25+transaction!$BO317*price!$S$26+transaction!$BS317*price!$S$27+transaction!$BW317*price!$S$28+transaction!$CA317*price!$S$29)+H319</f>
        <v>0</v>
      </c>
      <c r="D319" s="17">
        <f>D261-(transaction!$D317*price!$T$10+transaction!$H317*price!$T$11+transaction!$L317*price!$T$12+transaction!$P317*price!$T$13+transaction!$T317*price!$T$14+transaction!$X317*price!$T$15+transaction!$AB317*price!$T$16+transaction!$AF317*price!$T$17+transaction!$AJ317*price!$T$18+transaction!$AN317*price!$T$19+transaction!$AR317*price!$T$20+transaction!$AV317*price!$T$21+transaction!$AZ317*price!$T$22+transaction!$BD317*price!$T$23+transaction!$BH317*price!$T$24+transaction!$BL317*price!$T$25+transaction!$BP317*price!$T$26+transaction!$BT317*price!$T$27+transaction!$BX317*price!$T$28+transaction!$CB317*price!$T$29)+I319</f>
        <v>0</v>
      </c>
      <c r="E319" s="22">
        <f>E261-(transaction!$E317*price!$U$10+transaction!$I317*price!$U$11+transaction!$M317*price!$U$12+transaction!$Q317*price!$U$13+transaction!$U317*price!$U$14+transaction!$Y317*price!$U$15+transaction!$AC317*price!$U$16+transaction!$AG317*price!$U$17+transaction!$AK317*price!$U$18+transaction!$AO317*price!$U$19+transaction!$AS317*price!$U$20+transaction!$AW317*price!$U$21+transaction!$BA317*price!$U$22+transaction!$BE317*price!$U$23+transaction!$BI317*price!$U$24+transaction!$BM317*price!$U$25+transaction!$BQ317*price!$U$26+transaction!$BU317*price!$U$27+transaction!$BY317*price!$U$28+transaction!$CC317*price!$U$29)+J319</f>
        <v>0</v>
      </c>
      <c r="F319" s="17">
        <f>B319*price!F$2+C319*price!F$3+D319*price!F$4+E319*price!F$5</f>
        <v>0</v>
      </c>
      <c r="G319" s="112">
        <f>(transaction!CF317+transaction!CG317+transaction!CH317)-((transaction!CL317*price!C$3/price!C$2)+(transaction!CI317*price!C$4/price!C$2)+(transaction!CO317*price!C$5/price!C$2))</f>
        <v>0</v>
      </c>
      <c r="H319" s="113">
        <f>(transaction!CI317+transaction!CJ317+transaction!CK317)-((transaction!CF317*price!C$2/price!C$3)+(transaction!CQ317*price!C$4/price!C$3)+(transaction!CM317*price!C$5/price!C$3))</f>
        <v>0</v>
      </c>
      <c r="I319" s="113">
        <f>(transaction!CL317+transaction!CM317+transaction!CN317)-((transaction!CG317*price!C$2/price!C$4)+(transaction!CJ317*price!C$3/price!C$4)+(transaction!CP317*price!C$5/price!C$4))</f>
        <v>0</v>
      </c>
      <c r="J319" s="113">
        <f>(transaction!CO317+transaction!CP317+transaction!CQ317)-((transaction!CH317*price!C$2/price!C$5)+(transaction!CK317*price!C$3/price!C$5)+(transaction!CN317*price!C$4/price!C$5))</f>
        <v>0</v>
      </c>
    </row>
    <row r="320">
      <c r="A320" s="13">
        <v>27.0</v>
      </c>
      <c r="B320" s="67">
        <f>B262-(transaction!$B318*price!$R$10+transaction!$F318*price!$R$11+transaction!$J318*price!$R$12+transaction!$N318*price!$R$13+transaction!$R318*price!$R$14+transaction!$V318*price!$R$15+transaction!$Z318*price!$R$16+transaction!$AD318*price!$R$17+transaction!$AH318*price!$R$18+transaction!$AL318*price!$R$19+transaction!$AP318*price!$R$20+transaction!$AT318*price!$R$21+transaction!$AX318*price!$R$22+transaction!$BB318*price!$R$23+transaction!$BF318*price!$R$24+transaction!$BJ318*price!$R$25+transaction!$BN318*price!$R$26+transaction!$BR318*price!$R$27+transaction!$BV318*price!$R$28+transaction!$BZ318*price!$R$29)+G320</f>
        <v>0</v>
      </c>
      <c r="C320" s="17">
        <f>C262-(transaction!$C318*price!$S$10+transaction!$G318*price!$S$11+transaction!$K318*price!$S$12+transaction!$O318*price!$S$13+transaction!$S318*price!$S$14+transaction!$W318*price!$S$15+transaction!$AA318*price!$S$16+transaction!$AE318*price!$S$17+transaction!$AI318*price!$S$18+transaction!$AM318*price!$S$19+transaction!$AQ318*price!$S$20+transaction!$AU318*price!$S$21+transaction!$AY318*price!$S$22+transaction!$BC318*price!$S$23+transaction!$BG318*price!$S$24+transaction!$BK318*price!$S$25+transaction!$BO318*price!$S$26+transaction!$BS318*price!$S$27+transaction!$BW318*price!$S$28+transaction!$CA318*price!$S$29)+H320</f>
        <v>0</v>
      </c>
      <c r="D320" s="17">
        <f>D262-(transaction!$D318*price!$T$10+transaction!$H318*price!$T$11+transaction!$L318*price!$T$12+transaction!$P318*price!$T$13+transaction!$T318*price!$T$14+transaction!$X318*price!$T$15+transaction!$AB318*price!$T$16+transaction!$AF318*price!$T$17+transaction!$AJ318*price!$T$18+transaction!$AN318*price!$T$19+transaction!$AR318*price!$T$20+transaction!$AV318*price!$T$21+transaction!$AZ318*price!$T$22+transaction!$BD318*price!$T$23+transaction!$BH318*price!$T$24+transaction!$BL318*price!$T$25+transaction!$BP318*price!$T$26+transaction!$BT318*price!$T$27+transaction!$BX318*price!$T$28+transaction!$CB318*price!$T$29)+I320</f>
        <v>0</v>
      </c>
      <c r="E320" s="22">
        <f>E262-(transaction!$E318*price!$U$10+transaction!$I318*price!$U$11+transaction!$M318*price!$U$12+transaction!$Q318*price!$U$13+transaction!$U318*price!$U$14+transaction!$Y318*price!$U$15+transaction!$AC318*price!$U$16+transaction!$AG318*price!$U$17+transaction!$AK318*price!$U$18+transaction!$AO318*price!$U$19+transaction!$AS318*price!$U$20+transaction!$AW318*price!$U$21+transaction!$BA318*price!$U$22+transaction!$BE318*price!$U$23+transaction!$BI318*price!$U$24+transaction!$BM318*price!$U$25+transaction!$BQ318*price!$U$26+transaction!$BU318*price!$U$27+transaction!$BY318*price!$U$28+transaction!$CC318*price!$U$29)+J320</f>
        <v>0</v>
      </c>
      <c r="F320" s="17">
        <f>B320*price!F$2+C320*price!F$3+D320*price!F$4+E320*price!F$5</f>
        <v>0</v>
      </c>
      <c r="G320" s="112">
        <f>(transaction!CF318+transaction!CG318+transaction!CH318)-((transaction!CL318*price!C$3/price!C$2)+(transaction!CI318*price!C$4/price!C$2)+(transaction!CO318*price!C$5/price!C$2))</f>
        <v>0</v>
      </c>
      <c r="H320" s="113">
        <f>(transaction!CI318+transaction!CJ318+transaction!CK318)-((transaction!CF318*price!C$2/price!C$3)+(transaction!CQ318*price!C$4/price!C$3)+(transaction!CM318*price!C$5/price!C$3))</f>
        <v>0</v>
      </c>
      <c r="I320" s="113">
        <f>(transaction!CL318+transaction!CM318+transaction!CN318)-((transaction!CG318*price!C$2/price!C$4)+(transaction!CJ318*price!C$3/price!C$4)+(transaction!CP318*price!C$5/price!C$4))</f>
        <v>0</v>
      </c>
      <c r="J320" s="113">
        <f>(transaction!CO318+transaction!CP318+transaction!CQ318)-((transaction!CH318*price!C$2/price!C$5)+(transaction!CK318*price!C$3/price!C$5)+(transaction!CN318*price!C$4/price!C$5))</f>
        <v>0</v>
      </c>
    </row>
    <row r="321">
      <c r="A321" s="13">
        <v>28.0</v>
      </c>
      <c r="B321" s="67">
        <f>B263-(transaction!$B319*price!$R$10+transaction!$F319*price!$R$11+transaction!$J319*price!$R$12+transaction!$N319*price!$R$13+transaction!$R319*price!$R$14+transaction!$V319*price!$R$15+transaction!$Z319*price!$R$16+transaction!$AD319*price!$R$17+transaction!$AH319*price!$R$18+transaction!$AL319*price!$R$19+transaction!$AP319*price!$R$20+transaction!$AT319*price!$R$21+transaction!$AX319*price!$R$22+transaction!$BB319*price!$R$23+transaction!$BF319*price!$R$24+transaction!$BJ319*price!$R$25+transaction!$BN319*price!$R$26+transaction!$BR319*price!$R$27+transaction!$BV319*price!$R$28+transaction!$BZ319*price!$R$29)+G321</f>
        <v>0</v>
      </c>
      <c r="C321" s="17">
        <f>C263-(transaction!$C319*price!$S$10+transaction!$G319*price!$S$11+transaction!$K319*price!$S$12+transaction!$O319*price!$S$13+transaction!$S319*price!$S$14+transaction!$W319*price!$S$15+transaction!$AA319*price!$S$16+transaction!$AE319*price!$S$17+transaction!$AI319*price!$S$18+transaction!$AM319*price!$S$19+transaction!$AQ319*price!$S$20+transaction!$AU319*price!$S$21+transaction!$AY319*price!$S$22+transaction!$BC319*price!$S$23+transaction!$BG319*price!$S$24+transaction!$BK319*price!$S$25+transaction!$BO319*price!$S$26+transaction!$BS319*price!$S$27+transaction!$BW319*price!$S$28+transaction!$CA319*price!$S$29)+H321</f>
        <v>0</v>
      </c>
      <c r="D321" s="17">
        <f>D263-(transaction!$D319*price!$T$10+transaction!$H319*price!$T$11+transaction!$L319*price!$T$12+transaction!$P319*price!$T$13+transaction!$T319*price!$T$14+transaction!$X319*price!$T$15+transaction!$AB319*price!$T$16+transaction!$AF319*price!$T$17+transaction!$AJ319*price!$T$18+transaction!$AN319*price!$T$19+transaction!$AR319*price!$T$20+transaction!$AV319*price!$T$21+transaction!$AZ319*price!$T$22+transaction!$BD319*price!$T$23+transaction!$BH319*price!$T$24+transaction!$BL319*price!$T$25+transaction!$BP319*price!$T$26+transaction!$BT319*price!$T$27+transaction!$BX319*price!$T$28+transaction!$CB319*price!$T$29)+I321</f>
        <v>0</v>
      </c>
      <c r="E321" s="22">
        <f>E263-(transaction!$E319*price!$U$10+transaction!$I319*price!$U$11+transaction!$M319*price!$U$12+transaction!$Q319*price!$U$13+transaction!$U319*price!$U$14+transaction!$Y319*price!$U$15+transaction!$AC319*price!$U$16+transaction!$AG319*price!$U$17+transaction!$AK319*price!$U$18+transaction!$AO319*price!$U$19+transaction!$AS319*price!$U$20+transaction!$AW319*price!$U$21+transaction!$BA319*price!$U$22+transaction!$BE319*price!$U$23+transaction!$BI319*price!$U$24+transaction!$BM319*price!$U$25+transaction!$BQ319*price!$U$26+transaction!$BU319*price!$U$27+transaction!$BY319*price!$U$28+transaction!$CC319*price!$U$29)+J321</f>
        <v>0</v>
      </c>
      <c r="F321" s="17">
        <f>B321*price!F$2+C321*price!F$3+D321*price!F$4+E321*price!F$5</f>
        <v>0</v>
      </c>
      <c r="G321" s="112">
        <f>(transaction!CF319+transaction!CG319+transaction!CH319)-((transaction!CL319*price!C$3/price!C$2)+(transaction!CI319*price!C$4/price!C$2)+(transaction!CO319*price!C$5/price!C$2))</f>
        <v>0</v>
      </c>
      <c r="H321" s="113">
        <f>(transaction!CI319+transaction!CJ319+transaction!CK319)-((transaction!CF319*price!C$2/price!C$3)+(transaction!CQ319*price!C$4/price!C$3)+(transaction!CM319*price!C$5/price!C$3))</f>
        <v>0</v>
      </c>
      <c r="I321" s="113">
        <f>(transaction!CL319+transaction!CM319+transaction!CN319)-((transaction!CG319*price!C$2/price!C$4)+(transaction!CJ319*price!C$3/price!C$4)+(transaction!CP319*price!C$5/price!C$4))</f>
        <v>0</v>
      </c>
      <c r="J321" s="113">
        <f>(transaction!CO319+transaction!CP319+transaction!CQ319)-((transaction!CH319*price!C$2/price!C$5)+(transaction!CK319*price!C$3/price!C$5)+(transaction!CN319*price!C$4/price!C$5))</f>
        <v>0</v>
      </c>
    </row>
    <row r="322">
      <c r="A322" s="13">
        <v>29.0</v>
      </c>
      <c r="B322" s="67">
        <f>B264-(transaction!$B320*price!$R$10+transaction!$F320*price!$R$11+transaction!$J320*price!$R$12+transaction!$N320*price!$R$13+transaction!$R320*price!$R$14+transaction!$V320*price!$R$15+transaction!$Z320*price!$R$16+transaction!$AD320*price!$R$17+transaction!$AH320*price!$R$18+transaction!$AL320*price!$R$19+transaction!$AP320*price!$R$20+transaction!$AT320*price!$R$21+transaction!$AX320*price!$R$22+transaction!$BB320*price!$R$23+transaction!$BF320*price!$R$24+transaction!$BJ320*price!$R$25+transaction!$BN320*price!$R$26+transaction!$BR320*price!$R$27+transaction!$BV320*price!$R$28+transaction!$BZ320*price!$R$29)+G322</f>
        <v>0</v>
      </c>
      <c r="C322" s="17">
        <f>C264-(transaction!$C320*price!$S$10+transaction!$G320*price!$S$11+transaction!$K320*price!$S$12+transaction!$O320*price!$S$13+transaction!$S320*price!$S$14+transaction!$W320*price!$S$15+transaction!$AA320*price!$S$16+transaction!$AE320*price!$S$17+transaction!$AI320*price!$S$18+transaction!$AM320*price!$S$19+transaction!$AQ320*price!$S$20+transaction!$AU320*price!$S$21+transaction!$AY320*price!$S$22+transaction!$BC320*price!$S$23+transaction!$BG320*price!$S$24+transaction!$BK320*price!$S$25+transaction!$BO320*price!$S$26+transaction!$BS320*price!$S$27+transaction!$BW320*price!$S$28+transaction!$CA320*price!$S$29)+H322</f>
        <v>0</v>
      </c>
      <c r="D322" s="17">
        <f>D264-(transaction!$D320*price!$T$10+transaction!$H320*price!$T$11+transaction!$L320*price!$T$12+transaction!$P320*price!$T$13+transaction!$T320*price!$T$14+transaction!$X320*price!$T$15+transaction!$AB320*price!$T$16+transaction!$AF320*price!$T$17+transaction!$AJ320*price!$T$18+transaction!$AN320*price!$T$19+transaction!$AR320*price!$T$20+transaction!$AV320*price!$T$21+transaction!$AZ320*price!$T$22+transaction!$BD320*price!$T$23+transaction!$BH320*price!$T$24+transaction!$BL320*price!$T$25+transaction!$BP320*price!$T$26+transaction!$BT320*price!$T$27+transaction!$BX320*price!$T$28+transaction!$CB320*price!$T$29)+I322</f>
        <v>0</v>
      </c>
      <c r="E322" s="22">
        <f>E264-(transaction!$E320*price!$U$10+transaction!$I320*price!$U$11+transaction!$M320*price!$U$12+transaction!$Q320*price!$U$13+transaction!$U320*price!$U$14+transaction!$Y320*price!$U$15+transaction!$AC320*price!$U$16+transaction!$AG320*price!$U$17+transaction!$AK320*price!$U$18+transaction!$AO320*price!$U$19+transaction!$AS320*price!$U$20+transaction!$AW320*price!$U$21+transaction!$BA320*price!$U$22+transaction!$BE320*price!$U$23+transaction!$BI320*price!$U$24+transaction!$BM320*price!$U$25+transaction!$BQ320*price!$U$26+transaction!$BU320*price!$U$27+transaction!$BY320*price!$U$28+transaction!$CC320*price!$U$29)+J322</f>
        <v>0</v>
      </c>
      <c r="F322" s="17">
        <f>B322*price!F$2+C322*price!F$3+D322*price!F$4+E322*price!F$5</f>
        <v>0</v>
      </c>
      <c r="G322" s="112">
        <f>(transaction!CF320+transaction!CG320+transaction!CH320)-((transaction!CL320*price!C$3/price!C$2)+(transaction!CI320*price!C$4/price!C$2)+(transaction!CO320*price!C$5/price!C$2))</f>
        <v>0</v>
      </c>
      <c r="H322" s="113">
        <f>(transaction!CI320+transaction!CJ320+transaction!CK320)-((transaction!CF320*price!C$2/price!C$3)+(transaction!CQ320*price!C$4/price!C$3)+(transaction!CM320*price!C$5/price!C$3))</f>
        <v>0</v>
      </c>
      <c r="I322" s="113">
        <f>(transaction!CL320+transaction!CM320+transaction!CN320)-((transaction!CG320*price!C$2/price!C$4)+(transaction!CJ320*price!C$3/price!C$4)+(transaction!CP320*price!C$5/price!C$4))</f>
        <v>0</v>
      </c>
      <c r="J322" s="113">
        <f>(transaction!CO320+transaction!CP320+transaction!CQ320)-((transaction!CH320*price!C$2/price!C$5)+(transaction!CK320*price!C$3/price!C$5)+(transaction!CN320*price!C$4/price!C$5))</f>
        <v>0</v>
      </c>
    </row>
    <row r="323">
      <c r="A323" s="13">
        <v>30.0</v>
      </c>
      <c r="B323" s="67">
        <f>B265-(transaction!$B321*price!$R$10+transaction!$F321*price!$R$11+transaction!$J321*price!$R$12+transaction!$N321*price!$R$13+transaction!$R321*price!$R$14+transaction!$V321*price!$R$15+transaction!$Z321*price!$R$16+transaction!$AD321*price!$R$17+transaction!$AH321*price!$R$18+transaction!$AL321*price!$R$19+transaction!$AP321*price!$R$20+transaction!$AT321*price!$R$21+transaction!$AX321*price!$R$22+transaction!$BB321*price!$R$23+transaction!$BF321*price!$R$24+transaction!$BJ321*price!$R$25+transaction!$BN321*price!$R$26+transaction!$BR321*price!$R$27+transaction!$BV321*price!$R$28+transaction!$BZ321*price!$R$29)+G323</f>
        <v>0</v>
      </c>
      <c r="C323" s="17">
        <f>C265-(transaction!$C321*price!$S$10+transaction!$G321*price!$S$11+transaction!$K321*price!$S$12+transaction!$O321*price!$S$13+transaction!$S321*price!$S$14+transaction!$W321*price!$S$15+transaction!$AA321*price!$S$16+transaction!$AE321*price!$S$17+transaction!$AI321*price!$S$18+transaction!$AM321*price!$S$19+transaction!$AQ321*price!$S$20+transaction!$AU321*price!$S$21+transaction!$AY321*price!$S$22+transaction!$BC321*price!$S$23+transaction!$BG321*price!$S$24+transaction!$BK321*price!$S$25+transaction!$BO321*price!$S$26+transaction!$BS321*price!$S$27+transaction!$BW321*price!$S$28+transaction!$CA321*price!$S$29)+H323</f>
        <v>0</v>
      </c>
      <c r="D323" s="17">
        <f>D265-(transaction!$D321*price!$T$10+transaction!$H321*price!$T$11+transaction!$L321*price!$T$12+transaction!$P321*price!$T$13+transaction!$T321*price!$T$14+transaction!$X321*price!$T$15+transaction!$AB321*price!$T$16+transaction!$AF321*price!$T$17+transaction!$AJ321*price!$T$18+transaction!$AN321*price!$T$19+transaction!$AR321*price!$T$20+transaction!$AV321*price!$T$21+transaction!$AZ321*price!$T$22+transaction!$BD321*price!$T$23+transaction!$BH321*price!$T$24+transaction!$BL321*price!$T$25+transaction!$BP321*price!$T$26+transaction!$BT321*price!$T$27+transaction!$BX321*price!$T$28+transaction!$CB321*price!$T$29)+I323</f>
        <v>0</v>
      </c>
      <c r="E323" s="22">
        <f>E265-(transaction!$E321*price!$U$10+transaction!$I321*price!$U$11+transaction!$M321*price!$U$12+transaction!$Q321*price!$U$13+transaction!$U321*price!$U$14+transaction!$Y321*price!$U$15+transaction!$AC321*price!$U$16+transaction!$AG321*price!$U$17+transaction!$AK321*price!$U$18+transaction!$AO321*price!$U$19+transaction!$AS321*price!$U$20+transaction!$AW321*price!$U$21+transaction!$BA321*price!$U$22+transaction!$BE321*price!$U$23+transaction!$BI321*price!$U$24+transaction!$BM321*price!$U$25+transaction!$BQ321*price!$U$26+transaction!$BU321*price!$U$27+transaction!$BY321*price!$U$28+transaction!$CC321*price!$U$29)+J323</f>
        <v>0</v>
      </c>
      <c r="F323" s="17">
        <f>B323*price!F$2+C323*price!F$3+D323*price!F$4+E323*price!F$5</f>
        <v>0</v>
      </c>
      <c r="G323" s="112">
        <f>(transaction!CF321+transaction!CG321+transaction!CH321)-((transaction!CL321*price!C$3/price!C$2)+(transaction!CI321*price!C$4/price!C$2)+(transaction!CO321*price!C$5/price!C$2))</f>
        <v>0</v>
      </c>
      <c r="H323" s="113">
        <f>(transaction!CI321+transaction!CJ321+transaction!CK321)-((transaction!CF321*price!C$2/price!C$3)+(transaction!CQ321*price!C$4/price!C$3)+(transaction!CM321*price!C$5/price!C$3))</f>
        <v>0</v>
      </c>
      <c r="I323" s="113">
        <f>(transaction!CL321+transaction!CM321+transaction!CN321)-((transaction!CG321*price!C$2/price!C$4)+(transaction!CJ321*price!C$3/price!C$4)+(transaction!CP321*price!C$5/price!C$4))</f>
        <v>0</v>
      </c>
      <c r="J323" s="113">
        <f>(transaction!CO321+transaction!CP321+transaction!CQ321)-((transaction!CH321*price!C$2/price!C$5)+(transaction!CK321*price!C$3/price!C$5)+(transaction!CN321*price!C$4/price!C$5))</f>
        <v>0</v>
      </c>
    </row>
    <row r="324">
      <c r="A324" s="13">
        <v>31.0</v>
      </c>
      <c r="B324" s="67">
        <f>B266-(transaction!$B322*price!$R$10+transaction!$F322*price!$R$11+transaction!$J322*price!$R$12+transaction!$N322*price!$R$13+transaction!$R322*price!$R$14+transaction!$V322*price!$R$15+transaction!$Z322*price!$R$16+transaction!$AD322*price!$R$17+transaction!$AH322*price!$R$18+transaction!$AL322*price!$R$19+transaction!$AP322*price!$R$20+transaction!$AT322*price!$R$21+transaction!$AX322*price!$R$22+transaction!$BB322*price!$R$23+transaction!$BF322*price!$R$24+transaction!$BJ322*price!$R$25+transaction!$BN322*price!$R$26+transaction!$BR322*price!$R$27+transaction!$BV322*price!$R$28+transaction!$BZ322*price!$R$29)+G324</f>
        <v>0</v>
      </c>
      <c r="C324" s="17">
        <f>C266-(transaction!$C322*price!$S$10+transaction!$G322*price!$S$11+transaction!$K322*price!$S$12+transaction!$O322*price!$S$13+transaction!$S322*price!$S$14+transaction!$W322*price!$S$15+transaction!$AA322*price!$S$16+transaction!$AE322*price!$S$17+transaction!$AI322*price!$S$18+transaction!$AM322*price!$S$19+transaction!$AQ322*price!$S$20+transaction!$AU322*price!$S$21+transaction!$AY322*price!$S$22+transaction!$BC322*price!$S$23+transaction!$BG322*price!$S$24+transaction!$BK322*price!$S$25+transaction!$BO322*price!$S$26+transaction!$BS322*price!$S$27+transaction!$BW322*price!$S$28+transaction!$CA322*price!$S$29)+H324</f>
        <v>0</v>
      </c>
      <c r="D324" s="17">
        <f>D266-(transaction!$D322*price!$T$10+transaction!$H322*price!$T$11+transaction!$L322*price!$T$12+transaction!$P322*price!$T$13+transaction!$T322*price!$T$14+transaction!$X322*price!$T$15+transaction!$AB322*price!$T$16+transaction!$AF322*price!$T$17+transaction!$AJ322*price!$T$18+transaction!$AN322*price!$T$19+transaction!$AR322*price!$T$20+transaction!$AV322*price!$T$21+transaction!$AZ322*price!$T$22+transaction!$BD322*price!$T$23+transaction!$BH322*price!$T$24+transaction!$BL322*price!$T$25+transaction!$BP322*price!$T$26+transaction!$BT322*price!$T$27+transaction!$BX322*price!$T$28+transaction!$CB322*price!$T$29)+I324</f>
        <v>0</v>
      </c>
      <c r="E324" s="22">
        <f>E266-(transaction!$E322*price!$U$10+transaction!$I322*price!$U$11+transaction!$M322*price!$U$12+transaction!$Q322*price!$U$13+transaction!$U322*price!$U$14+transaction!$Y322*price!$U$15+transaction!$AC322*price!$U$16+transaction!$AG322*price!$U$17+transaction!$AK322*price!$U$18+transaction!$AO322*price!$U$19+transaction!$AS322*price!$U$20+transaction!$AW322*price!$U$21+transaction!$BA322*price!$U$22+transaction!$BE322*price!$U$23+transaction!$BI322*price!$U$24+transaction!$BM322*price!$U$25+transaction!$BQ322*price!$U$26+transaction!$BU322*price!$U$27+transaction!$BY322*price!$U$28+transaction!$CC322*price!$U$29)+J324</f>
        <v>0</v>
      </c>
      <c r="F324" s="17">
        <f>B324*price!F$2+C324*price!F$3+D324*price!F$4+E324*price!F$5</f>
        <v>0</v>
      </c>
      <c r="G324" s="112">
        <f>(transaction!CF322+transaction!CG322+transaction!CH322)-((transaction!CL322*price!C$3/price!C$2)+(transaction!CI322*price!C$4/price!C$2)+(transaction!CO322*price!C$5/price!C$2))</f>
        <v>0</v>
      </c>
      <c r="H324" s="113">
        <f>(transaction!CI322+transaction!CJ322+transaction!CK322)-((transaction!CF322*price!C$2/price!C$3)+(transaction!CQ322*price!C$4/price!C$3)+(transaction!CM322*price!C$5/price!C$3))</f>
        <v>0</v>
      </c>
      <c r="I324" s="113">
        <f>(transaction!CL322+transaction!CM322+transaction!CN322)-((transaction!CG322*price!C$2/price!C$4)+(transaction!CJ322*price!C$3/price!C$4)+(transaction!CP322*price!C$5/price!C$4))</f>
        <v>0</v>
      </c>
      <c r="J324" s="113">
        <f>(transaction!CO322+transaction!CP322+transaction!CQ322)-((transaction!CH322*price!C$2/price!C$5)+(transaction!CK322*price!C$3/price!C$5)+(transaction!CN322*price!C$4/price!C$5))</f>
        <v>0</v>
      </c>
    </row>
    <row r="325">
      <c r="A325" s="13">
        <v>32.0</v>
      </c>
      <c r="B325" s="67">
        <f>B267-(transaction!$B323*price!$R$10+transaction!$F323*price!$R$11+transaction!$J323*price!$R$12+transaction!$N323*price!$R$13+transaction!$R323*price!$R$14+transaction!$V323*price!$R$15+transaction!$Z323*price!$R$16+transaction!$AD323*price!$R$17+transaction!$AH323*price!$R$18+transaction!$AL323*price!$R$19+transaction!$AP323*price!$R$20+transaction!$AT323*price!$R$21+transaction!$AX323*price!$R$22+transaction!$BB323*price!$R$23+transaction!$BF323*price!$R$24+transaction!$BJ323*price!$R$25+transaction!$BN323*price!$R$26+transaction!$BR323*price!$R$27+transaction!$BV323*price!$R$28+transaction!$BZ323*price!$R$29)+G325</f>
        <v>0</v>
      </c>
      <c r="C325" s="17">
        <f>C267-(transaction!$C323*price!$S$10+transaction!$G323*price!$S$11+transaction!$K323*price!$S$12+transaction!$O323*price!$S$13+transaction!$S323*price!$S$14+transaction!$W323*price!$S$15+transaction!$AA323*price!$S$16+transaction!$AE323*price!$S$17+transaction!$AI323*price!$S$18+transaction!$AM323*price!$S$19+transaction!$AQ323*price!$S$20+transaction!$AU323*price!$S$21+transaction!$AY323*price!$S$22+transaction!$BC323*price!$S$23+transaction!$BG323*price!$S$24+transaction!$BK323*price!$S$25+transaction!$BO323*price!$S$26+transaction!$BS323*price!$S$27+transaction!$BW323*price!$S$28+transaction!$CA323*price!$S$29)+H325</f>
        <v>0</v>
      </c>
      <c r="D325" s="17">
        <f>D267-(transaction!$D323*price!$T$10+transaction!$H323*price!$T$11+transaction!$L323*price!$T$12+transaction!$P323*price!$T$13+transaction!$T323*price!$T$14+transaction!$X323*price!$T$15+transaction!$AB323*price!$T$16+transaction!$AF323*price!$T$17+transaction!$AJ323*price!$T$18+transaction!$AN323*price!$T$19+transaction!$AR323*price!$T$20+transaction!$AV323*price!$T$21+transaction!$AZ323*price!$T$22+transaction!$BD323*price!$T$23+transaction!$BH323*price!$T$24+transaction!$BL323*price!$T$25+transaction!$BP323*price!$T$26+transaction!$BT323*price!$T$27+transaction!$BX323*price!$T$28+transaction!$CB323*price!$T$29)+I325</f>
        <v>0</v>
      </c>
      <c r="E325" s="22">
        <f>E267-(transaction!$E323*price!$U$10+transaction!$I323*price!$U$11+transaction!$M323*price!$U$12+transaction!$Q323*price!$U$13+transaction!$U323*price!$U$14+transaction!$Y323*price!$U$15+transaction!$AC323*price!$U$16+transaction!$AG323*price!$U$17+transaction!$AK323*price!$U$18+transaction!$AO323*price!$U$19+transaction!$AS323*price!$U$20+transaction!$AW323*price!$U$21+transaction!$BA323*price!$U$22+transaction!$BE323*price!$U$23+transaction!$BI323*price!$U$24+transaction!$BM323*price!$U$25+transaction!$BQ323*price!$U$26+transaction!$BU323*price!$U$27+transaction!$BY323*price!$U$28+transaction!$CC323*price!$U$29)+J325</f>
        <v>0</v>
      </c>
      <c r="F325" s="17">
        <f>B325*price!F$2+C325*price!F$3+D325*price!F$4+E325*price!F$5</f>
        <v>0</v>
      </c>
      <c r="G325" s="112">
        <f>(transaction!CF323+transaction!CG323+transaction!CH323)-((transaction!CL323*price!C$3/price!C$2)+(transaction!CI323*price!C$4/price!C$2)+(transaction!CO323*price!C$5/price!C$2))</f>
        <v>0</v>
      </c>
      <c r="H325" s="113">
        <f>(transaction!CI323+transaction!CJ323+transaction!CK323)-((transaction!CF323*price!C$2/price!C$3)+(transaction!CQ323*price!C$4/price!C$3)+(transaction!CM323*price!C$5/price!C$3))</f>
        <v>0</v>
      </c>
      <c r="I325" s="113">
        <f>(transaction!CL323+transaction!CM323+transaction!CN323)-((transaction!CG323*price!C$2/price!C$4)+(transaction!CJ323*price!C$3/price!C$4)+(transaction!CP323*price!C$5/price!C$4))</f>
        <v>0</v>
      </c>
      <c r="J325" s="113">
        <f>(transaction!CO323+transaction!CP323+transaction!CQ323)-((transaction!CH323*price!C$2/price!C$5)+(transaction!CK323*price!C$3/price!C$5)+(transaction!CN323*price!C$4/price!C$5))</f>
        <v>0</v>
      </c>
    </row>
    <row r="326">
      <c r="A326" s="13">
        <v>33.0</v>
      </c>
      <c r="B326" s="67">
        <f>B268-(transaction!$B324*price!$R$10+transaction!$F324*price!$R$11+transaction!$J324*price!$R$12+transaction!$N324*price!$R$13+transaction!$R324*price!$R$14+transaction!$V324*price!$R$15+transaction!$Z324*price!$R$16+transaction!$AD324*price!$R$17+transaction!$AH324*price!$R$18+transaction!$AL324*price!$R$19+transaction!$AP324*price!$R$20+transaction!$AT324*price!$R$21+transaction!$AX324*price!$R$22+transaction!$BB324*price!$R$23+transaction!$BF324*price!$R$24+transaction!$BJ324*price!$R$25+transaction!$BN324*price!$R$26+transaction!$BR324*price!$R$27+transaction!$BV324*price!$R$28+transaction!$BZ324*price!$R$29)+G326</f>
        <v>0</v>
      </c>
      <c r="C326" s="17">
        <f>C268-(transaction!$C324*price!$S$10+transaction!$G324*price!$S$11+transaction!$K324*price!$S$12+transaction!$O324*price!$S$13+transaction!$S324*price!$S$14+transaction!$W324*price!$S$15+transaction!$AA324*price!$S$16+transaction!$AE324*price!$S$17+transaction!$AI324*price!$S$18+transaction!$AM324*price!$S$19+transaction!$AQ324*price!$S$20+transaction!$AU324*price!$S$21+transaction!$AY324*price!$S$22+transaction!$BC324*price!$S$23+transaction!$BG324*price!$S$24+transaction!$BK324*price!$S$25+transaction!$BO324*price!$S$26+transaction!$BS324*price!$S$27+transaction!$BW324*price!$S$28+transaction!$CA324*price!$S$29)+H326</f>
        <v>0</v>
      </c>
      <c r="D326" s="17">
        <f>D268-(transaction!$D324*price!$T$10+transaction!$H324*price!$T$11+transaction!$L324*price!$T$12+transaction!$P324*price!$T$13+transaction!$T324*price!$T$14+transaction!$X324*price!$T$15+transaction!$AB324*price!$T$16+transaction!$AF324*price!$T$17+transaction!$AJ324*price!$T$18+transaction!$AN324*price!$T$19+transaction!$AR324*price!$T$20+transaction!$AV324*price!$T$21+transaction!$AZ324*price!$T$22+transaction!$BD324*price!$T$23+transaction!$BH324*price!$T$24+transaction!$BL324*price!$T$25+transaction!$BP324*price!$T$26+transaction!$BT324*price!$T$27+transaction!$BX324*price!$T$28+transaction!$CB324*price!$T$29)+I326</f>
        <v>0</v>
      </c>
      <c r="E326" s="22">
        <f>E268-(transaction!$E324*price!$U$10+transaction!$I324*price!$U$11+transaction!$M324*price!$U$12+transaction!$Q324*price!$U$13+transaction!$U324*price!$U$14+transaction!$Y324*price!$U$15+transaction!$AC324*price!$U$16+transaction!$AG324*price!$U$17+transaction!$AK324*price!$U$18+transaction!$AO324*price!$U$19+transaction!$AS324*price!$U$20+transaction!$AW324*price!$U$21+transaction!$BA324*price!$U$22+transaction!$BE324*price!$U$23+transaction!$BI324*price!$U$24+transaction!$BM324*price!$U$25+transaction!$BQ324*price!$U$26+transaction!$BU324*price!$U$27+transaction!$BY324*price!$U$28+transaction!$CC324*price!$U$29)+J326</f>
        <v>0</v>
      </c>
      <c r="F326" s="17">
        <f>B326*price!F$2+C326*price!F$3+D326*price!F$4+E326*price!F$5</f>
        <v>0</v>
      </c>
      <c r="G326" s="112">
        <f>(transaction!CF324+transaction!CG324+transaction!CH324)-((transaction!CL324*price!C$3/price!C$2)+(transaction!CI324*price!C$4/price!C$2)+(transaction!CO324*price!C$5/price!C$2))</f>
        <v>0</v>
      </c>
      <c r="H326" s="113">
        <f>(transaction!CI324+transaction!CJ324+transaction!CK324)-((transaction!CF324*price!C$2/price!C$3)+(transaction!CQ324*price!C$4/price!C$3)+(transaction!CM324*price!C$5/price!C$3))</f>
        <v>0</v>
      </c>
      <c r="I326" s="113">
        <f>(transaction!CL324+transaction!CM324+transaction!CN324)-((transaction!CG324*price!C$2/price!C$4)+(transaction!CJ324*price!C$3/price!C$4)+(transaction!CP324*price!C$5/price!C$4))</f>
        <v>0</v>
      </c>
      <c r="J326" s="113">
        <f>(transaction!CO324+transaction!CP324+transaction!CQ324)-((transaction!CH324*price!C$2/price!C$5)+(transaction!CK324*price!C$3/price!C$5)+(transaction!CN324*price!C$4/price!C$5))</f>
        <v>0</v>
      </c>
    </row>
    <row r="327">
      <c r="A327" s="13">
        <v>34.0</v>
      </c>
      <c r="B327" s="67">
        <f>B269-(transaction!$B325*price!$R$10+transaction!$F325*price!$R$11+transaction!$J325*price!$R$12+transaction!$N325*price!$R$13+transaction!$R325*price!$R$14+transaction!$V325*price!$R$15+transaction!$Z325*price!$R$16+transaction!$AD325*price!$R$17+transaction!$AH325*price!$R$18+transaction!$AL325*price!$R$19+transaction!$AP325*price!$R$20+transaction!$AT325*price!$R$21+transaction!$AX325*price!$R$22+transaction!$BB325*price!$R$23+transaction!$BF325*price!$R$24+transaction!$BJ325*price!$R$25+transaction!$BN325*price!$R$26+transaction!$BR325*price!$R$27+transaction!$BV325*price!$R$28+transaction!$BZ325*price!$R$29)+G327</f>
        <v>0</v>
      </c>
      <c r="C327" s="17">
        <f>C269-(transaction!$C325*price!$S$10+transaction!$G325*price!$S$11+transaction!$K325*price!$S$12+transaction!$O325*price!$S$13+transaction!$S325*price!$S$14+transaction!$W325*price!$S$15+transaction!$AA325*price!$S$16+transaction!$AE325*price!$S$17+transaction!$AI325*price!$S$18+transaction!$AM325*price!$S$19+transaction!$AQ325*price!$S$20+transaction!$AU325*price!$S$21+transaction!$AY325*price!$S$22+transaction!$BC325*price!$S$23+transaction!$BG325*price!$S$24+transaction!$BK325*price!$S$25+transaction!$BO325*price!$S$26+transaction!$BS325*price!$S$27+transaction!$BW325*price!$S$28+transaction!$CA325*price!$S$29)+H327</f>
        <v>0</v>
      </c>
      <c r="D327" s="17">
        <f>D269-(transaction!$D325*price!$T$10+transaction!$H325*price!$T$11+transaction!$L325*price!$T$12+transaction!$P325*price!$T$13+transaction!$T325*price!$T$14+transaction!$X325*price!$T$15+transaction!$AB325*price!$T$16+transaction!$AF325*price!$T$17+transaction!$AJ325*price!$T$18+transaction!$AN325*price!$T$19+transaction!$AR325*price!$T$20+transaction!$AV325*price!$T$21+transaction!$AZ325*price!$T$22+transaction!$BD325*price!$T$23+transaction!$BH325*price!$T$24+transaction!$BL325*price!$T$25+transaction!$BP325*price!$T$26+transaction!$BT325*price!$T$27+transaction!$BX325*price!$T$28+transaction!$CB325*price!$T$29)+I327</f>
        <v>0</v>
      </c>
      <c r="E327" s="22">
        <f>E269-(transaction!$E325*price!$U$10+transaction!$I325*price!$U$11+transaction!$M325*price!$U$12+transaction!$Q325*price!$U$13+transaction!$U325*price!$U$14+transaction!$Y325*price!$U$15+transaction!$AC325*price!$U$16+transaction!$AG325*price!$U$17+transaction!$AK325*price!$U$18+transaction!$AO325*price!$U$19+transaction!$AS325*price!$U$20+transaction!$AW325*price!$U$21+transaction!$BA325*price!$U$22+transaction!$BE325*price!$U$23+transaction!$BI325*price!$U$24+transaction!$BM325*price!$U$25+transaction!$BQ325*price!$U$26+transaction!$BU325*price!$U$27+transaction!$BY325*price!$U$28+transaction!$CC325*price!$U$29)+J327</f>
        <v>0</v>
      </c>
      <c r="F327" s="17">
        <f>B327*price!F$2+C327*price!F$3+D327*price!F$4+E327*price!F$5</f>
        <v>0</v>
      </c>
      <c r="G327" s="112">
        <f>(transaction!CF325+transaction!CG325+transaction!CH325)-((transaction!CL325*price!C$3/price!C$2)+(transaction!CI325*price!C$4/price!C$2)+(transaction!CO325*price!C$5/price!C$2))</f>
        <v>0</v>
      </c>
      <c r="H327" s="113">
        <f>(transaction!CI325+transaction!CJ325+transaction!CK325)-((transaction!CF325*price!C$2/price!C$3)+(transaction!CQ325*price!C$4/price!C$3)+(transaction!CM325*price!C$5/price!C$3))</f>
        <v>0</v>
      </c>
      <c r="I327" s="113">
        <f>(transaction!CL325+transaction!CM325+transaction!CN325)-((transaction!CG325*price!C$2/price!C$4)+(transaction!CJ325*price!C$3/price!C$4)+(transaction!CP325*price!C$5/price!C$4))</f>
        <v>0</v>
      </c>
      <c r="J327" s="113">
        <f>(transaction!CO325+transaction!CP325+transaction!CQ325)-((transaction!CH325*price!C$2/price!C$5)+(transaction!CK325*price!C$3/price!C$5)+(transaction!CN325*price!C$4/price!C$5))</f>
        <v>0</v>
      </c>
    </row>
    <row r="328">
      <c r="A328" s="13">
        <v>35.0</v>
      </c>
      <c r="B328" s="67">
        <f>B270-(transaction!$B326*price!$R$10+transaction!$F326*price!$R$11+transaction!$J326*price!$R$12+transaction!$N326*price!$R$13+transaction!$R326*price!$R$14+transaction!$V326*price!$R$15+transaction!$Z326*price!$R$16+transaction!$AD326*price!$R$17+transaction!$AH326*price!$R$18+transaction!$AL326*price!$R$19+transaction!$AP326*price!$R$20+transaction!$AT326*price!$R$21+transaction!$AX326*price!$R$22+transaction!$BB326*price!$R$23+transaction!$BF326*price!$R$24+transaction!$BJ326*price!$R$25+transaction!$BN326*price!$R$26+transaction!$BR326*price!$R$27+transaction!$BV326*price!$R$28+transaction!$BZ326*price!$R$29)+G328</f>
        <v>0</v>
      </c>
      <c r="C328" s="17">
        <f>C270-(transaction!$C326*price!$S$10+transaction!$G326*price!$S$11+transaction!$K326*price!$S$12+transaction!$O326*price!$S$13+transaction!$S326*price!$S$14+transaction!$W326*price!$S$15+transaction!$AA326*price!$S$16+transaction!$AE326*price!$S$17+transaction!$AI326*price!$S$18+transaction!$AM326*price!$S$19+transaction!$AQ326*price!$S$20+transaction!$AU326*price!$S$21+transaction!$AY326*price!$S$22+transaction!$BC326*price!$S$23+transaction!$BG326*price!$S$24+transaction!$BK326*price!$S$25+transaction!$BO326*price!$S$26+transaction!$BS326*price!$S$27+transaction!$BW326*price!$S$28+transaction!$CA326*price!$S$29)+H328</f>
        <v>0</v>
      </c>
      <c r="D328" s="17">
        <f>D270-(transaction!$D326*price!$T$10+transaction!$H326*price!$T$11+transaction!$L326*price!$T$12+transaction!$P326*price!$T$13+transaction!$T326*price!$T$14+transaction!$X326*price!$T$15+transaction!$AB326*price!$T$16+transaction!$AF326*price!$T$17+transaction!$AJ326*price!$T$18+transaction!$AN326*price!$T$19+transaction!$AR326*price!$T$20+transaction!$AV326*price!$T$21+transaction!$AZ326*price!$T$22+transaction!$BD326*price!$T$23+transaction!$BH326*price!$T$24+transaction!$BL326*price!$T$25+transaction!$BP326*price!$T$26+transaction!$BT326*price!$T$27+transaction!$BX326*price!$T$28+transaction!$CB326*price!$T$29)+I328</f>
        <v>0</v>
      </c>
      <c r="E328" s="22">
        <f>E270-(transaction!$E326*price!$U$10+transaction!$I326*price!$U$11+transaction!$M326*price!$U$12+transaction!$Q326*price!$U$13+transaction!$U326*price!$U$14+transaction!$Y326*price!$U$15+transaction!$AC326*price!$U$16+transaction!$AG326*price!$U$17+transaction!$AK326*price!$U$18+transaction!$AO326*price!$U$19+transaction!$AS326*price!$U$20+transaction!$AW326*price!$U$21+transaction!$BA326*price!$U$22+transaction!$BE326*price!$U$23+transaction!$BI326*price!$U$24+transaction!$BM326*price!$U$25+transaction!$BQ326*price!$U$26+transaction!$BU326*price!$U$27+transaction!$BY326*price!$U$28+transaction!$CC326*price!$U$29)+J328</f>
        <v>0</v>
      </c>
      <c r="F328" s="17">
        <f>B328*price!F$2+C328*price!F$3+D328*price!F$4+E328*price!F$5</f>
        <v>0</v>
      </c>
      <c r="G328" s="112">
        <f>(transaction!CF326+transaction!CG326+transaction!CH326)-((transaction!CL326*price!C$3/price!C$2)+(transaction!CI326*price!C$4/price!C$2)+(transaction!CO326*price!C$5/price!C$2))</f>
        <v>0</v>
      </c>
      <c r="H328" s="113">
        <f>(transaction!CI326+transaction!CJ326+transaction!CK326)-((transaction!CF326*price!C$2/price!C$3)+(transaction!CQ326*price!C$4/price!C$3)+(transaction!CM326*price!C$5/price!C$3))</f>
        <v>0</v>
      </c>
      <c r="I328" s="113">
        <f>(transaction!CL326+transaction!CM326+transaction!CN326)-((transaction!CG326*price!C$2/price!C$4)+(transaction!CJ326*price!C$3/price!C$4)+(transaction!CP326*price!C$5/price!C$4))</f>
        <v>0</v>
      </c>
      <c r="J328" s="113">
        <f>(transaction!CO326+transaction!CP326+transaction!CQ326)-((transaction!CH326*price!C$2/price!C$5)+(transaction!CK326*price!C$3/price!C$5)+(transaction!CN326*price!C$4/price!C$5))</f>
        <v>0</v>
      </c>
    </row>
    <row r="329">
      <c r="A329" s="13">
        <v>36.0</v>
      </c>
      <c r="B329" s="67">
        <f>B271-(transaction!$B327*price!$R$10+transaction!$F327*price!$R$11+transaction!$J327*price!$R$12+transaction!$N327*price!$R$13+transaction!$R327*price!$R$14+transaction!$V327*price!$R$15+transaction!$Z327*price!$R$16+transaction!$AD327*price!$R$17+transaction!$AH327*price!$R$18+transaction!$AL327*price!$R$19+transaction!$AP327*price!$R$20+transaction!$AT327*price!$R$21+transaction!$AX327*price!$R$22+transaction!$BB327*price!$R$23+transaction!$BF327*price!$R$24+transaction!$BJ327*price!$R$25+transaction!$BN327*price!$R$26+transaction!$BR327*price!$R$27+transaction!$BV327*price!$R$28+transaction!$BZ327*price!$R$29)+G329</f>
        <v>0</v>
      </c>
      <c r="C329" s="17">
        <f>C271-(transaction!$C327*price!$S$10+transaction!$G327*price!$S$11+transaction!$K327*price!$S$12+transaction!$O327*price!$S$13+transaction!$S327*price!$S$14+transaction!$W327*price!$S$15+transaction!$AA327*price!$S$16+transaction!$AE327*price!$S$17+transaction!$AI327*price!$S$18+transaction!$AM327*price!$S$19+transaction!$AQ327*price!$S$20+transaction!$AU327*price!$S$21+transaction!$AY327*price!$S$22+transaction!$BC327*price!$S$23+transaction!$BG327*price!$S$24+transaction!$BK327*price!$S$25+transaction!$BO327*price!$S$26+transaction!$BS327*price!$S$27+transaction!$BW327*price!$S$28+transaction!$CA327*price!$S$29)+H329</f>
        <v>0</v>
      </c>
      <c r="D329" s="17">
        <f>D271-(transaction!$D327*price!$T$10+transaction!$H327*price!$T$11+transaction!$L327*price!$T$12+transaction!$P327*price!$T$13+transaction!$T327*price!$T$14+transaction!$X327*price!$T$15+transaction!$AB327*price!$T$16+transaction!$AF327*price!$T$17+transaction!$AJ327*price!$T$18+transaction!$AN327*price!$T$19+transaction!$AR327*price!$T$20+transaction!$AV327*price!$T$21+transaction!$AZ327*price!$T$22+transaction!$BD327*price!$T$23+transaction!$BH327*price!$T$24+transaction!$BL327*price!$T$25+transaction!$BP327*price!$T$26+transaction!$BT327*price!$T$27+transaction!$BX327*price!$T$28+transaction!$CB327*price!$T$29)+I329</f>
        <v>0</v>
      </c>
      <c r="E329" s="22">
        <f>E271-(transaction!$E327*price!$U$10+transaction!$I327*price!$U$11+transaction!$M327*price!$U$12+transaction!$Q327*price!$U$13+transaction!$U327*price!$U$14+transaction!$Y327*price!$U$15+transaction!$AC327*price!$U$16+transaction!$AG327*price!$U$17+transaction!$AK327*price!$U$18+transaction!$AO327*price!$U$19+transaction!$AS327*price!$U$20+transaction!$AW327*price!$U$21+transaction!$BA327*price!$U$22+transaction!$BE327*price!$U$23+transaction!$BI327*price!$U$24+transaction!$BM327*price!$U$25+transaction!$BQ327*price!$U$26+transaction!$BU327*price!$U$27+transaction!$BY327*price!$U$28+transaction!$CC327*price!$U$29)+J329</f>
        <v>0</v>
      </c>
      <c r="F329" s="17">
        <f>B329*price!F$2+C329*price!F$3+D329*price!F$4+E329*price!F$5</f>
        <v>0</v>
      </c>
      <c r="G329" s="112">
        <f>(transaction!CF327+transaction!CG327+transaction!CH327)-((transaction!CL327*price!C$3/price!C$2)+(transaction!CI327*price!C$4/price!C$2)+(transaction!CO327*price!C$5/price!C$2))</f>
        <v>0</v>
      </c>
      <c r="H329" s="113">
        <f>(transaction!CI327+transaction!CJ327+transaction!CK327)-((transaction!CF327*price!C$2/price!C$3)+(transaction!CQ327*price!C$4/price!C$3)+(transaction!CM327*price!C$5/price!C$3))</f>
        <v>0</v>
      </c>
      <c r="I329" s="113">
        <f>(transaction!CL327+transaction!CM327+transaction!CN327)-((transaction!CG327*price!C$2/price!C$4)+(transaction!CJ327*price!C$3/price!C$4)+(transaction!CP327*price!C$5/price!C$4))</f>
        <v>0</v>
      </c>
      <c r="J329" s="113">
        <f>(transaction!CO327+transaction!CP327+transaction!CQ327)-((transaction!CH327*price!C$2/price!C$5)+(transaction!CK327*price!C$3/price!C$5)+(transaction!CN327*price!C$4/price!C$5))</f>
        <v>0</v>
      </c>
    </row>
    <row r="330">
      <c r="A330" s="13">
        <v>37.0</v>
      </c>
      <c r="B330" s="67">
        <f>B272-(transaction!$B328*price!$R$10+transaction!$F328*price!$R$11+transaction!$J328*price!$R$12+transaction!$N328*price!$R$13+transaction!$R328*price!$R$14+transaction!$V328*price!$R$15+transaction!$Z328*price!$R$16+transaction!$AD328*price!$R$17+transaction!$AH328*price!$R$18+transaction!$AL328*price!$R$19+transaction!$AP328*price!$R$20+transaction!$AT328*price!$R$21+transaction!$AX328*price!$R$22+transaction!$BB328*price!$R$23+transaction!$BF328*price!$R$24+transaction!$BJ328*price!$R$25+transaction!$BN328*price!$R$26+transaction!$BR328*price!$R$27+transaction!$BV328*price!$R$28+transaction!$BZ328*price!$R$29)+G330</f>
        <v>0</v>
      </c>
      <c r="C330" s="17">
        <f>C272-(transaction!$C328*price!$S$10+transaction!$G328*price!$S$11+transaction!$K328*price!$S$12+transaction!$O328*price!$S$13+transaction!$S328*price!$S$14+transaction!$W328*price!$S$15+transaction!$AA328*price!$S$16+transaction!$AE328*price!$S$17+transaction!$AI328*price!$S$18+transaction!$AM328*price!$S$19+transaction!$AQ328*price!$S$20+transaction!$AU328*price!$S$21+transaction!$AY328*price!$S$22+transaction!$BC328*price!$S$23+transaction!$BG328*price!$S$24+transaction!$BK328*price!$S$25+transaction!$BO328*price!$S$26+transaction!$BS328*price!$S$27+transaction!$BW328*price!$S$28+transaction!$CA328*price!$S$29)+H330</f>
        <v>0</v>
      </c>
      <c r="D330" s="17">
        <f>D272-(transaction!$D328*price!$T$10+transaction!$H328*price!$T$11+transaction!$L328*price!$T$12+transaction!$P328*price!$T$13+transaction!$T328*price!$T$14+transaction!$X328*price!$T$15+transaction!$AB328*price!$T$16+transaction!$AF328*price!$T$17+transaction!$AJ328*price!$T$18+transaction!$AN328*price!$T$19+transaction!$AR328*price!$T$20+transaction!$AV328*price!$T$21+transaction!$AZ328*price!$T$22+transaction!$BD328*price!$T$23+transaction!$BH328*price!$T$24+transaction!$BL328*price!$T$25+transaction!$BP328*price!$T$26+transaction!$BT328*price!$T$27+transaction!$BX328*price!$T$28+transaction!$CB328*price!$T$29)+I330</f>
        <v>0</v>
      </c>
      <c r="E330" s="22">
        <f>E272-(transaction!$E328*price!$U$10+transaction!$I328*price!$U$11+transaction!$M328*price!$U$12+transaction!$Q328*price!$U$13+transaction!$U328*price!$U$14+transaction!$Y328*price!$U$15+transaction!$AC328*price!$U$16+transaction!$AG328*price!$U$17+transaction!$AK328*price!$U$18+transaction!$AO328*price!$U$19+transaction!$AS328*price!$U$20+transaction!$AW328*price!$U$21+transaction!$BA328*price!$U$22+transaction!$BE328*price!$U$23+transaction!$BI328*price!$U$24+transaction!$BM328*price!$U$25+transaction!$BQ328*price!$U$26+transaction!$BU328*price!$U$27+transaction!$BY328*price!$U$28+transaction!$CC328*price!$U$29)+J330</f>
        <v>0</v>
      </c>
      <c r="F330" s="17">
        <f>B330*price!F$2+C330*price!F$3+D330*price!F$4+E330*price!F$5</f>
        <v>0</v>
      </c>
      <c r="G330" s="112">
        <f>(transaction!CF328+transaction!CG328+transaction!CH328)-((transaction!CL328*price!C$3/price!C$2)+(transaction!CI328*price!C$4/price!C$2)+(transaction!CO328*price!C$5/price!C$2))</f>
        <v>0</v>
      </c>
      <c r="H330" s="113">
        <f>(transaction!CI328+transaction!CJ328+transaction!CK328)-((transaction!CF328*price!C$2/price!C$3)+(transaction!CQ328*price!C$4/price!C$3)+(transaction!CM328*price!C$5/price!C$3))</f>
        <v>0</v>
      </c>
      <c r="I330" s="113">
        <f>(transaction!CL328+transaction!CM328+transaction!CN328)-((transaction!CG328*price!C$2/price!C$4)+(transaction!CJ328*price!C$3/price!C$4)+(transaction!CP328*price!C$5/price!C$4))</f>
        <v>0</v>
      </c>
      <c r="J330" s="113">
        <f>(transaction!CO328+transaction!CP328+transaction!CQ328)-((transaction!CH328*price!C$2/price!C$5)+(transaction!CK328*price!C$3/price!C$5)+(transaction!CN328*price!C$4/price!C$5))</f>
        <v>0</v>
      </c>
    </row>
    <row r="331">
      <c r="A331" s="13">
        <v>38.0</v>
      </c>
      <c r="B331" s="67">
        <f>B273-(transaction!$B329*price!$R$10+transaction!$F329*price!$R$11+transaction!$J329*price!$R$12+transaction!$N329*price!$R$13+transaction!$R329*price!$R$14+transaction!$V329*price!$R$15+transaction!$Z329*price!$R$16+transaction!$AD329*price!$R$17+transaction!$AH329*price!$R$18+transaction!$AL329*price!$R$19+transaction!$AP329*price!$R$20+transaction!$AT329*price!$R$21+transaction!$AX329*price!$R$22+transaction!$BB329*price!$R$23+transaction!$BF329*price!$R$24+transaction!$BJ329*price!$R$25+transaction!$BN329*price!$R$26+transaction!$BR329*price!$R$27+transaction!$BV329*price!$R$28+transaction!$BZ329*price!$R$29)+G331</f>
        <v>0</v>
      </c>
      <c r="C331" s="17">
        <f>C273-(transaction!$C329*price!$S$10+transaction!$G329*price!$S$11+transaction!$K329*price!$S$12+transaction!$O329*price!$S$13+transaction!$S329*price!$S$14+transaction!$W329*price!$S$15+transaction!$AA329*price!$S$16+transaction!$AE329*price!$S$17+transaction!$AI329*price!$S$18+transaction!$AM329*price!$S$19+transaction!$AQ329*price!$S$20+transaction!$AU329*price!$S$21+transaction!$AY329*price!$S$22+transaction!$BC329*price!$S$23+transaction!$BG329*price!$S$24+transaction!$BK329*price!$S$25+transaction!$BO329*price!$S$26+transaction!$BS329*price!$S$27+transaction!$BW329*price!$S$28+transaction!$CA329*price!$S$29)+H331</f>
        <v>0</v>
      </c>
      <c r="D331" s="17">
        <f>D273-(transaction!$D329*price!$T$10+transaction!$H329*price!$T$11+transaction!$L329*price!$T$12+transaction!$P329*price!$T$13+transaction!$T329*price!$T$14+transaction!$X329*price!$T$15+transaction!$AB329*price!$T$16+transaction!$AF329*price!$T$17+transaction!$AJ329*price!$T$18+transaction!$AN329*price!$T$19+transaction!$AR329*price!$T$20+transaction!$AV329*price!$T$21+transaction!$AZ329*price!$T$22+transaction!$BD329*price!$T$23+transaction!$BH329*price!$T$24+transaction!$BL329*price!$T$25+transaction!$BP329*price!$T$26+transaction!$BT329*price!$T$27+transaction!$BX329*price!$T$28+transaction!$CB329*price!$T$29)+I331</f>
        <v>0</v>
      </c>
      <c r="E331" s="22">
        <f>E273-(transaction!$E329*price!$U$10+transaction!$I329*price!$U$11+transaction!$M329*price!$U$12+transaction!$Q329*price!$U$13+transaction!$U329*price!$U$14+transaction!$Y329*price!$U$15+transaction!$AC329*price!$U$16+transaction!$AG329*price!$U$17+transaction!$AK329*price!$U$18+transaction!$AO329*price!$U$19+transaction!$AS329*price!$U$20+transaction!$AW329*price!$U$21+transaction!$BA329*price!$U$22+transaction!$BE329*price!$U$23+transaction!$BI329*price!$U$24+transaction!$BM329*price!$U$25+transaction!$BQ329*price!$U$26+transaction!$BU329*price!$U$27+transaction!$BY329*price!$U$28+transaction!$CC329*price!$U$29)+J331</f>
        <v>0</v>
      </c>
      <c r="F331" s="17">
        <f>B331*price!F$2+C331*price!F$3+D331*price!F$4+E331*price!F$5</f>
        <v>0</v>
      </c>
      <c r="G331" s="112">
        <f>(transaction!CF329+transaction!CG329+transaction!CH329)-((transaction!CL329*price!C$3/price!C$2)+(transaction!CI329*price!C$4/price!C$2)+(transaction!CO329*price!C$5/price!C$2))</f>
        <v>0</v>
      </c>
      <c r="H331" s="113">
        <f>(transaction!CI329+transaction!CJ329+transaction!CK329)-((transaction!CF329*price!C$2/price!C$3)+(transaction!CQ329*price!C$4/price!C$3)+(transaction!CM329*price!C$5/price!C$3))</f>
        <v>0</v>
      </c>
      <c r="I331" s="113">
        <f>(transaction!CL329+transaction!CM329+transaction!CN329)-((transaction!CG329*price!C$2/price!C$4)+(transaction!CJ329*price!C$3/price!C$4)+(transaction!CP329*price!C$5/price!C$4))</f>
        <v>0</v>
      </c>
      <c r="J331" s="113">
        <f>(transaction!CO329+transaction!CP329+transaction!CQ329)-((transaction!CH329*price!C$2/price!C$5)+(transaction!CK329*price!C$3/price!C$5)+(transaction!CN329*price!C$4/price!C$5))</f>
        <v>0</v>
      </c>
    </row>
    <row r="332">
      <c r="A332" s="13">
        <v>39.0</v>
      </c>
      <c r="B332" s="67">
        <f>B274-(transaction!$B330*price!$R$10+transaction!$F330*price!$R$11+transaction!$J330*price!$R$12+transaction!$N330*price!$R$13+transaction!$R330*price!$R$14+transaction!$V330*price!$R$15+transaction!$Z330*price!$R$16+transaction!$AD330*price!$R$17+transaction!$AH330*price!$R$18+transaction!$AL330*price!$R$19+transaction!$AP330*price!$R$20+transaction!$AT330*price!$R$21+transaction!$AX330*price!$R$22+transaction!$BB330*price!$R$23+transaction!$BF330*price!$R$24+transaction!$BJ330*price!$R$25+transaction!$BN330*price!$R$26+transaction!$BR330*price!$R$27+transaction!$BV330*price!$R$28+transaction!$BZ330*price!$R$29)+G332</f>
        <v>0</v>
      </c>
      <c r="C332" s="17">
        <f>C274-(transaction!$C330*price!$S$10+transaction!$G330*price!$S$11+transaction!$K330*price!$S$12+transaction!$O330*price!$S$13+transaction!$S330*price!$S$14+transaction!$W330*price!$S$15+transaction!$AA330*price!$S$16+transaction!$AE330*price!$S$17+transaction!$AI330*price!$S$18+transaction!$AM330*price!$S$19+transaction!$AQ330*price!$S$20+transaction!$AU330*price!$S$21+transaction!$AY330*price!$S$22+transaction!$BC330*price!$S$23+transaction!$BG330*price!$S$24+transaction!$BK330*price!$S$25+transaction!$BO330*price!$S$26+transaction!$BS330*price!$S$27+transaction!$BW330*price!$S$28+transaction!$CA330*price!$S$29)+H332</f>
        <v>0</v>
      </c>
      <c r="D332" s="17">
        <f>D274-(transaction!$D330*price!$T$10+transaction!$H330*price!$T$11+transaction!$L330*price!$T$12+transaction!$P330*price!$T$13+transaction!$T330*price!$T$14+transaction!$X330*price!$T$15+transaction!$AB330*price!$T$16+transaction!$AF330*price!$T$17+transaction!$AJ330*price!$T$18+transaction!$AN330*price!$T$19+transaction!$AR330*price!$T$20+transaction!$AV330*price!$T$21+transaction!$AZ330*price!$T$22+transaction!$BD330*price!$T$23+transaction!$BH330*price!$T$24+transaction!$BL330*price!$T$25+transaction!$BP330*price!$T$26+transaction!$BT330*price!$T$27+transaction!$BX330*price!$T$28+transaction!$CB330*price!$T$29)+I332</f>
        <v>0</v>
      </c>
      <c r="E332" s="22">
        <f>E274-(transaction!$E330*price!$U$10+transaction!$I330*price!$U$11+transaction!$M330*price!$U$12+transaction!$Q330*price!$U$13+transaction!$U330*price!$U$14+transaction!$Y330*price!$U$15+transaction!$AC330*price!$U$16+transaction!$AG330*price!$U$17+transaction!$AK330*price!$U$18+transaction!$AO330*price!$U$19+transaction!$AS330*price!$U$20+transaction!$AW330*price!$U$21+transaction!$BA330*price!$U$22+transaction!$BE330*price!$U$23+transaction!$BI330*price!$U$24+transaction!$BM330*price!$U$25+transaction!$BQ330*price!$U$26+transaction!$BU330*price!$U$27+transaction!$BY330*price!$U$28+transaction!$CC330*price!$U$29)+J332</f>
        <v>0</v>
      </c>
      <c r="F332" s="17">
        <f>B332*price!F$2+C332*price!F$3+D332*price!F$4+E332*price!F$5</f>
        <v>0</v>
      </c>
      <c r="G332" s="112">
        <f>(transaction!CF330+transaction!CG330+transaction!CH330)-((transaction!CL330*price!C$3/price!C$2)+(transaction!CI330*price!C$4/price!C$2)+(transaction!CO330*price!C$5/price!C$2))</f>
        <v>0</v>
      </c>
      <c r="H332" s="113">
        <f>(transaction!CI330+transaction!CJ330+transaction!CK330)-((transaction!CF330*price!C$2/price!C$3)+(transaction!CQ330*price!C$4/price!C$3)+(transaction!CM330*price!C$5/price!C$3))</f>
        <v>0</v>
      </c>
      <c r="I332" s="113">
        <f>(transaction!CL330+transaction!CM330+transaction!CN330)-((transaction!CG330*price!C$2/price!C$4)+(transaction!CJ330*price!C$3/price!C$4)+(transaction!CP330*price!C$5/price!C$4))</f>
        <v>0</v>
      </c>
      <c r="J332" s="113">
        <f>(transaction!CO330+transaction!CP330+transaction!CQ330)-((transaction!CH330*price!C$2/price!C$5)+(transaction!CK330*price!C$3/price!C$5)+(transaction!CN330*price!C$4/price!C$5))</f>
        <v>0</v>
      </c>
    </row>
    <row r="333">
      <c r="A333" s="13">
        <v>40.0</v>
      </c>
      <c r="B333" s="67">
        <f>B275-(transaction!$B331*price!$R$10+transaction!$F331*price!$R$11+transaction!$J331*price!$R$12+transaction!$N331*price!$R$13+transaction!$R331*price!$R$14+transaction!$V331*price!$R$15+transaction!$Z331*price!$R$16+transaction!$AD331*price!$R$17+transaction!$AH331*price!$R$18+transaction!$AL331*price!$R$19+transaction!$AP331*price!$R$20+transaction!$AT331*price!$R$21+transaction!$AX331*price!$R$22+transaction!$BB331*price!$R$23+transaction!$BF331*price!$R$24+transaction!$BJ331*price!$R$25+transaction!$BN331*price!$R$26+transaction!$BR331*price!$R$27+transaction!$BV331*price!$R$28+transaction!$BZ331*price!$R$29)+G333</f>
        <v>0</v>
      </c>
      <c r="C333" s="17">
        <f>C275-(transaction!$C331*price!$S$10+transaction!$G331*price!$S$11+transaction!$K331*price!$S$12+transaction!$O331*price!$S$13+transaction!$S331*price!$S$14+transaction!$W331*price!$S$15+transaction!$AA331*price!$S$16+transaction!$AE331*price!$S$17+transaction!$AI331*price!$S$18+transaction!$AM331*price!$S$19+transaction!$AQ331*price!$S$20+transaction!$AU331*price!$S$21+transaction!$AY331*price!$S$22+transaction!$BC331*price!$S$23+transaction!$BG331*price!$S$24+transaction!$BK331*price!$S$25+transaction!$BO331*price!$S$26+transaction!$BS331*price!$S$27+transaction!$BW331*price!$S$28+transaction!$CA331*price!$S$29)+H333</f>
        <v>0</v>
      </c>
      <c r="D333" s="17">
        <f>D275-(transaction!$D331*price!$T$10+transaction!$H331*price!$T$11+transaction!$L331*price!$T$12+transaction!$P331*price!$T$13+transaction!$T331*price!$T$14+transaction!$X331*price!$T$15+transaction!$AB331*price!$T$16+transaction!$AF331*price!$T$17+transaction!$AJ331*price!$T$18+transaction!$AN331*price!$T$19+transaction!$AR331*price!$T$20+transaction!$AV331*price!$T$21+transaction!$AZ331*price!$T$22+transaction!$BD331*price!$T$23+transaction!$BH331*price!$T$24+transaction!$BL331*price!$T$25+transaction!$BP331*price!$T$26+transaction!$BT331*price!$T$27+transaction!$BX331*price!$T$28+transaction!$CB331*price!$T$29)+I333</f>
        <v>0</v>
      </c>
      <c r="E333" s="22">
        <f>E275-(transaction!$E331*price!$U$10+transaction!$I331*price!$U$11+transaction!$M331*price!$U$12+transaction!$Q331*price!$U$13+transaction!$U331*price!$U$14+transaction!$Y331*price!$U$15+transaction!$AC331*price!$U$16+transaction!$AG331*price!$U$17+transaction!$AK331*price!$U$18+transaction!$AO331*price!$U$19+transaction!$AS331*price!$U$20+transaction!$AW331*price!$U$21+transaction!$BA331*price!$U$22+transaction!$BE331*price!$U$23+transaction!$BI331*price!$U$24+transaction!$BM331*price!$U$25+transaction!$BQ331*price!$U$26+transaction!$BU331*price!$U$27+transaction!$BY331*price!$U$28+transaction!$CC331*price!$U$29)+J333</f>
        <v>0</v>
      </c>
      <c r="F333" s="17">
        <f>B333*price!F$2+C333*price!F$3+D333*price!F$4+E333*price!F$5</f>
        <v>0</v>
      </c>
      <c r="G333" s="112">
        <f>(transaction!CF331+transaction!CG331+transaction!CH331)-((transaction!CL331*price!C$3/price!C$2)+(transaction!CI331*price!C$4/price!C$2)+(transaction!CO331*price!C$5/price!C$2))</f>
        <v>0</v>
      </c>
      <c r="H333" s="113">
        <f>(transaction!CI331+transaction!CJ331+transaction!CK331)-((transaction!CF331*price!C$2/price!C$3)+(transaction!CQ331*price!C$4/price!C$3)+(transaction!CM331*price!C$5/price!C$3))</f>
        <v>0</v>
      </c>
      <c r="I333" s="113">
        <f>(transaction!CL331+transaction!CM331+transaction!CN331)-((transaction!CG331*price!C$2/price!C$4)+(transaction!CJ331*price!C$3/price!C$4)+(transaction!CP331*price!C$5/price!C$4))</f>
        <v>0</v>
      </c>
      <c r="J333" s="113">
        <f>(transaction!CO331+transaction!CP331+transaction!CQ331)-((transaction!CH331*price!C$2/price!C$5)+(transaction!CK331*price!C$3/price!C$5)+(transaction!CN331*price!C$4/price!C$5))</f>
        <v>0</v>
      </c>
    </row>
    <row r="334">
      <c r="A334" s="13">
        <v>41.0</v>
      </c>
      <c r="B334" s="67">
        <f>B276-(transaction!$B332*price!$R$10+transaction!$F332*price!$R$11+transaction!$J332*price!$R$12+transaction!$N332*price!$R$13+transaction!$R332*price!$R$14+transaction!$V332*price!$R$15+transaction!$Z332*price!$R$16+transaction!$AD332*price!$R$17+transaction!$AH332*price!$R$18+transaction!$AL332*price!$R$19+transaction!$AP332*price!$R$20+transaction!$AT332*price!$R$21+transaction!$AX332*price!$R$22+transaction!$BB332*price!$R$23+transaction!$BF332*price!$R$24+transaction!$BJ332*price!$R$25+transaction!$BN332*price!$R$26+transaction!$BR332*price!$R$27+transaction!$BV332*price!$R$28+transaction!$BZ332*price!$R$29)+G334</f>
        <v>0</v>
      </c>
      <c r="C334" s="17">
        <f>C276-(transaction!$C332*price!$S$10+transaction!$G332*price!$S$11+transaction!$K332*price!$S$12+transaction!$O332*price!$S$13+transaction!$S332*price!$S$14+transaction!$W332*price!$S$15+transaction!$AA332*price!$S$16+transaction!$AE332*price!$S$17+transaction!$AI332*price!$S$18+transaction!$AM332*price!$S$19+transaction!$AQ332*price!$S$20+transaction!$AU332*price!$S$21+transaction!$AY332*price!$S$22+transaction!$BC332*price!$S$23+transaction!$BG332*price!$S$24+transaction!$BK332*price!$S$25+transaction!$BO332*price!$S$26+transaction!$BS332*price!$S$27+transaction!$BW332*price!$S$28+transaction!$CA332*price!$S$29)+H334</f>
        <v>0</v>
      </c>
      <c r="D334" s="17">
        <f>D276-(transaction!$D332*price!$T$10+transaction!$H332*price!$T$11+transaction!$L332*price!$T$12+transaction!$P332*price!$T$13+transaction!$T332*price!$T$14+transaction!$X332*price!$T$15+transaction!$AB332*price!$T$16+transaction!$AF332*price!$T$17+transaction!$AJ332*price!$T$18+transaction!$AN332*price!$T$19+transaction!$AR332*price!$T$20+transaction!$AV332*price!$T$21+transaction!$AZ332*price!$T$22+transaction!$BD332*price!$T$23+transaction!$BH332*price!$T$24+transaction!$BL332*price!$T$25+transaction!$BP332*price!$T$26+transaction!$BT332*price!$T$27+transaction!$BX332*price!$T$28+transaction!$CB332*price!$T$29)+I334</f>
        <v>0</v>
      </c>
      <c r="E334" s="22">
        <f>E276-(transaction!$E332*price!$U$10+transaction!$I332*price!$U$11+transaction!$M332*price!$U$12+transaction!$Q332*price!$U$13+transaction!$U332*price!$U$14+transaction!$Y332*price!$U$15+transaction!$AC332*price!$U$16+transaction!$AG332*price!$U$17+transaction!$AK332*price!$U$18+transaction!$AO332*price!$U$19+transaction!$AS332*price!$U$20+transaction!$AW332*price!$U$21+transaction!$BA332*price!$U$22+transaction!$BE332*price!$U$23+transaction!$BI332*price!$U$24+transaction!$BM332*price!$U$25+transaction!$BQ332*price!$U$26+transaction!$BU332*price!$U$27+transaction!$BY332*price!$U$28+transaction!$CC332*price!$U$29)+J334</f>
        <v>0</v>
      </c>
      <c r="F334" s="17">
        <f>B334*price!F$2+C334*price!F$3+D334*price!F$4+E334*price!F$5</f>
        <v>0</v>
      </c>
      <c r="G334" s="112">
        <f>(transaction!CF332+transaction!CG332+transaction!CH332)-((transaction!CL332*price!C$3/price!C$2)+(transaction!CI332*price!C$4/price!C$2)+(transaction!CO332*price!C$5/price!C$2))</f>
        <v>0</v>
      </c>
      <c r="H334" s="113">
        <f>(transaction!CI332+transaction!CJ332+transaction!CK332)-((transaction!CF332*price!C$2/price!C$3)+(transaction!CQ332*price!C$4/price!C$3)+(transaction!CM332*price!C$5/price!C$3))</f>
        <v>0</v>
      </c>
      <c r="I334" s="113">
        <f>(transaction!CL332+transaction!CM332+transaction!CN332)-((transaction!CG332*price!C$2/price!C$4)+(transaction!CJ332*price!C$3/price!C$4)+(transaction!CP332*price!C$5/price!C$4))</f>
        <v>0</v>
      </c>
      <c r="J334" s="113">
        <f>(transaction!CO332+transaction!CP332+transaction!CQ332)-((transaction!CH332*price!C$2/price!C$5)+(transaction!CK332*price!C$3/price!C$5)+(transaction!CN332*price!C$4/price!C$5))</f>
        <v>0</v>
      </c>
    </row>
    <row r="335">
      <c r="A335" s="13">
        <v>42.0</v>
      </c>
      <c r="B335" s="67">
        <f>B277-(transaction!$B333*price!$R$10+transaction!$F333*price!$R$11+transaction!$J333*price!$R$12+transaction!$N333*price!$R$13+transaction!$R333*price!$R$14+transaction!$V333*price!$R$15+transaction!$Z333*price!$R$16+transaction!$AD333*price!$R$17+transaction!$AH333*price!$R$18+transaction!$AL333*price!$R$19+transaction!$AP333*price!$R$20+transaction!$AT333*price!$R$21+transaction!$AX333*price!$R$22+transaction!$BB333*price!$R$23+transaction!$BF333*price!$R$24+transaction!$BJ333*price!$R$25+transaction!$BN333*price!$R$26+transaction!$BR333*price!$R$27+transaction!$BV333*price!$R$28+transaction!$BZ333*price!$R$29)+G335</f>
        <v>0</v>
      </c>
      <c r="C335" s="17">
        <f>C277-(transaction!$C333*price!$S$10+transaction!$G333*price!$S$11+transaction!$K333*price!$S$12+transaction!$O333*price!$S$13+transaction!$S333*price!$S$14+transaction!$W333*price!$S$15+transaction!$AA333*price!$S$16+transaction!$AE333*price!$S$17+transaction!$AI333*price!$S$18+transaction!$AM333*price!$S$19+transaction!$AQ333*price!$S$20+transaction!$AU333*price!$S$21+transaction!$AY333*price!$S$22+transaction!$BC333*price!$S$23+transaction!$BG333*price!$S$24+transaction!$BK333*price!$S$25+transaction!$BO333*price!$S$26+transaction!$BS333*price!$S$27+transaction!$BW333*price!$S$28+transaction!$CA333*price!$S$29)+H335</f>
        <v>0</v>
      </c>
      <c r="D335" s="17">
        <f>D277-(transaction!$D333*price!$T$10+transaction!$H333*price!$T$11+transaction!$L333*price!$T$12+transaction!$P333*price!$T$13+transaction!$T333*price!$T$14+transaction!$X333*price!$T$15+transaction!$AB333*price!$T$16+transaction!$AF333*price!$T$17+transaction!$AJ333*price!$T$18+transaction!$AN333*price!$T$19+transaction!$AR333*price!$T$20+transaction!$AV333*price!$T$21+transaction!$AZ333*price!$T$22+transaction!$BD333*price!$T$23+transaction!$BH333*price!$T$24+transaction!$BL333*price!$T$25+transaction!$BP333*price!$T$26+transaction!$BT333*price!$T$27+transaction!$BX333*price!$T$28+transaction!$CB333*price!$T$29)+I335</f>
        <v>0</v>
      </c>
      <c r="E335" s="22">
        <f>E277-(transaction!$E333*price!$U$10+transaction!$I333*price!$U$11+transaction!$M333*price!$U$12+transaction!$Q333*price!$U$13+transaction!$U333*price!$U$14+transaction!$Y333*price!$U$15+transaction!$AC333*price!$U$16+transaction!$AG333*price!$U$17+transaction!$AK333*price!$U$18+transaction!$AO333*price!$U$19+transaction!$AS333*price!$U$20+transaction!$AW333*price!$U$21+transaction!$BA333*price!$U$22+transaction!$BE333*price!$U$23+transaction!$BI333*price!$U$24+transaction!$BM333*price!$U$25+transaction!$BQ333*price!$U$26+transaction!$BU333*price!$U$27+transaction!$BY333*price!$U$28+transaction!$CC333*price!$U$29)+J335</f>
        <v>0</v>
      </c>
      <c r="F335" s="17">
        <f>B335*price!F$2+C335*price!F$3+D335*price!F$4+E335*price!F$5</f>
        <v>0</v>
      </c>
      <c r="G335" s="112">
        <f>(transaction!CF333+transaction!CG333+transaction!CH333)-((transaction!CL333*price!C$3/price!C$2)+(transaction!CI333*price!C$4/price!C$2)+(transaction!CO333*price!C$5/price!C$2))</f>
        <v>0</v>
      </c>
      <c r="H335" s="113">
        <f>(transaction!CI333+transaction!CJ333+transaction!CK333)-((transaction!CF333*price!C$2/price!C$3)+(transaction!CQ333*price!C$4/price!C$3)+(transaction!CM333*price!C$5/price!C$3))</f>
        <v>0</v>
      </c>
      <c r="I335" s="113">
        <f>(transaction!CL333+transaction!CM333+transaction!CN333)-((transaction!CG333*price!C$2/price!C$4)+(transaction!CJ333*price!C$3/price!C$4)+(transaction!CP333*price!C$5/price!C$4))</f>
        <v>0</v>
      </c>
      <c r="J335" s="113">
        <f>(transaction!CO333+transaction!CP333+transaction!CQ333)-((transaction!CH333*price!C$2/price!C$5)+(transaction!CK333*price!C$3/price!C$5)+(transaction!CN333*price!C$4/price!C$5))</f>
        <v>0</v>
      </c>
    </row>
    <row r="336">
      <c r="A336" s="13">
        <v>43.0</v>
      </c>
      <c r="B336" s="67">
        <f>B278-(transaction!$B334*price!$R$10+transaction!$F334*price!$R$11+transaction!$J334*price!$R$12+transaction!$N334*price!$R$13+transaction!$R334*price!$R$14+transaction!$V334*price!$R$15+transaction!$Z334*price!$R$16+transaction!$AD334*price!$R$17+transaction!$AH334*price!$R$18+transaction!$AL334*price!$R$19+transaction!$AP334*price!$R$20+transaction!$AT334*price!$R$21+transaction!$AX334*price!$R$22+transaction!$BB334*price!$R$23+transaction!$BF334*price!$R$24+transaction!$BJ334*price!$R$25+transaction!$BN334*price!$R$26+transaction!$BR334*price!$R$27+transaction!$BV334*price!$R$28+transaction!$BZ334*price!$R$29)+G336</f>
        <v>0</v>
      </c>
      <c r="C336" s="17">
        <f>C278-(transaction!$C334*price!$S$10+transaction!$G334*price!$S$11+transaction!$K334*price!$S$12+transaction!$O334*price!$S$13+transaction!$S334*price!$S$14+transaction!$W334*price!$S$15+transaction!$AA334*price!$S$16+transaction!$AE334*price!$S$17+transaction!$AI334*price!$S$18+transaction!$AM334*price!$S$19+transaction!$AQ334*price!$S$20+transaction!$AU334*price!$S$21+transaction!$AY334*price!$S$22+transaction!$BC334*price!$S$23+transaction!$BG334*price!$S$24+transaction!$BK334*price!$S$25+transaction!$BO334*price!$S$26+transaction!$BS334*price!$S$27+transaction!$BW334*price!$S$28+transaction!$CA334*price!$S$29)+H336</f>
        <v>0</v>
      </c>
      <c r="D336" s="17">
        <f>D278-(transaction!$D334*price!$T$10+transaction!$H334*price!$T$11+transaction!$L334*price!$T$12+transaction!$P334*price!$T$13+transaction!$T334*price!$T$14+transaction!$X334*price!$T$15+transaction!$AB334*price!$T$16+transaction!$AF334*price!$T$17+transaction!$AJ334*price!$T$18+transaction!$AN334*price!$T$19+transaction!$AR334*price!$T$20+transaction!$AV334*price!$T$21+transaction!$AZ334*price!$T$22+transaction!$BD334*price!$T$23+transaction!$BH334*price!$T$24+transaction!$BL334*price!$T$25+transaction!$BP334*price!$T$26+transaction!$BT334*price!$T$27+transaction!$BX334*price!$T$28+transaction!$CB334*price!$T$29)+I336</f>
        <v>0</v>
      </c>
      <c r="E336" s="22">
        <f>E278-(transaction!$E334*price!$U$10+transaction!$I334*price!$U$11+transaction!$M334*price!$U$12+transaction!$Q334*price!$U$13+transaction!$U334*price!$U$14+transaction!$Y334*price!$U$15+transaction!$AC334*price!$U$16+transaction!$AG334*price!$U$17+transaction!$AK334*price!$U$18+transaction!$AO334*price!$U$19+transaction!$AS334*price!$U$20+transaction!$AW334*price!$U$21+transaction!$BA334*price!$U$22+transaction!$BE334*price!$U$23+transaction!$BI334*price!$U$24+transaction!$BM334*price!$U$25+transaction!$BQ334*price!$U$26+transaction!$BU334*price!$U$27+transaction!$BY334*price!$U$28+transaction!$CC334*price!$U$29)+J336</f>
        <v>0</v>
      </c>
      <c r="F336" s="17">
        <f>B336*price!F$2+C336*price!F$3+D336*price!F$4+E336*price!F$5</f>
        <v>0</v>
      </c>
      <c r="G336" s="112">
        <f>(transaction!CF334+transaction!CG334+transaction!CH334)-((transaction!CL334*price!C$3/price!C$2)+(transaction!CI334*price!C$4/price!C$2)+(transaction!CO334*price!C$5/price!C$2))</f>
        <v>0</v>
      </c>
      <c r="H336" s="113">
        <f>(transaction!CI334+transaction!CJ334+transaction!CK334)-((transaction!CF334*price!C$2/price!C$3)+(transaction!CQ334*price!C$4/price!C$3)+(transaction!CM334*price!C$5/price!C$3))</f>
        <v>0</v>
      </c>
      <c r="I336" s="113">
        <f>(transaction!CL334+transaction!CM334+transaction!CN334)-((transaction!CG334*price!C$2/price!C$4)+(transaction!CJ334*price!C$3/price!C$4)+(transaction!CP334*price!C$5/price!C$4))</f>
        <v>0</v>
      </c>
      <c r="J336" s="113">
        <f>(transaction!CO334+transaction!CP334+transaction!CQ334)-((transaction!CH334*price!C$2/price!C$5)+(transaction!CK334*price!C$3/price!C$5)+(transaction!CN334*price!C$4/price!C$5))</f>
        <v>0</v>
      </c>
    </row>
    <row r="337">
      <c r="A337" s="13">
        <v>44.0</v>
      </c>
      <c r="B337" s="67">
        <f>B279-(transaction!$B335*price!$R$10+transaction!$F335*price!$R$11+transaction!$J335*price!$R$12+transaction!$N335*price!$R$13+transaction!$R335*price!$R$14+transaction!$V335*price!$R$15+transaction!$Z335*price!$R$16+transaction!$AD335*price!$R$17+transaction!$AH335*price!$R$18+transaction!$AL335*price!$R$19+transaction!$AP335*price!$R$20+transaction!$AT335*price!$R$21+transaction!$AX335*price!$R$22+transaction!$BB335*price!$R$23+transaction!$BF335*price!$R$24+transaction!$BJ335*price!$R$25+transaction!$BN335*price!$R$26+transaction!$BR335*price!$R$27+transaction!$BV335*price!$R$28+transaction!$BZ335*price!$R$29)+G337</f>
        <v>0</v>
      </c>
      <c r="C337" s="17">
        <f>C279-(transaction!$C335*price!$S$10+transaction!$G335*price!$S$11+transaction!$K335*price!$S$12+transaction!$O335*price!$S$13+transaction!$S335*price!$S$14+transaction!$W335*price!$S$15+transaction!$AA335*price!$S$16+transaction!$AE335*price!$S$17+transaction!$AI335*price!$S$18+transaction!$AM335*price!$S$19+transaction!$AQ335*price!$S$20+transaction!$AU335*price!$S$21+transaction!$AY335*price!$S$22+transaction!$BC335*price!$S$23+transaction!$BG335*price!$S$24+transaction!$BK335*price!$S$25+transaction!$BO335*price!$S$26+transaction!$BS335*price!$S$27+transaction!$BW335*price!$S$28+transaction!$CA335*price!$S$29)+H337</f>
        <v>0</v>
      </c>
      <c r="D337" s="17">
        <f>D279-(transaction!$D335*price!$T$10+transaction!$H335*price!$T$11+transaction!$L335*price!$T$12+transaction!$P335*price!$T$13+transaction!$T335*price!$T$14+transaction!$X335*price!$T$15+transaction!$AB335*price!$T$16+transaction!$AF335*price!$T$17+transaction!$AJ335*price!$T$18+transaction!$AN335*price!$T$19+transaction!$AR335*price!$T$20+transaction!$AV335*price!$T$21+transaction!$AZ335*price!$T$22+transaction!$BD335*price!$T$23+transaction!$BH335*price!$T$24+transaction!$BL335*price!$T$25+transaction!$BP335*price!$T$26+transaction!$BT335*price!$T$27+transaction!$BX335*price!$T$28+transaction!$CB335*price!$T$29)+I337</f>
        <v>0</v>
      </c>
      <c r="E337" s="22">
        <f>E279-(transaction!$E335*price!$U$10+transaction!$I335*price!$U$11+transaction!$M335*price!$U$12+transaction!$Q335*price!$U$13+transaction!$U335*price!$U$14+transaction!$Y335*price!$U$15+transaction!$AC335*price!$U$16+transaction!$AG335*price!$U$17+transaction!$AK335*price!$U$18+transaction!$AO335*price!$U$19+transaction!$AS335*price!$U$20+transaction!$AW335*price!$U$21+transaction!$BA335*price!$U$22+transaction!$BE335*price!$U$23+transaction!$BI335*price!$U$24+transaction!$BM335*price!$U$25+transaction!$BQ335*price!$U$26+transaction!$BU335*price!$U$27+transaction!$BY335*price!$U$28+transaction!$CC335*price!$U$29)+J337</f>
        <v>0</v>
      </c>
      <c r="F337" s="17">
        <f>B337*price!F$2+C337*price!F$3+D337*price!F$4+E337*price!F$5</f>
        <v>0</v>
      </c>
      <c r="G337" s="112">
        <f>(transaction!CF335+transaction!CG335+transaction!CH335)-((transaction!CL335*price!C$3/price!C$2)+(transaction!CI335*price!C$4/price!C$2)+(transaction!CO335*price!C$5/price!C$2))</f>
        <v>0</v>
      </c>
      <c r="H337" s="113">
        <f>(transaction!CI335+transaction!CJ335+transaction!CK335)-((transaction!CF335*price!C$2/price!C$3)+(transaction!CQ335*price!C$4/price!C$3)+(transaction!CM335*price!C$5/price!C$3))</f>
        <v>0</v>
      </c>
      <c r="I337" s="113">
        <f>(transaction!CL335+transaction!CM335+transaction!CN335)-((transaction!CG335*price!C$2/price!C$4)+(transaction!CJ335*price!C$3/price!C$4)+(transaction!CP335*price!C$5/price!C$4))</f>
        <v>0</v>
      </c>
      <c r="J337" s="113">
        <f>(transaction!CO335+transaction!CP335+transaction!CQ335)-((transaction!CH335*price!C$2/price!C$5)+(transaction!CK335*price!C$3/price!C$5)+(transaction!CN335*price!C$4/price!C$5))</f>
        <v>0</v>
      </c>
    </row>
    <row r="338">
      <c r="A338" s="13">
        <v>45.0</v>
      </c>
      <c r="B338" s="67">
        <f>B280-(transaction!$B336*price!$R$10+transaction!$F336*price!$R$11+transaction!$J336*price!$R$12+transaction!$N336*price!$R$13+transaction!$R336*price!$R$14+transaction!$V336*price!$R$15+transaction!$Z336*price!$R$16+transaction!$AD336*price!$R$17+transaction!$AH336*price!$R$18+transaction!$AL336*price!$R$19+transaction!$AP336*price!$R$20+transaction!$AT336*price!$R$21+transaction!$AX336*price!$R$22+transaction!$BB336*price!$R$23+transaction!$BF336*price!$R$24+transaction!$BJ336*price!$R$25+transaction!$BN336*price!$R$26+transaction!$BR336*price!$R$27+transaction!$BV336*price!$R$28+transaction!$BZ336*price!$R$29)+G338</f>
        <v>0</v>
      </c>
      <c r="C338" s="17">
        <f>C280-(transaction!$C336*price!$S$10+transaction!$G336*price!$S$11+transaction!$K336*price!$S$12+transaction!$O336*price!$S$13+transaction!$S336*price!$S$14+transaction!$W336*price!$S$15+transaction!$AA336*price!$S$16+transaction!$AE336*price!$S$17+transaction!$AI336*price!$S$18+transaction!$AM336*price!$S$19+transaction!$AQ336*price!$S$20+transaction!$AU336*price!$S$21+transaction!$AY336*price!$S$22+transaction!$BC336*price!$S$23+transaction!$BG336*price!$S$24+transaction!$BK336*price!$S$25+transaction!$BO336*price!$S$26+transaction!$BS336*price!$S$27+transaction!$BW336*price!$S$28+transaction!$CA336*price!$S$29)+H338</f>
        <v>0</v>
      </c>
      <c r="D338" s="17">
        <f>D280-(transaction!$D336*price!$T$10+transaction!$H336*price!$T$11+transaction!$L336*price!$T$12+transaction!$P336*price!$T$13+transaction!$T336*price!$T$14+transaction!$X336*price!$T$15+transaction!$AB336*price!$T$16+transaction!$AF336*price!$T$17+transaction!$AJ336*price!$T$18+transaction!$AN336*price!$T$19+transaction!$AR336*price!$T$20+transaction!$AV336*price!$T$21+transaction!$AZ336*price!$T$22+transaction!$BD336*price!$T$23+transaction!$BH336*price!$T$24+transaction!$BL336*price!$T$25+transaction!$BP336*price!$T$26+transaction!$BT336*price!$T$27+transaction!$BX336*price!$T$28+transaction!$CB336*price!$T$29)+I338</f>
        <v>0</v>
      </c>
      <c r="E338" s="22">
        <f>E280-(transaction!$E336*price!$U$10+transaction!$I336*price!$U$11+transaction!$M336*price!$U$12+transaction!$Q336*price!$U$13+transaction!$U336*price!$U$14+transaction!$Y336*price!$U$15+transaction!$AC336*price!$U$16+transaction!$AG336*price!$U$17+transaction!$AK336*price!$U$18+transaction!$AO336*price!$U$19+transaction!$AS336*price!$U$20+transaction!$AW336*price!$U$21+transaction!$BA336*price!$U$22+transaction!$BE336*price!$U$23+transaction!$BI336*price!$U$24+transaction!$BM336*price!$U$25+transaction!$BQ336*price!$U$26+transaction!$BU336*price!$U$27+transaction!$BY336*price!$U$28+transaction!$CC336*price!$U$29)+J338</f>
        <v>0</v>
      </c>
      <c r="F338" s="17">
        <f>B338*price!F$2+C338*price!F$3+D338*price!F$4+E338*price!F$5</f>
        <v>0</v>
      </c>
      <c r="G338" s="112">
        <f>(transaction!CF336+transaction!CG336+transaction!CH336)-((transaction!CL336*price!C$3/price!C$2)+(transaction!CI336*price!C$4/price!C$2)+(transaction!CO336*price!C$5/price!C$2))</f>
        <v>0</v>
      </c>
      <c r="H338" s="113">
        <f>(transaction!CI336+transaction!CJ336+transaction!CK336)-((transaction!CF336*price!C$2/price!C$3)+(transaction!CQ336*price!C$4/price!C$3)+(transaction!CM336*price!C$5/price!C$3))</f>
        <v>0</v>
      </c>
      <c r="I338" s="113">
        <f>(transaction!CL336+transaction!CM336+transaction!CN336)-((transaction!CG336*price!C$2/price!C$4)+(transaction!CJ336*price!C$3/price!C$4)+(transaction!CP336*price!C$5/price!C$4))</f>
        <v>0</v>
      </c>
      <c r="J338" s="113">
        <f>(transaction!CO336+transaction!CP336+transaction!CQ336)-((transaction!CH336*price!C$2/price!C$5)+(transaction!CK336*price!C$3/price!C$5)+(transaction!CN336*price!C$4/price!C$5))</f>
        <v>0</v>
      </c>
    </row>
    <row r="339">
      <c r="A339" s="13">
        <v>46.0</v>
      </c>
      <c r="B339" s="67">
        <f>B281-(transaction!$B337*price!$R$10+transaction!$F337*price!$R$11+transaction!$J337*price!$R$12+transaction!$N337*price!$R$13+transaction!$R337*price!$R$14+transaction!$V337*price!$R$15+transaction!$Z337*price!$R$16+transaction!$AD337*price!$R$17+transaction!$AH337*price!$R$18+transaction!$AL337*price!$R$19+transaction!$AP337*price!$R$20+transaction!$AT337*price!$R$21+transaction!$AX337*price!$R$22+transaction!$BB337*price!$R$23+transaction!$BF337*price!$R$24+transaction!$BJ337*price!$R$25+transaction!$BN337*price!$R$26+transaction!$BR337*price!$R$27+transaction!$BV337*price!$R$28+transaction!$BZ337*price!$R$29)+G339</f>
        <v>0</v>
      </c>
      <c r="C339" s="17">
        <f>C281-(transaction!$C337*price!$S$10+transaction!$G337*price!$S$11+transaction!$K337*price!$S$12+transaction!$O337*price!$S$13+transaction!$S337*price!$S$14+transaction!$W337*price!$S$15+transaction!$AA337*price!$S$16+transaction!$AE337*price!$S$17+transaction!$AI337*price!$S$18+transaction!$AM337*price!$S$19+transaction!$AQ337*price!$S$20+transaction!$AU337*price!$S$21+transaction!$AY337*price!$S$22+transaction!$BC337*price!$S$23+transaction!$BG337*price!$S$24+transaction!$BK337*price!$S$25+transaction!$BO337*price!$S$26+transaction!$BS337*price!$S$27+transaction!$BW337*price!$S$28+transaction!$CA337*price!$S$29)+H339</f>
        <v>0</v>
      </c>
      <c r="D339" s="17">
        <f>D281-(transaction!$D337*price!$T$10+transaction!$H337*price!$T$11+transaction!$L337*price!$T$12+transaction!$P337*price!$T$13+transaction!$T337*price!$T$14+transaction!$X337*price!$T$15+transaction!$AB337*price!$T$16+transaction!$AF337*price!$T$17+transaction!$AJ337*price!$T$18+transaction!$AN337*price!$T$19+transaction!$AR337*price!$T$20+transaction!$AV337*price!$T$21+transaction!$AZ337*price!$T$22+transaction!$BD337*price!$T$23+transaction!$BH337*price!$T$24+transaction!$BL337*price!$T$25+transaction!$BP337*price!$T$26+transaction!$BT337*price!$T$27+transaction!$BX337*price!$T$28+transaction!$CB337*price!$T$29)+I339</f>
        <v>0</v>
      </c>
      <c r="E339" s="22">
        <f>E281-(transaction!$E337*price!$U$10+transaction!$I337*price!$U$11+transaction!$M337*price!$U$12+transaction!$Q337*price!$U$13+transaction!$U337*price!$U$14+transaction!$Y337*price!$U$15+transaction!$AC337*price!$U$16+transaction!$AG337*price!$U$17+transaction!$AK337*price!$U$18+transaction!$AO337*price!$U$19+transaction!$AS337*price!$U$20+transaction!$AW337*price!$U$21+transaction!$BA337*price!$U$22+transaction!$BE337*price!$U$23+transaction!$BI337*price!$U$24+transaction!$BM337*price!$U$25+transaction!$BQ337*price!$U$26+transaction!$BU337*price!$U$27+transaction!$BY337*price!$U$28+transaction!$CC337*price!$U$29)+J339</f>
        <v>0</v>
      </c>
      <c r="F339" s="17">
        <f>B339*price!F$2+C339*price!F$3+D339*price!F$4+E339*price!F$5</f>
        <v>0</v>
      </c>
      <c r="G339" s="112">
        <f>(transaction!CF337+transaction!CG337+transaction!CH337)-((transaction!CL337*price!C$3/price!C$2)+(transaction!CI337*price!C$4/price!C$2)+(transaction!CO337*price!C$5/price!C$2))</f>
        <v>0</v>
      </c>
      <c r="H339" s="113">
        <f>(transaction!CI337+transaction!CJ337+transaction!CK337)-((transaction!CF337*price!C$2/price!C$3)+(transaction!CQ337*price!C$4/price!C$3)+(transaction!CM337*price!C$5/price!C$3))</f>
        <v>0</v>
      </c>
      <c r="I339" s="113">
        <f>(transaction!CL337+transaction!CM337+transaction!CN337)-((transaction!CG337*price!C$2/price!C$4)+(transaction!CJ337*price!C$3/price!C$4)+(transaction!CP337*price!C$5/price!C$4))</f>
        <v>0</v>
      </c>
      <c r="J339" s="113">
        <f>(transaction!CO337+transaction!CP337+transaction!CQ337)-((transaction!CH337*price!C$2/price!C$5)+(transaction!CK337*price!C$3/price!C$5)+(transaction!CN337*price!C$4/price!C$5))</f>
        <v>0</v>
      </c>
    </row>
    <row r="340">
      <c r="A340" s="13">
        <v>47.0</v>
      </c>
      <c r="B340" s="67">
        <f>B282-(transaction!$B338*price!$R$10+transaction!$F338*price!$R$11+transaction!$J338*price!$R$12+transaction!$N338*price!$R$13+transaction!$R338*price!$R$14+transaction!$V338*price!$R$15+transaction!$Z338*price!$R$16+transaction!$AD338*price!$R$17+transaction!$AH338*price!$R$18+transaction!$AL338*price!$R$19+transaction!$AP338*price!$R$20+transaction!$AT338*price!$R$21+transaction!$AX338*price!$R$22+transaction!$BB338*price!$R$23+transaction!$BF338*price!$R$24+transaction!$BJ338*price!$R$25+transaction!$BN338*price!$R$26+transaction!$BR338*price!$R$27+transaction!$BV338*price!$R$28+transaction!$BZ338*price!$R$29)+G340</f>
        <v>0</v>
      </c>
      <c r="C340" s="17">
        <f>C282-(transaction!$C338*price!$S$10+transaction!$G338*price!$S$11+transaction!$K338*price!$S$12+transaction!$O338*price!$S$13+transaction!$S338*price!$S$14+transaction!$W338*price!$S$15+transaction!$AA338*price!$S$16+transaction!$AE338*price!$S$17+transaction!$AI338*price!$S$18+transaction!$AM338*price!$S$19+transaction!$AQ338*price!$S$20+transaction!$AU338*price!$S$21+transaction!$AY338*price!$S$22+transaction!$BC338*price!$S$23+transaction!$BG338*price!$S$24+transaction!$BK338*price!$S$25+transaction!$BO338*price!$S$26+transaction!$BS338*price!$S$27+transaction!$BW338*price!$S$28+transaction!$CA338*price!$S$29)+H340</f>
        <v>0</v>
      </c>
      <c r="D340" s="17">
        <f>D282-(transaction!$D338*price!$T$10+transaction!$H338*price!$T$11+transaction!$L338*price!$T$12+transaction!$P338*price!$T$13+transaction!$T338*price!$T$14+transaction!$X338*price!$T$15+transaction!$AB338*price!$T$16+transaction!$AF338*price!$T$17+transaction!$AJ338*price!$T$18+transaction!$AN338*price!$T$19+transaction!$AR338*price!$T$20+transaction!$AV338*price!$T$21+transaction!$AZ338*price!$T$22+transaction!$BD338*price!$T$23+transaction!$BH338*price!$T$24+transaction!$BL338*price!$T$25+transaction!$BP338*price!$T$26+transaction!$BT338*price!$T$27+transaction!$BX338*price!$T$28+transaction!$CB338*price!$T$29)+I340</f>
        <v>0</v>
      </c>
      <c r="E340" s="22">
        <f>E282-(transaction!$E338*price!$U$10+transaction!$I338*price!$U$11+transaction!$M338*price!$U$12+transaction!$Q338*price!$U$13+transaction!$U338*price!$U$14+transaction!$Y338*price!$U$15+transaction!$AC338*price!$U$16+transaction!$AG338*price!$U$17+transaction!$AK338*price!$U$18+transaction!$AO338*price!$U$19+transaction!$AS338*price!$U$20+transaction!$AW338*price!$U$21+transaction!$BA338*price!$U$22+transaction!$BE338*price!$U$23+transaction!$BI338*price!$U$24+transaction!$BM338*price!$U$25+transaction!$BQ338*price!$U$26+transaction!$BU338*price!$U$27+transaction!$BY338*price!$U$28+transaction!$CC338*price!$U$29)+J340</f>
        <v>0</v>
      </c>
      <c r="F340" s="17">
        <f>B340*price!F$2+C340*price!F$3+D340*price!F$4+E340*price!F$5</f>
        <v>0</v>
      </c>
      <c r="G340" s="112">
        <f>(transaction!CF338+transaction!CG338+transaction!CH338)-((transaction!CL338*price!C$3/price!C$2)+(transaction!CI338*price!C$4/price!C$2)+(transaction!CO338*price!C$5/price!C$2))</f>
        <v>0</v>
      </c>
      <c r="H340" s="113">
        <f>(transaction!CI338+transaction!CJ338+transaction!CK338)-((transaction!CF338*price!C$2/price!C$3)+(transaction!CQ338*price!C$4/price!C$3)+(transaction!CM338*price!C$5/price!C$3))</f>
        <v>0</v>
      </c>
      <c r="I340" s="113">
        <f>(transaction!CL338+transaction!CM338+transaction!CN338)-((transaction!CG338*price!C$2/price!C$4)+(transaction!CJ338*price!C$3/price!C$4)+(transaction!CP338*price!C$5/price!C$4))</f>
        <v>0</v>
      </c>
      <c r="J340" s="113">
        <f>(transaction!CO338+transaction!CP338+transaction!CQ338)-((transaction!CH338*price!C$2/price!C$5)+(transaction!CK338*price!C$3/price!C$5)+(transaction!CN338*price!C$4/price!C$5))</f>
        <v>0</v>
      </c>
    </row>
    <row r="341">
      <c r="A341" s="13">
        <v>48.0</v>
      </c>
      <c r="B341" s="67">
        <f>B283-(transaction!$B339*price!$R$10+transaction!$F339*price!$R$11+transaction!$J339*price!$R$12+transaction!$N339*price!$R$13+transaction!$R339*price!$R$14+transaction!$V339*price!$R$15+transaction!$Z339*price!$R$16+transaction!$AD339*price!$R$17+transaction!$AH339*price!$R$18+transaction!$AL339*price!$R$19+transaction!$AP339*price!$R$20+transaction!$AT339*price!$R$21+transaction!$AX339*price!$R$22+transaction!$BB339*price!$R$23+transaction!$BF339*price!$R$24+transaction!$BJ339*price!$R$25+transaction!$BN339*price!$R$26+transaction!$BR339*price!$R$27+transaction!$BV339*price!$R$28+transaction!$BZ339*price!$R$29)+G341</f>
        <v>0</v>
      </c>
      <c r="C341" s="17">
        <f>C283-(transaction!$C339*price!$S$10+transaction!$G339*price!$S$11+transaction!$K339*price!$S$12+transaction!$O339*price!$S$13+transaction!$S339*price!$S$14+transaction!$W339*price!$S$15+transaction!$AA339*price!$S$16+transaction!$AE339*price!$S$17+transaction!$AI339*price!$S$18+transaction!$AM339*price!$S$19+transaction!$AQ339*price!$S$20+transaction!$AU339*price!$S$21+transaction!$AY339*price!$S$22+transaction!$BC339*price!$S$23+transaction!$BG339*price!$S$24+transaction!$BK339*price!$S$25+transaction!$BO339*price!$S$26+transaction!$BS339*price!$S$27+transaction!$BW339*price!$S$28+transaction!$CA339*price!$S$29)+H341</f>
        <v>0</v>
      </c>
      <c r="D341" s="17">
        <f>D283-(transaction!$D339*price!$T$10+transaction!$H339*price!$T$11+transaction!$L339*price!$T$12+transaction!$P339*price!$T$13+transaction!$T339*price!$T$14+transaction!$X339*price!$T$15+transaction!$AB339*price!$T$16+transaction!$AF339*price!$T$17+transaction!$AJ339*price!$T$18+transaction!$AN339*price!$T$19+transaction!$AR339*price!$T$20+transaction!$AV339*price!$T$21+transaction!$AZ339*price!$T$22+transaction!$BD339*price!$T$23+transaction!$BH339*price!$T$24+transaction!$BL339*price!$T$25+transaction!$BP339*price!$T$26+transaction!$BT339*price!$T$27+transaction!$BX339*price!$T$28+transaction!$CB339*price!$T$29)+I341</f>
        <v>0</v>
      </c>
      <c r="E341" s="22">
        <f>E283-(transaction!$E339*price!$U$10+transaction!$I339*price!$U$11+transaction!$M339*price!$U$12+transaction!$Q339*price!$U$13+transaction!$U339*price!$U$14+transaction!$Y339*price!$U$15+transaction!$AC339*price!$U$16+transaction!$AG339*price!$U$17+transaction!$AK339*price!$U$18+transaction!$AO339*price!$U$19+transaction!$AS339*price!$U$20+transaction!$AW339*price!$U$21+transaction!$BA339*price!$U$22+transaction!$BE339*price!$U$23+transaction!$BI339*price!$U$24+transaction!$BM339*price!$U$25+transaction!$BQ339*price!$U$26+transaction!$BU339*price!$U$27+transaction!$BY339*price!$U$28+transaction!$CC339*price!$U$29)+J341</f>
        <v>0</v>
      </c>
      <c r="F341" s="17">
        <f>B341*price!F$2+C341*price!F$3+D341*price!F$4+E341*price!F$5</f>
        <v>0</v>
      </c>
      <c r="G341" s="112">
        <f>(transaction!CF339+transaction!CG339+transaction!CH339)-((transaction!CL339*price!C$3/price!C$2)+(transaction!CI339*price!C$4/price!C$2)+(transaction!CO339*price!C$5/price!C$2))</f>
        <v>0</v>
      </c>
      <c r="H341" s="113">
        <f>(transaction!CI339+transaction!CJ339+transaction!CK339)-((transaction!CF339*price!C$2/price!C$3)+(transaction!CQ339*price!C$4/price!C$3)+(transaction!CM339*price!C$5/price!C$3))</f>
        <v>0</v>
      </c>
      <c r="I341" s="113">
        <f>(transaction!CL339+transaction!CM339+transaction!CN339)-((transaction!CG339*price!C$2/price!C$4)+(transaction!CJ339*price!C$3/price!C$4)+(transaction!CP339*price!C$5/price!C$4))</f>
        <v>0</v>
      </c>
      <c r="J341" s="113">
        <f>(transaction!CO339+transaction!CP339+transaction!CQ339)-((transaction!CH339*price!C$2/price!C$5)+(transaction!CK339*price!C$3/price!C$5)+(transaction!CN339*price!C$4/price!C$5))</f>
        <v>0</v>
      </c>
    </row>
    <row r="342">
      <c r="A342" s="13">
        <v>49.0</v>
      </c>
      <c r="B342" s="67">
        <f>B284-(transaction!$B340*price!$R$10+transaction!$F340*price!$R$11+transaction!$J340*price!$R$12+transaction!$N340*price!$R$13+transaction!$R340*price!$R$14+transaction!$V340*price!$R$15+transaction!$Z340*price!$R$16+transaction!$AD340*price!$R$17+transaction!$AH340*price!$R$18+transaction!$AL340*price!$R$19+transaction!$AP340*price!$R$20+transaction!$AT340*price!$R$21+transaction!$AX340*price!$R$22+transaction!$BB340*price!$R$23+transaction!$BF340*price!$R$24+transaction!$BJ340*price!$R$25+transaction!$BN340*price!$R$26+transaction!$BR340*price!$R$27+transaction!$BV340*price!$R$28+transaction!$BZ340*price!$R$29)+G342</f>
        <v>0</v>
      </c>
      <c r="C342" s="17">
        <f>C284-(transaction!$C340*price!$S$10+transaction!$G340*price!$S$11+transaction!$K340*price!$S$12+transaction!$O340*price!$S$13+transaction!$S340*price!$S$14+transaction!$W340*price!$S$15+transaction!$AA340*price!$S$16+transaction!$AE340*price!$S$17+transaction!$AI340*price!$S$18+transaction!$AM340*price!$S$19+transaction!$AQ340*price!$S$20+transaction!$AU340*price!$S$21+transaction!$AY340*price!$S$22+transaction!$BC340*price!$S$23+transaction!$BG340*price!$S$24+transaction!$BK340*price!$S$25+transaction!$BO340*price!$S$26+transaction!$BS340*price!$S$27+transaction!$BW340*price!$S$28+transaction!$CA340*price!$S$29)+H342</f>
        <v>0</v>
      </c>
      <c r="D342" s="17">
        <f>D284-(transaction!$D340*price!$T$10+transaction!$H340*price!$T$11+transaction!$L340*price!$T$12+transaction!$P340*price!$T$13+transaction!$T340*price!$T$14+transaction!$X340*price!$T$15+transaction!$AB340*price!$T$16+transaction!$AF340*price!$T$17+transaction!$AJ340*price!$T$18+transaction!$AN340*price!$T$19+transaction!$AR340*price!$T$20+transaction!$AV340*price!$T$21+transaction!$AZ340*price!$T$22+transaction!$BD340*price!$T$23+transaction!$BH340*price!$T$24+transaction!$BL340*price!$T$25+transaction!$BP340*price!$T$26+transaction!$BT340*price!$T$27+transaction!$BX340*price!$T$28+transaction!$CB340*price!$T$29)+I342</f>
        <v>0</v>
      </c>
      <c r="E342" s="22">
        <f>E284-(transaction!$E340*price!$U$10+transaction!$I340*price!$U$11+transaction!$M340*price!$U$12+transaction!$Q340*price!$U$13+transaction!$U340*price!$U$14+transaction!$Y340*price!$U$15+transaction!$AC340*price!$U$16+transaction!$AG340*price!$U$17+transaction!$AK340*price!$U$18+transaction!$AO340*price!$U$19+transaction!$AS340*price!$U$20+transaction!$AW340*price!$U$21+transaction!$BA340*price!$U$22+transaction!$BE340*price!$U$23+transaction!$BI340*price!$U$24+transaction!$BM340*price!$U$25+transaction!$BQ340*price!$U$26+transaction!$BU340*price!$U$27+transaction!$BY340*price!$U$28+transaction!$CC340*price!$U$29)+J342</f>
        <v>0</v>
      </c>
      <c r="F342" s="17">
        <f>B342*price!F$2+C342*price!F$3+D342*price!F$4+E342*price!F$5</f>
        <v>0</v>
      </c>
      <c r="G342" s="112">
        <f>(transaction!CF340+transaction!CG340+transaction!CH340)-((transaction!CL340*price!C$3/price!C$2)+(transaction!CI340*price!C$4/price!C$2)+(transaction!CO340*price!C$5/price!C$2))</f>
        <v>0</v>
      </c>
      <c r="H342" s="113">
        <f>(transaction!CI340+transaction!CJ340+transaction!CK340)-((transaction!CF340*price!C$2/price!C$3)+(transaction!CQ340*price!C$4/price!C$3)+(transaction!CM340*price!C$5/price!C$3))</f>
        <v>0</v>
      </c>
      <c r="I342" s="113">
        <f>(transaction!CL340+transaction!CM340+transaction!CN340)-((transaction!CG340*price!C$2/price!C$4)+(transaction!CJ340*price!C$3/price!C$4)+(transaction!CP340*price!C$5/price!C$4))</f>
        <v>0</v>
      </c>
      <c r="J342" s="113">
        <f>(transaction!CO340+transaction!CP340+transaction!CQ340)-((transaction!CH340*price!C$2/price!C$5)+(transaction!CK340*price!C$3/price!C$5)+(transaction!CN340*price!C$4/price!C$5))</f>
        <v>0</v>
      </c>
    </row>
    <row r="343">
      <c r="A343" s="13">
        <v>50.0</v>
      </c>
      <c r="B343" s="67">
        <f>B285-(transaction!$B341*price!$R$10+transaction!$F341*price!$R$11+transaction!$J341*price!$R$12+transaction!$N341*price!$R$13+transaction!$R341*price!$R$14+transaction!$V341*price!$R$15+transaction!$Z341*price!$R$16+transaction!$AD341*price!$R$17+transaction!$AH341*price!$R$18+transaction!$AL341*price!$R$19+transaction!$AP341*price!$R$20+transaction!$AT341*price!$R$21+transaction!$AX341*price!$R$22+transaction!$BB341*price!$R$23+transaction!$BF341*price!$R$24+transaction!$BJ341*price!$R$25+transaction!$BN341*price!$R$26+transaction!$BR341*price!$R$27+transaction!$BV341*price!$R$28+transaction!$BZ341*price!$R$29)+G343</f>
        <v>0</v>
      </c>
      <c r="C343" s="17">
        <f>C285-(transaction!$C341*price!$S$10+transaction!$G341*price!$S$11+transaction!$K341*price!$S$12+transaction!$O341*price!$S$13+transaction!$S341*price!$S$14+transaction!$W341*price!$S$15+transaction!$AA341*price!$S$16+transaction!$AE341*price!$S$17+transaction!$AI341*price!$S$18+transaction!$AM341*price!$S$19+transaction!$AQ341*price!$S$20+transaction!$AU341*price!$S$21+transaction!$AY341*price!$S$22+transaction!$BC341*price!$S$23+transaction!$BG341*price!$S$24+transaction!$BK341*price!$S$25+transaction!$BO341*price!$S$26+transaction!$BS341*price!$S$27+transaction!$BW341*price!$S$28+transaction!$CA341*price!$S$29)+H343</f>
        <v>0</v>
      </c>
      <c r="D343" s="17">
        <f>D285-(transaction!$D341*price!$T$10+transaction!$H341*price!$T$11+transaction!$L341*price!$T$12+transaction!$P341*price!$T$13+transaction!$T341*price!$T$14+transaction!$X341*price!$T$15+transaction!$AB341*price!$T$16+transaction!$AF341*price!$T$17+transaction!$AJ341*price!$T$18+transaction!$AN341*price!$T$19+transaction!$AR341*price!$T$20+transaction!$AV341*price!$T$21+transaction!$AZ341*price!$T$22+transaction!$BD341*price!$T$23+transaction!$BH341*price!$T$24+transaction!$BL341*price!$T$25+transaction!$BP341*price!$T$26+transaction!$BT341*price!$T$27+transaction!$BX341*price!$T$28+transaction!$CB341*price!$T$29)+I343</f>
        <v>0</v>
      </c>
      <c r="E343" s="22">
        <f>E285-(transaction!$E341*price!$U$10+transaction!$I341*price!$U$11+transaction!$M341*price!$U$12+transaction!$Q341*price!$U$13+transaction!$U341*price!$U$14+transaction!$Y341*price!$U$15+transaction!$AC341*price!$U$16+transaction!$AG341*price!$U$17+transaction!$AK341*price!$U$18+transaction!$AO341*price!$U$19+transaction!$AS341*price!$U$20+transaction!$AW341*price!$U$21+transaction!$BA341*price!$U$22+transaction!$BE341*price!$U$23+transaction!$BI341*price!$U$24+transaction!$BM341*price!$U$25+transaction!$BQ341*price!$U$26+transaction!$BU341*price!$U$27+transaction!$BY341*price!$U$28+transaction!$CC341*price!$U$29)+J343</f>
        <v>0</v>
      </c>
      <c r="F343" s="17">
        <f>B343*price!F$2+C343*price!F$3+D343*price!F$4+E343*price!F$5</f>
        <v>0</v>
      </c>
      <c r="G343" s="112">
        <f>(transaction!CF341+transaction!CG341+transaction!CH341)-((transaction!CL341*price!C$3/price!C$2)+(transaction!CI341*price!C$4/price!C$2)+(transaction!CO341*price!C$5/price!C$2))</f>
        <v>0</v>
      </c>
      <c r="H343" s="113">
        <f>(transaction!CI341+transaction!CJ341+transaction!CK341)-((transaction!CF341*price!C$2/price!C$3)+(transaction!CQ341*price!C$4/price!C$3)+(transaction!CM341*price!C$5/price!C$3))</f>
        <v>0</v>
      </c>
      <c r="I343" s="113">
        <f>(transaction!CL341+transaction!CM341+transaction!CN341)-((transaction!CG341*price!C$2/price!C$4)+(transaction!CJ341*price!C$3/price!C$4)+(transaction!CP341*price!C$5/price!C$4))</f>
        <v>0</v>
      </c>
      <c r="J343" s="113">
        <f>(transaction!CO341+transaction!CP341+transaction!CQ341)-((transaction!CH341*price!C$2/price!C$5)+(transaction!CK341*price!C$3/price!C$5)+(transaction!CN341*price!C$4/price!C$5))</f>
        <v>0</v>
      </c>
    </row>
    <row r="344">
      <c r="A344" s="49">
        <v>51.0</v>
      </c>
      <c r="B344" s="106">
        <f>B286-(transaction!$B342*price!$R$10+transaction!$F342*price!$R$11+transaction!$J342*price!$R$12+transaction!$N342*price!$R$13+transaction!$R342*price!$R$14+transaction!$V342*price!$R$15+transaction!$Z342*price!$R$16+transaction!$AD342*price!$R$17+transaction!$AH342*price!$R$18+transaction!$AL342*price!$R$19+transaction!$AP342*price!$R$20+transaction!$AT342*price!$R$21+transaction!$AX342*price!$R$22+transaction!$BB342*price!$R$23+transaction!$BF342*price!$R$24+transaction!$BJ342*price!$R$25+transaction!$BN342*price!$R$26+transaction!$BR342*price!$R$27+transaction!$BV342*price!$R$28+transaction!$BZ342*price!$R$29)+G344</f>
        <v>0</v>
      </c>
      <c r="C344" s="51">
        <f>C286-(transaction!$C342*price!$S$10+transaction!$G342*price!$S$11+transaction!$K342*price!$S$12+transaction!$O342*price!$S$13+transaction!$S342*price!$S$14+transaction!$W342*price!$S$15+transaction!$AA342*price!$S$16+transaction!$AE342*price!$S$17+transaction!$AI342*price!$S$18+transaction!$AM342*price!$S$19+transaction!$AQ342*price!$S$20+transaction!$AU342*price!$S$21+transaction!$AY342*price!$S$22+transaction!$BC342*price!$S$23+transaction!$BG342*price!$S$24+transaction!$BK342*price!$S$25+transaction!$BO342*price!$S$26+transaction!$BS342*price!$S$27+transaction!$BW342*price!$S$28+transaction!$CA342*price!$S$29)+H344</f>
        <v>0</v>
      </c>
      <c r="D344" s="51">
        <f>D286-(transaction!$D342*price!$T$10+transaction!$H342*price!$T$11+transaction!$L342*price!$T$12+transaction!$P342*price!$T$13+transaction!$T342*price!$T$14+transaction!$X342*price!$T$15+transaction!$AB342*price!$T$16+transaction!$AF342*price!$T$17+transaction!$AJ342*price!$T$18+transaction!$AN342*price!$T$19+transaction!$AR342*price!$T$20+transaction!$AV342*price!$T$21+transaction!$AZ342*price!$T$22+transaction!$BD342*price!$T$23+transaction!$BH342*price!$T$24+transaction!$BL342*price!$T$25+transaction!$BP342*price!$T$26+transaction!$BT342*price!$T$27+transaction!$BX342*price!$T$28+transaction!$CB342*price!$T$29)+I344</f>
        <v>0</v>
      </c>
      <c r="E344" s="53">
        <f>E286-(transaction!$E342*price!$U$10+transaction!$I342*price!$U$11+transaction!$M342*price!$U$12+transaction!$Q342*price!$U$13+transaction!$U342*price!$U$14+transaction!$Y342*price!$U$15+transaction!$AC342*price!$U$16+transaction!$AG342*price!$U$17+transaction!$AK342*price!$U$18+transaction!$AO342*price!$U$19+transaction!$AS342*price!$U$20+transaction!$AW342*price!$U$21+transaction!$BA342*price!$U$22+transaction!$BE342*price!$U$23+transaction!$BI342*price!$U$24+transaction!$BM342*price!$U$25+transaction!$BQ342*price!$U$26+transaction!$BU342*price!$U$27+transaction!$BY342*price!$U$28+transaction!$CC342*price!$U$29)+J344</f>
        <v>0</v>
      </c>
      <c r="F344" s="17">
        <f>B344*price!F$2+C344*price!F$3+D344*price!F$4+E344*price!F$5</f>
        <v>0</v>
      </c>
      <c r="G344" s="112">
        <f>(transaction!CF342+transaction!CG342+transaction!CH342)-((transaction!CL342*price!C$3/price!C$2)+(transaction!CI342*price!C$4/price!C$2)+(transaction!CO342*price!C$5/price!C$2))</f>
        <v>0</v>
      </c>
      <c r="H344" s="113">
        <f>(transaction!CI342+transaction!CJ342+transaction!CK342)-((transaction!CF342*price!C$2/price!C$3)+(transaction!CQ342*price!C$4/price!C$3)+(transaction!CM342*price!C$5/price!C$3))</f>
        <v>0</v>
      </c>
      <c r="I344" s="113">
        <f>(transaction!CL342+transaction!CM342+transaction!CN342)-((transaction!CG342*price!C$2/price!C$4)+(transaction!CJ342*price!C$3/price!C$4)+(transaction!CP342*price!C$5/price!C$4))</f>
        <v>0</v>
      </c>
      <c r="J344" s="113">
        <f>(transaction!CO342+transaction!CP342+transaction!CQ342)-((transaction!CH342*price!C$2/price!C$5)+(transaction!CK342*price!C$3/price!C$5)+(transaction!CN342*price!C$4/price!C$5))</f>
        <v>0</v>
      </c>
    </row>
  </sheetData>
  <mergeCells count="16">
    <mergeCell ref="G292:J292"/>
    <mergeCell ref="B292:E292"/>
    <mergeCell ref="B118:E118"/>
    <mergeCell ref="B60:E60"/>
    <mergeCell ref="F234:F235"/>
    <mergeCell ref="F60:F61"/>
    <mergeCell ref="F118:F119"/>
    <mergeCell ref="F176:F177"/>
    <mergeCell ref="F292:F293"/>
    <mergeCell ref="G176:J176"/>
    <mergeCell ref="B176:E176"/>
    <mergeCell ref="J4:T20"/>
    <mergeCell ref="G118:J118"/>
    <mergeCell ref="B234:E234"/>
    <mergeCell ref="G234:J234"/>
    <mergeCell ref="G60:J60"/>
  </mergeCells>
  <conditionalFormatting sqref="B294:E344">
    <cfRule type="cellIs" dxfId="0" priority="1" operator="lessThan">
      <formula>0</formula>
    </cfRule>
  </conditionalFormatting>
  <conditionalFormatting sqref="B236:E286">
    <cfRule type="cellIs" dxfId="0" priority="2" operator="lessThan">
      <formula>0</formula>
    </cfRule>
  </conditionalFormatting>
  <conditionalFormatting sqref="B178:E228">
    <cfRule type="cellIs" dxfId="0" priority="3" operator="lessThan">
      <formula>0</formula>
    </cfRule>
  </conditionalFormatting>
  <conditionalFormatting sqref="B120:E170">
    <cfRule type="cellIs" dxfId="0" priority="4" operator="lessThan">
      <formula>0</formula>
    </cfRule>
  </conditionalFormatting>
  <conditionalFormatting sqref="B62:E112">
    <cfRule type="cellIs" dxfId="0" priority="5" operator="lessThan">
      <formula>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87" width="8.71"/>
  </cols>
  <sheetData>
    <row r="1">
      <c r="A1" s="84" t="s">
        <v>52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4"/>
    </row>
    <row r="2">
      <c r="A2" s="85" t="s">
        <v>53</v>
      </c>
      <c r="B2" s="86" t="s">
        <v>18</v>
      </c>
      <c r="C2" s="86" t="s">
        <v>19</v>
      </c>
      <c r="D2" s="86" t="s">
        <v>20</v>
      </c>
      <c r="E2" s="86" t="s">
        <v>21</v>
      </c>
      <c r="F2" s="86" t="s">
        <v>22</v>
      </c>
      <c r="G2" s="86" t="s">
        <v>23</v>
      </c>
      <c r="H2" s="86" t="s">
        <v>24</v>
      </c>
      <c r="I2" s="86" t="s">
        <v>26</v>
      </c>
      <c r="J2" s="87" t="s">
        <v>27</v>
      </c>
      <c r="K2" s="87" t="s">
        <v>28</v>
      </c>
      <c r="L2" s="88" t="s">
        <v>29</v>
      </c>
      <c r="M2" s="88" t="s">
        <v>30</v>
      </c>
      <c r="N2" s="88" t="s">
        <v>31</v>
      </c>
      <c r="O2" s="87" t="s">
        <v>32</v>
      </c>
      <c r="P2" s="87" t="s">
        <v>33</v>
      </c>
      <c r="Q2" s="88" t="s">
        <v>34</v>
      </c>
      <c r="R2" s="88" t="s">
        <v>35</v>
      </c>
      <c r="S2" s="87" t="s">
        <v>36</v>
      </c>
      <c r="T2" s="87" t="s">
        <v>37</v>
      </c>
      <c r="U2" s="89" t="s">
        <v>38</v>
      </c>
      <c r="W2" s="3"/>
      <c r="X2" s="3"/>
      <c r="Y2" s="90" t="s">
        <v>54</v>
      </c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1"/>
      <c r="AU2" s="91"/>
      <c r="AV2" s="91"/>
      <c r="AW2" s="91"/>
      <c r="AX2" s="91"/>
      <c r="AY2" s="91"/>
      <c r="AZ2" s="91"/>
      <c r="BA2" s="91"/>
      <c r="BB2" s="91"/>
      <c r="BC2" s="91"/>
      <c r="BD2" s="91"/>
      <c r="BE2" s="91"/>
      <c r="BF2" s="91"/>
      <c r="BG2" s="91"/>
      <c r="BH2" s="91"/>
      <c r="BI2" s="91"/>
      <c r="BJ2" s="91"/>
      <c r="BK2" s="91"/>
      <c r="BL2" s="91"/>
      <c r="BM2" s="91"/>
      <c r="BN2" s="91"/>
      <c r="BO2" s="91"/>
      <c r="BP2" s="91"/>
      <c r="BQ2" s="91"/>
      <c r="BR2" s="91"/>
      <c r="BS2" s="91"/>
      <c r="BT2" s="91"/>
      <c r="BU2" s="91"/>
      <c r="BV2" s="91"/>
      <c r="BW2" s="91"/>
      <c r="BX2" s="91"/>
      <c r="BY2" s="91"/>
      <c r="BZ2" s="91"/>
      <c r="CA2" s="91"/>
      <c r="CB2" s="91"/>
      <c r="CC2" s="91"/>
      <c r="CD2" s="91"/>
      <c r="CE2" s="91"/>
      <c r="CF2" s="91"/>
      <c r="CG2" s="91"/>
      <c r="CH2" s="91"/>
      <c r="CI2" s="91"/>
    </row>
    <row r="3">
      <c r="A3" s="85">
        <v>1.0</v>
      </c>
      <c r="B3" s="17">
        <f>transaction!$B61+transaction!$C61+transaction!$D61+transaction!$E61</f>
        <v>20</v>
      </c>
      <c r="C3" s="17">
        <f>transaction!$F61+transaction!$G61+transaction!$H61+transaction!$I61</f>
        <v>0</v>
      </c>
      <c r="D3" s="17">
        <f>transaction!$J61+transaction!$K61+transaction!$L61+transaction!$M61</f>
        <v>0</v>
      </c>
      <c r="E3" s="17">
        <f>transaction!$N61+transaction!$O61+transaction!$P61+transaction!$Q61</f>
        <v>0</v>
      </c>
      <c r="F3" s="17">
        <f>transaction!$R61+transaction!$S61+transaction!$T61+transaction!$U61</f>
        <v>0</v>
      </c>
      <c r="G3" s="17">
        <f>transaction!$V61+transaction!$W61+transaction!$X61+transaction!$Y61</f>
        <v>0</v>
      </c>
      <c r="H3" s="17">
        <f>transaction!$Z61+transaction!$AA61+transaction!$AB61+transaction!$AC61</f>
        <v>0</v>
      </c>
      <c r="I3" s="17">
        <f>transaction!$AD61+transaction!$AE61+transaction!$AF61+transaction!$AG61</f>
        <v>0</v>
      </c>
      <c r="J3" s="17">
        <f>transaction!$AH61+transaction!$AI61+transaction!$AJ61+transaction!$AK61</f>
        <v>0</v>
      </c>
      <c r="K3" s="17">
        <f>transaction!$AL61+transaction!$AM61+transaction!$AN61+transaction!$AO61</f>
        <v>0</v>
      </c>
      <c r="L3" s="17">
        <f>transaction!$AP61+transaction!$AQ61+transaction!$AR61+transaction!$AS61</f>
        <v>0</v>
      </c>
      <c r="M3" s="17">
        <f>transaction!$AT61+transaction!$AU61+transaction!$AV61+transaction!$AW61</f>
        <v>0</v>
      </c>
      <c r="N3" s="17">
        <f>transaction!$AX61+transaction!$AY61+transaction!$AZ61+transaction!$BA61</f>
        <v>0</v>
      </c>
      <c r="O3" s="17">
        <f>transaction!$BB61+transaction!$BC61+transaction!$BD61+transaction!$BE61</f>
        <v>0</v>
      </c>
      <c r="P3" s="17">
        <f>transaction!$BF61+transaction!$BG61+transaction!$BH61+transaction!$BI61</f>
        <v>0</v>
      </c>
      <c r="Q3" s="17">
        <f>transaction!$BJ61+transaction!$BK61+transaction!$BL61+transaction!$BM61</f>
        <v>0</v>
      </c>
      <c r="R3" s="17">
        <f>transaction!$BN61+transaction!$BO61+transaction!$BP61+transaction!$BQ61</f>
        <v>0</v>
      </c>
      <c r="S3" s="17">
        <f>transaction!$BR61+transaction!$BS61+transaction!$BT61+transaction!$BU61</f>
        <v>0</v>
      </c>
      <c r="T3" s="17">
        <f>transaction!$BV61+transaction!$BW61+transaction!$BX61+transaction!$BY61</f>
        <v>0</v>
      </c>
      <c r="U3" s="22">
        <f>transaction!$BZ61+transaction!$CA61+transaction!$CB61+transaction!$CC61</f>
        <v>0</v>
      </c>
      <c r="Y3" s="18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1"/>
      <c r="AV3" s="91"/>
      <c r="AW3" s="91"/>
      <c r="AX3" s="91"/>
      <c r="AY3" s="91"/>
      <c r="AZ3" s="91"/>
      <c r="BA3" s="91"/>
      <c r="BB3" s="91"/>
      <c r="BC3" s="91"/>
      <c r="BD3" s="91"/>
      <c r="BE3" s="91"/>
      <c r="BF3" s="91"/>
      <c r="BG3" s="91"/>
      <c r="BH3" s="91"/>
      <c r="BI3" s="91"/>
      <c r="BJ3" s="91"/>
      <c r="BK3" s="91"/>
      <c r="BL3" s="91"/>
      <c r="BM3" s="91"/>
      <c r="BN3" s="91"/>
      <c r="BO3" s="91"/>
      <c r="BP3" s="91"/>
      <c r="BQ3" s="91"/>
      <c r="BR3" s="91"/>
      <c r="BS3" s="91"/>
      <c r="BT3" s="91"/>
      <c r="BU3" s="91"/>
      <c r="BV3" s="91"/>
      <c r="BW3" s="91"/>
      <c r="BX3" s="91"/>
      <c r="BY3" s="91"/>
      <c r="BZ3" s="91"/>
      <c r="CA3" s="91"/>
      <c r="CB3" s="91"/>
      <c r="CC3" s="91"/>
      <c r="CD3" s="91"/>
      <c r="CE3" s="91"/>
      <c r="CF3" s="91"/>
      <c r="CG3" s="91"/>
      <c r="CH3" s="91"/>
      <c r="CI3" s="91"/>
    </row>
    <row r="4">
      <c r="A4" s="85">
        <v>2.0</v>
      </c>
      <c r="B4" s="17">
        <f>transaction!$B62+transaction!$C62+transaction!$D62+transaction!$E62</f>
        <v>0</v>
      </c>
      <c r="C4" s="17">
        <f>transaction!$F62+transaction!$G62+transaction!$H62+transaction!$I62</f>
        <v>20</v>
      </c>
      <c r="D4" s="17">
        <f>transaction!$J62+transaction!$K62+transaction!$L62+transaction!$M62</f>
        <v>0</v>
      </c>
      <c r="E4" s="17">
        <f>transaction!$N62+transaction!$O62+transaction!$P62+transaction!$Q62</f>
        <v>0</v>
      </c>
      <c r="F4" s="17">
        <f>transaction!$R62+transaction!$S62+transaction!$T62+transaction!$U62</f>
        <v>0</v>
      </c>
      <c r="G4" s="17">
        <f>transaction!$V62+transaction!$W62+transaction!$X62+transaction!$Y62</f>
        <v>0</v>
      </c>
      <c r="H4" s="17">
        <f>transaction!$Z62+transaction!$AA62+transaction!$AB62+transaction!$AC62</f>
        <v>0</v>
      </c>
      <c r="I4" s="17">
        <f>transaction!$AD62+transaction!$AE62+transaction!$AF62+transaction!$AG62</f>
        <v>0</v>
      </c>
      <c r="J4" s="17">
        <f>transaction!$AH62+transaction!$AI62+transaction!$AJ62+transaction!$AK62</f>
        <v>0</v>
      </c>
      <c r="K4" s="17">
        <f>transaction!$AL62+transaction!$AM62+transaction!$AN62+transaction!$AO62</f>
        <v>0</v>
      </c>
      <c r="L4" s="17">
        <f>transaction!$AP62+transaction!$AQ62+transaction!$AR62+transaction!$AS62</f>
        <v>0</v>
      </c>
      <c r="M4" s="17">
        <f>transaction!$AT62+transaction!$AU62+transaction!$AV62+transaction!$AW62</f>
        <v>0</v>
      </c>
      <c r="N4" s="17">
        <f>transaction!$AX62+transaction!$AY62+transaction!$AZ62+transaction!$BA62</f>
        <v>0</v>
      </c>
      <c r="O4" s="17">
        <f>transaction!$BB62+transaction!$BC62+transaction!$BD62+transaction!$BE62</f>
        <v>0</v>
      </c>
      <c r="P4" s="17">
        <f>transaction!$BF62+transaction!$BG62+transaction!$BH62+transaction!$BI62</f>
        <v>0</v>
      </c>
      <c r="Q4" s="17">
        <f>transaction!$BJ62+transaction!$BK62+transaction!$BL62+transaction!$BM62</f>
        <v>0</v>
      </c>
      <c r="R4" s="17">
        <f>transaction!$BN62+transaction!$BO62+transaction!$BP62+transaction!$BQ62</f>
        <v>0</v>
      </c>
      <c r="S4" s="17">
        <f>transaction!$BR62+transaction!$BS62+transaction!$BT62+transaction!$BU62</f>
        <v>0</v>
      </c>
      <c r="T4" s="17">
        <f>transaction!$BV62+transaction!$BW62+transaction!$BX62+transaction!$BY62</f>
        <v>0</v>
      </c>
      <c r="U4" s="22">
        <f>transaction!$BZ62+transaction!$CA62+transaction!$CB62+transaction!$CC62</f>
        <v>0</v>
      </c>
      <c r="Y4" s="18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1"/>
      <c r="BB4" s="91"/>
      <c r="BC4" s="91"/>
      <c r="BD4" s="91"/>
      <c r="BE4" s="91"/>
      <c r="BF4" s="91"/>
      <c r="BG4" s="91"/>
      <c r="BH4" s="91"/>
      <c r="BI4" s="91"/>
      <c r="BJ4" s="91"/>
      <c r="BK4" s="91"/>
      <c r="BL4" s="91"/>
      <c r="BM4" s="91"/>
      <c r="BN4" s="91"/>
      <c r="BO4" s="91"/>
      <c r="BP4" s="91"/>
      <c r="BQ4" s="91"/>
      <c r="BR4" s="91"/>
      <c r="BS4" s="91"/>
      <c r="BT4" s="91"/>
      <c r="BU4" s="91"/>
      <c r="BV4" s="91"/>
      <c r="BW4" s="91"/>
      <c r="BX4" s="91"/>
      <c r="BY4" s="91"/>
      <c r="BZ4" s="91"/>
      <c r="CA4" s="91"/>
      <c r="CB4" s="91"/>
      <c r="CC4" s="91"/>
      <c r="CD4" s="91"/>
      <c r="CE4" s="91"/>
      <c r="CF4" s="91"/>
      <c r="CG4" s="91"/>
      <c r="CH4" s="91"/>
      <c r="CI4" s="91"/>
    </row>
    <row r="5">
      <c r="A5" s="85">
        <v>3.0</v>
      </c>
      <c r="B5" s="17">
        <f>transaction!$B63+transaction!$C63+transaction!$D63+transaction!$E63</f>
        <v>0</v>
      </c>
      <c r="C5" s="17">
        <f>transaction!$F63+transaction!$G63+transaction!$H63+transaction!$I63</f>
        <v>0</v>
      </c>
      <c r="D5" s="17">
        <f>transaction!$J63+transaction!$K63+transaction!$L63+transaction!$M63</f>
        <v>0</v>
      </c>
      <c r="E5" s="17">
        <f>transaction!$N63+transaction!$O63+transaction!$P63+transaction!$Q63</f>
        <v>0</v>
      </c>
      <c r="F5" s="17">
        <f>transaction!$R63+transaction!$S63+transaction!$T63+transaction!$U63</f>
        <v>0</v>
      </c>
      <c r="G5" s="17">
        <f>transaction!$V63+transaction!$W63+transaction!$X63+transaction!$Y63</f>
        <v>0</v>
      </c>
      <c r="H5" s="17">
        <f>transaction!$Z63+transaction!$AA63+transaction!$AB63+transaction!$AC63</f>
        <v>0</v>
      </c>
      <c r="I5" s="17">
        <f>transaction!$AD63+transaction!$AE63+transaction!$AF63+transaction!$AG63</f>
        <v>0</v>
      </c>
      <c r="J5" s="17">
        <f>transaction!$AH63+transaction!$AI63+transaction!$AJ63+transaction!$AK63</f>
        <v>0</v>
      </c>
      <c r="K5" s="17">
        <f>transaction!$AL63+transaction!$AM63+transaction!$AN63+transaction!$AO63</f>
        <v>0</v>
      </c>
      <c r="L5" s="17">
        <f>transaction!$AP63+transaction!$AQ63+transaction!$AR63+transaction!$AS63</f>
        <v>0</v>
      </c>
      <c r="M5" s="17">
        <f>transaction!$AT63+transaction!$AU63+transaction!$AV63+transaction!$AW63</f>
        <v>0</v>
      </c>
      <c r="N5" s="17">
        <f>transaction!$AX63+transaction!$AY63+transaction!$AZ63+transaction!$BA63</f>
        <v>0</v>
      </c>
      <c r="O5" s="17">
        <f>transaction!$BB63+transaction!$BC63+transaction!$BD63+transaction!$BE63</f>
        <v>0</v>
      </c>
      <c r="P5" s="17">
        <f>transaction!$BF63+transaction!$BG63+transaction!$BH63+transaction!$BI63</f>
        <v>0</v>
      </c>
      <c r="Q5" s="17">
        <f>transaction!$BJ63+transaction!$BK63+transaction!$BL63+transaction!$BM63</f>
        <v>0</v>
      </c>
      <c r="R5" s="17">
        <f>transaction!$BN63+transaction!$BO63+transaction!$BP63+transaction!$BQ63</f>
        <v>0</v>
      </c>
      <c r="S5" s="17">
        <f>transaction!$BR63+transaction!$BS63+transaction!$BT63+transaction!$BU63</f>
        <v>0</v>
      </c>
      <c r="T5" s="17">
        <f>transaction!$BV63+transaction!$BW63+transaction!$BX63+transaction!$BY63</f>
        <v>0</v>
      </c>
      <c r="U5" s="22">
        <f>transaction!$BZ63+transaction!$CA63+transaction!$CB63+transaction!$CC63</f>
        <v>0</v>
      </c>
      <c r="Y5" s="18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  <c r="BA5" s="91"/>
      <c r="BB5" s="91"/>
      <c r="BC5" s="91"/>
      <c r="BD5" s="91"/>
      <c r="BE5" s="91"/>
      <c r="BF5" s="91"/>
      <c r="BG5" s="91"/>
      <c r="BH5" s="91"/>
      <c r="BI5" s="91"/>
      <c r="BJ5" s="91"/>
      <c r="BK5" s="91"/>
      <c r="BL5" s="91"/>
      <c r="BM5" s="91"/>
      <c r="BN5" s="91"/>
      <c r="BO5" s="91"/>
      <c r="BP5" s="91"/>
      <c r="BQ5" s="91"/>
      <c r="BR5" s="91"/>
      <c r="BS5" s="91"/>
      <c r="BT5" s="91"/>
      <c r="BU5" s="91"/>
      <c r="BV5" s="91"/>
      <c r="BW5" s="91"/>
      <c r="BX5" s="91"/>
      <c r="BY5" s="91"/>
      <c r="BZ5" s="91"/>
      <c r="CA5" s="91"/>
      <c r="CB5" s="91"/>
      <c r="CC5" s="91"/>
      <c r="CD5" s="91"/>
      <c r="CE5" s="91"/>
      <c r="CF5" s="91"/>
      <c r="CG5" s="91"/>
      <c r="CH5" s="91"/>
      <c r="CI5" s="91"/>
    </row>
    <row r="6">
      <c r="A6" s="85">
        <v>4.0</v>
      </c>
      <c r="B6" s="17">
        <f>transaction!$B64+transaction!$C64+transaction!$D64+transaction!$E64</f>
        <v>0</v>
      </c>
      <c r="C6" s="17">
        <f>transaction!$F64+transaction!$G64+transaction!$H64+transaction!$I64</f>
        <v>0</v>
      </c>
      <c r="D6" s="17">
        <f>transaction!$J64+transaction!$K64+transaction!$L64+transaction!$M64</f>
        <v>0</v>
      </c>
      <c r="E6" s="17">
        <f>transaction!$N64+transaction!$O64+transaction!$P64+transaction!$Q64</f>
        <v>0</v>
      </c>
      <c r="F6" s="17">
        <f>transaction!$R64+transaction!$S64+transaction!$T64+transaction!$U64</f>
        <v>0</v>
      </c>
      <c r="G6" s="17">
        <f>transaction!$V64+transaction!$W64+transaction!$X64+transaction!$Y64</f>
        <v>0</v>
      </c>
      <c r="H6" s="17">
        <f>transaction!$Z64+transaction!$AA64+transaction!$AB64+transaction!$AC64</f>
        <v>0</v>
      </c>
      <c r="I6" s="17">
        <f>transaction!$AD64+transaction!$AE64+transaction!$AF64+transaction!$AG64</f>
        <v>0</v>
      </c>
      <c r="J6" s="17">
        <f>transaction!$AH64+transaction!$AI64+transaction!$AJ64+transaction!$AK64</f>
        <v>0</v>
      </c>
      <c r="K6" s="17">
        <f>transaction!$AL64+transaction!$AM64+transaction!$AN64+transaction!$AO64</f>
        <v>0</v>
      </c>
      <c r="L6" s="17">
        <f>transaction!$AP64+transaction!$AQ64+transaction!$AR64+transaction!$AS64</f>
        <v>0</v>
      </c>
      <c r="M6" s="17">
        <f>transaction!$AT64+transaction!$AU64+transaction!$AV64+transaction!$AW64</f>
        <v>0</v>
      </c>
      <c r="N6" s="17">
        <f>transaction!$AX64+transaction!$AY64+transaction!$AZ64+transaction!$BA64</f>
        <v>0</v>
      </c>
      <c r="O6" s="17">
        <f>transaction!$BB64+transaction!$BC64+transaction!$BD64+transaction!$BE64</f>
        <v>0</v>
      </c>
      <c r="P6" s="17">
        <f>transaction!$BF64+transaction!$BG64+transaction!$BH64+transaction!$BI64</f>
        <v>0</v>
      </c>
      <c r="Q6" s="17">
        <f>transaction!$BJ64+transaction!$BK64+transaction!$BL64+transaction!$BM64</f>
        <v>0</v>
      </c>
      <c r="R6" s="17">
        <f>transaction!$BN64+transaction!$BO64+transaction!$BP64+transaction!$BQ64</f>
        <v>0</v>
      </c>
      <c r="S6" s="17">
        <f>transaction!$BR64+transaction!$BS64+transaction!$BT64+transaction!$BU64</f>
        <v>0</v>
      </c>
      <c r="T6" s="17">
        <f>transaction!$BV64+transaction!$BW64+transaction!$BX64+transaction!$BY64</f>
        <v>0</v>
      </c>
      <c r="U6" s="22">
        <f>transaction!$BZ64+transaction!$CA64+transaction!$CB64+transaction!$CC64</f>
        <v>0</v>
      </c>
      <c r="Y6" s="18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1"/>
      <c r="BD6" s="91"/>
      <c r="BE6" s="91"/>
      <c r="BF6" s="91"/>
      <c r="BG6" s="91"/>
      <c r="BH6" s="91"/>
      <c r="BI6" s="91"/>
      <c r="BJ6" s="91"/>
      <c r="BK6" s="91"/>
      <c r="BL6" s="91"/>
      <c r="BM6" s="91"/>
      <c r="BN6" s="91"/>
      <c r="BO6" s="91"/>
      <c r="BP6" s="91"/>
      <c r="BQ6" s="91"/>
      <c r="BR6" s="91"/>
      <c r="BS6" s="91"/>
      <c r="BT6" s="91"/>
      <c r="BU6" s="91"/>
      <c r="BV6" s="91"/>
      <c r="BW6" s="91"/>
      <c r="BX6" s="91"/>
      <c r="BY6" s="91"/>
      <c r="BZ6" s="91"/>
      <c r="CA6" s="91"/>
      <c r="CB6" s="91"/>
      <c r="CC6" s="91"/>
      <c r="CD6" s="91"/>
      <c r="CE6" s="91"/>
      <c r="CF6" s="91"/>
      <c r="CG6" s="91"/>
      <c r="CH6" s="91"/>
      <c r="CI6" s="91"/>
    </row>
    <row r="7">
      <c r="A7" s="85">
        <v>5.0</v>
      </c>
      <c r="B7" s="17">
        <f>transaction!$B65+transaction!$C65+transaction!$D65+transaction!$E65</f>
        <v>0</v>
      </c>
      <c r="C7" s="17">
        <f>transaction!$F65+transaction!$G65+transaction!$H65+transaction!$I65</f>
        <v>0</v>
      </c>
      <c r="D7" s="17">
        <f>transaction!$J65+transaction!$K65+transaction!$L65+transaction!$M65</f>
        <v>0</v>
      </c>
      <c r="E7" s="17">
        <f>transaction!$N65+transaction!$O65+transaction!$P65+transaction!$Q65</f>
        <v>0</v>
      </c>
      <c r="F7" s="17">
        <f>transaction!$R65+transaction!$S65+transaction!$T65+transaction!$U65</f>
        <v>0</v>
      </c>
      <c r="G7" s="17">
        <f>transaction!$V65+transaction!$W65+transaction!$X65+transaction!$Y65</f>
        <v>0</v>
      </c>
      <c r="H7" s="17">
        <f>transaction!$Z65+transaction!$AA65+transaction!$AB65+transaction!$AC65</f>
        <v>0</v>
      </c>
      <c r="I7" s="17">
        <f>transaction!$AD65+transaction!$AE65+transaction!$AF65+transaction!$AG65</f>
        <v>0</v>
      </c>
      <c r="J7" s="17">
        <f>transaction!$AH65+transaction!$AI65+transaction!$AJ65+transaction!$AK65</f>
        <v>0</v>
      </c>
      <c r="K7" s="17">
        <f>transaction!$AL65+transaction!$AM65+transaction!$AN65+transaction!$AO65</f>
        <v>0</v>
      </c>
      <c r="L7" s="17">
        <f>transaction!$AP65+transaction!$AQ65+transaction!$AR65+transaction!$AS65</f>
        <v>0</v>
      </c>
      <c r="M7" s="17">
        <f>transaction!$AT65+transaction!$AU65+transaction!$AV65+transaction!$AW65</f>
        <v>0</v>
      </c>
      <c r="N7" s="17">
        <f>transaction!$AX65+transaction!$AY65+transaction!$AZ65+transaction!$BA65</f>
        <v>0</v>
      </c>
      <c r="O7" s="17">
        <f>transaction!$BB65+transaction!$BC65+transaction!$BD65+transaction!$BE65</f>
        <v>0</v>
      </c>
      <c r="P7" s="17">
        <f>transaction!$BF65+transaction!$BG65+transaction!$BH65+transaction!$BI65</f>
        <v>0</v>
      </c>
      <c r="Q7" s="17">
        <f>transaction!$BJ65+transaction!$BK65+transaction!$BL65+transaction!$BM65</f>
        <v>0</v>
      </c>
      <c r="R7" s="17">
        <f>transaction!$BN65+transaction!$BO65+transaction!$BP65+transaction!$BQ65</f>
        <v>0</v>
      </c>
      <c r="S7" s="17">
        <f>transaction!$BR65+transaction!$BS65+transaction!$BT65+transaction!$BU65</f>
        <v>0</v>
      </c>
      <c r="T7" s="17">
        <f>transaction!$BV65+transaction!$BW65+transaction!$BX65+transaction!$BY65</f>
        <v>0</v>
      </c>
      <c r="U7" s="22">
        <f>transaction!$BZ65+transaction!$CA65+transaction!$CB65+transaction!$CC65</f>
        <v>0</v>
      </c>
      <c r="Y7" s="18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D7" s="91"/>
      <c r="CE7" s="91"/>
      <c r="CF7" s="91"/>
      <c r="CG7" s="91"/>
      <c r="CH7" s="91"/>
      <c r="CI7" s="91"/>
    </row>
    <row r="8">
      <c r="A8" s="85">
        <v>6.0</v>
      </c>
      <c r="B8" s="17">
        <f>transaction!$B66+transaction!$C66+transaction!$D66+transaction!$E66</f>
        <v>0</v>
      </c>
      <c r="C8" s="17">
        <f>transaction!$F66+transaction!$G66+transaction!$H66+transaction!$I66</f>
        <v>0</v>
      </c>
      <c r="D8" s="17">
        <f>transaction!$J66+transaction!$K66+transaction!$L66+transaction!$M66</f>
        <v>0</v>
      </c>
      <c r="E8" s="17">
        <f>transaction!$N66+transaction!$O66+transaction!$P66+transaction!$Q66</f>
        <v>0</v>
      </c>
      <c r="F8" s="17">
        <f>transaction!$R66+transaction!$S66+transaction!$T66+transaction!$U66</f>
        <v>0</v>
      </c>
      <c r="G8" s="17">
        <f>transaction!$V66+transaction!$W66+transaction!$X66+transaction!$Y66</f>
        <v>0</v>
      </c>
      <c r="H8" s="17">
        <f>transaction!$Z66+transaction!$AA66+transaction!$AB66+transaction!$AC66</f>
        <v>0</v>
      </c>
      <c r="I8" s="17">
        <f>transaction!$AD66+transaction!$AE66+transaction!$AF66+transaction!$AG66</f>
        <v>0</v>
      </c>
      <c r="J8" s="17">
        <f>transaction!$AH66+transaction!$AI66+transaction!$AJ66+transaction!$AK66</f>
        <v>0</v>
      </c>
      <c r="K8" s="17">
        <f>transaction!$AL66+transaction!$AM66+transaction!$AN66+transaction!$AO66</f>
        <v>0</v>
      </c>
      <c r="L8" s="17">
        <f>transaction!$AP66+transaction!$AQ66+transaction!$AR66+transaction!$AS66</f>
        <v>0</v>
      </c>
      <c r="M8" s="17">
        <f>transaction!$AT66+transaction!$AU66+transaction!$AV66+transaction!$AW66</f>
        <v>0</v>
      </c>
      <c r="N8" s="17">
        <f>transaction!$AX66+transaction!$AY66+transaction!$AZ66+transaction!$BA66</f>
        <v>0</v>
      </c>
      <c r="O8" s="17">
        <f>transaction!$BB66+transaction!$BC66+transaction!$BD66+transaction!$BE66</f>
        <v>0</v>
      </c>
      <c r="P8" s="17">
        <f>transaction!$BF66+transaction!$BG66+transaction!$BH66+transaction!$BI66</f>
        <v>0</v>
      </c>
      <c r="Q8" s="17">
        <f>transaction!$BJ66+transaction!$BK66+transaction!$BL66+transaction!$BM66</f>
        <v>0</v>
      </c>
      <c r="R8" s="17">
        <f>transaction!$BN66+transaction!$BO66+transaction!$BP66+transaction!$BQ66</f>
        <v>0</v>
      </c>
      <c r="S8" s="17">
        <f>transaction!$BR66+transaction!$BS66+transaction!$BT66+transaction!$BU66</f>
        <v>0</v>
      </c>
      <c r="T8" s="17">
        <f>transaction!$BV66+transaction!$BW66+transaction!$BX66+transaction!$BY66</f>
        <v>0</v>
      </c>
      <c r="U8" s="22">
        <f>transaction!$BZ66+transaction!$CA66+transaction!$CB66+transaction!$CC66</f>
        <v>0</v>
      </c>
      <c r="Y8" s="18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1"/>
      <c r="CE8" s="91"/>
      <c r="CF8" s="91"/>
      <c r="CG8" s="91"/>
      <c r="CH8" s="91"/>
      <c r="CI8" s="91"/>
    </row>
    <row r="9">
      <c r="A9" s="85">
        <v>7.0</v>
      </c>
      <c r="B9" s="17">
        <f>transaction!$B67+transaction!$C67+transaction!$D67+transaction!$E67</f>
        <v>0</v>
      </c>
      <c r="C9" s="17">
        <f>transaction!$F67+transaction!$G67+transaction!$H67+transaction!$I67</f>
        <v>0</v>
      </c>
      <c r="D9" s="17">
        <f>transaction!$J67+transaction!$K67+transaction!$L67+transaction!$M67</f>
        <v>0</v>
      </c>
      <c r="E9" s="17">
        <f>transaction!$N67+transaction!$O67+transaction!$P67+transaction!$Q67</f>
        <v>0</v>
      </c>
      <c r="F9" s="17">
        <f>transaction!$R67+transaction!$S67+transaction!$T67+transaction!$U67</f>
        <v>0</v>
      </c>
      <c r="G9" s="17">
        <f>transaction!$V67+transaction!$W67+transaction!$X67+transaction!$Y67</f>
        <v>0</v>
      </c>
      <c r="H9" s="17">
        <f>transaction!$Z67+transaction!$AA67+transaction!$AB67+transaction!$AC67</f>
        <v>0</v>
      </c>
      <c r="I9" s="17">
        <f>transaction!$AD67+transaction!$AE67+transaction!$AF67+transaction!$AG67</f>
        <v>0</v>
      </c>
      <c r="J9" s="17">
        <f>transaction!$AH67+transaction!$AI67+transaction!$AJ67+transaction!$AK67</f>
        <v>0</v>
      </c>
      <c r="K9" s="17">
        <f>transaction!$AL67+transaction!$AM67+transaction!$AN67+transaction!$AO67</f>
        <v>0</v>
      </c>
      <c r="L9" s="17">
        <f>transaction!$AP67+transaction!$AQ67+transaction!$AR67+transaction!$AS67</f>
        <v>0</v>
      </c>
      <c r="M9" s="17">
        <f>transaction!$AT67+transaction!$AU67+transaction!$AV67+transaction!$AW67</f>
        <v>0</v>
      </c>
      <c r="N9" s="17">
        <f>transaction!$AX67+transaction!$AY67+transaction!$AZ67+transaction!$BA67</f>
        <v>0</v>
      </c>
      <c r="O9" s="17">
        <f>transaction!$BB67+transaction!$BC67+transaction!$BD67+transaction!$BE67</f>
        <v>0</v>
      </c>
      <c r="P9" s="17">
        <f>transaction!$BF67+transaction!$BG67+transaction!$BH67+transaction!$BI67</f>
        <v>0</v>
      </c>
      <c r="Q9" s="17">
        <f>transaction!$BJ67+transaction!$BK67+transaction!$BL67+transaction!$BM67</f>
        <v>0</v>
      </c>
      <c r="R9" s="17">
        <f>transaction!$BN67+transaction!$BO67+transaction!$BP67+transaction!$BQ67</f>
        <v>0</v>
      </c>
      <c r="S9" s="17">
        <f>transaction!$BR67+transaction!$BS67+transaction!$BT67+transaction!$BU67</f>
        <v>0</v>
      </c>
      <c r="T9" s="17">
        <f>transaction!$BV67+transaction!$BW67+transaction!$BX67+transaction!$BY67</f>
        <v>0</v>
      </c>
      <c r="U9" s="22">
        <f>transaction!$BZ67+transaction!$CA67+transaction!$CB67+transaction!$CC67</f>
        <v>0</v>
      </c>
      <c r="Y9" s="18"/>
      <c r="AJ9" s="91"/>
      <c r="AK9" s="91"/>
      <c r="AL9" s="91"/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1"/>
      <c r="AZ9" s="91"/>
      <c r="BA9" s="91"/>
      <c r="BB9" s="91"/>
      <c r="BC9" s="91"/>
      <c r="BD9" s="91"/>
      <c r="BE9" s="91"/>
      <c r="BF9" s="91"/>
      <c r="BG9" s="91"/>
      <c r="BH9" s="91"/>
      <c r="BI9" s="91"/>
      <c r="BJ9" s="91"/>
      <c r="BK9" s="91"/>
      <c r="BL9" s="91"/>
      <c r="BM9" s="91"/>
      <c r="BN9" s="91"/>
      <c r="BO9" s="91"/>
      <c r="BP9" s="91"/>
      <c r="BQ9" s="91"/>
      <c r="BR9" s="91"/>
      <c r="BS9" s="91"/>
      <c r="BT9" s="91"/>
      <c r="BU9" s="91"/>
      <c r="BV9" s="91"/>
      <c r="BW9" s="91"/>
      <c r="BX9" s="91"/>
      <c r="BY9" s="91"/>
      <c r="BZ9" s="91"/>
      <c r="CA9" s="91"/>
      <c r="CB9" s="91"/>
      <c r="CC9" s="91"/>
      <c r="CD9" s="91"/>
      <c r="CE9" s="91"/>
      <c r="CF9" s="91"/>
      <c r="CG9" s="91"/>
      <c r="CH9" s="91"/>
      <c r="CI9" s="91"/>
    </row>
    <row r="10">
      <c r="A10" s="85">
        <v>8.0</v>
      </c>
      <c r="B10" s="17">
        <f>transaction!$B68+transaction!$C68+transaction!$D68+transaction!$E68</f>
        <v>0</v>
      </c>
      <c r="C10" s="17">
        <f>transaction!$F68+transaction!$G68+transaction!$H68+transaction!$I68</f>
        <v>0</v>
      </c>
      <c r="D10" s="17">
        <f>transaction!$J68+transaction!$K68+transaction!$L68+transaction!$M68</f>
        <v>0</v>
      </c>
      <c r="E10" s="17">
        <f>transaction!$N68+transaction!$O68+transaction!$P68+transaction!$Q68</f>
        <v>0</v>
      </c>
      <c r="F10" s="17">
        <f>transaction!$R68+transaction!$S68+transaction!$T68+transaction!$U68</f>
        <v>0</v>
      </c>
      <c r="G10" s="17">
        <f>transaction!$V68+transaction!$W68+transaction!$X68+transaction!$Y68</f>
        <v>0</v>
      </c>
      <c r="H10" s="17">
        <f>transaction!$Z68+transaction!$AA68+transaction!$AB68+transaction!$AC68</f>
        <v>0</v>
      </c>
      <c r="I10" s="17">
        <f>transaction!$AD68+transaction!$AE68+transaction!$AF68+transaction!$AG68</f>
        <v>0</v>
      </c>
      <c r="J10" s="17">
        <f>transaction!$AH68+transaction!$AI68+transaction!$AJ68+transaction!$AK68</f>
        <v>0</v>
      </c>
      <c r="K10" s="17">
        <f>transaction!$AL68+transaction!$AM68+transaction!$AN68+transaction!$AO68</f>
        <v>0</v>
      </c>
      <c r="L10" s="17">
        <f>transaction!$AP68+transaction!$AQ68+transaction!$AR68+transaction!$AS68</f>
        <v>0</v>
      </c>
      <c r="M10" s="17">
        <f>transaction!$AT68+transaction!$AU68+transaction!$AV68+transaction!$AW68</f>
        <v>0</v>
      </c>
      <c r="N10" s="17">
        <f>transaction!$AX68+transaction!$AY68+transaction!$AZ68+transaction!$BA68</f>
        <v>0</v>
      </c>
      <c r="O10" s="17">
        <f>transaction!$BB68+transaction!$BC68+transaction!$BD68+transaction!$BE68</f>
        <v>0</v>
      </c>
      <c r="P10" s="17">
        <f>transaction!$BF68+transaction!$BG68+transaction!$BH68+transaction!$BI68</f>
        <v>0</v>
      </c>
      <c r="Q10" s="17">
        <f>transaction!$BJ68+transaction!$BK68+transaction!$BL68+transaction!$BM68</f>
        <v>0</v>
      </c>
      <c r="R10" s="17">
        <f>transaction!$BN68+transaction!$BO68+transaction!$BP68+transaction!$BQ68</f>
        <v>0</v>
      </c>
      <c r="S10" s="17">
        <f>transaction!$BR68+transaction!$BS68+transaction!$BT68+transaction!$BU68</f>
        <v>0</v>
      </c>
      <c r="T10" s="17">
        <f>transaction!$BV68+transaction!$BW68+transaction!$BX68+transaction!$BY68</f>
        <v>0</v>
      </c>
      <c r="U10" s="22">
        <f>transaction!$BZ68+transaction!$CA68+transaction!$CB68+transaction!$CC68</f>
        <v>0</v>
      </c>
      <c r="Y10" s="18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/>
      <c r="BA10" s="91"/>
      <c r="BB10" s="91"/>
      <c r="BC10" s="91"/>
      <c r="BD10" s="91"/>
      <c r="BE10" s="91"/>
      <c r="BF10" s="91"/>
      <c r="BG10" s="91"/>
      <c r="BH10" s="91"/>
      <c r="BI10" s="91"/>
      <c r="BJ10" s="91"/>
      <c r="BK10" s="91"/>
      <c r="BL10" s="91"/>
      <c r="BM10" s="91"/>
      <c r="BN10" s="91"/>
      <c r="BO10" s="91"/>
      <c r="BP10" s="91"/>
      <c r="BQ10" s="91"/>
      <c r="BR10" s="91"/>
      <c r="BS10" s="91"/>
      <c r="BT10" s="91"/>
      <c r="BU10" s="91"/>
      <c r="BV10" s="91"/>
      <c r="BW10" s="91"/>
      <c r="BX10" s="91"/>
      <c r="BY10" s="91"/>
      <c r="BZ10" s="91"/>
      <c r="CA10" s="91"/>
      <c r="CB10" s="91"/>
      <c r="CC10" s="91"/>
      <c r="CD10" s="91"/>
      <c r="CE10" s="91"/>
      <c r="CF10" s="91"/>
      <c r="CG10" s="91"/>
      <c r="CH10" s="91"/>
      <c r="CI10" s="91"/>
    </row>
    <row r="11">
      <c r="A11" s="85">
        <v>9.0</v>
      </c>
      <c r="B11" s="17">
        <f>transaction!$B69+transaction!$C69+transaction!$D69+transaction!$E69</f>
        <v>0</v>
      </c>
      <c r="C11" s="17">
        <f>transaction!$F69+transaction!$G69+transaction!$H69+transaction!$I69</f>
        <v>0</v>
      </c>
      <c r="D11" s="17">
        <f>transaction!$J69+transaction!$K69+transaction!$L69+transaction!$M69</f>
        <v>0</v>
      </c>
      <c r="E11" s="17">
        <f>transaction!$N69+transaction!$O69+transaction!$P69+transaction!$Q69</f>
        <v>0</v>
      </c>
      <c r="F11" s="17">
        <f>transaction!$R69+transaction!$S69+transaction!$T69+transaction!$U69</f>
        <v>0</v>
      </c>
      <c r="G11" s="17">
        <f>transaction!$V69+transaction!$W69+transaction!$X69+transaction!$Y69</f>
        <v>0</v>
      </c>
      <c r="H11" s="17">
        <f>transaction!$Z69+transaction!$AA69+transaction!$AB69+transaction!$AC69</f>
        <v>0</v>
      </c>
      <c r="I11" s="17">
        <f>transaction!$AD69+transaction!$AE69+transaction!$AF69+transaction!$AG69</f>
        <v>0</v>
      </c>
      <c r="J11" s="17">
        <f>transaction!$AH69+transaction!$AI69+transaction!$AJ69+transaction!$AK69</f>
        <v>0</v>
      </c>
      <c r="K11" s="17">
        <f>transaction!$AL69+transaction!$AM69+transaction!$AN69+transaction!$AO69</f>
        <v>0</v>
      </c>
      <c r="L11" s="17">
        <f>transaction!$AP69+transaction!$AQ69+transaction!$AR69+transaction!$AS69</f>
        <v>0</v>
      </c>
      <c r="M11" s="17">
        <f>transaction!$AT69+transaction!$AU69+transaction!$AV69+transaction!$AW69</f>
        <v>0</v>
      </c>
      <c r="N11" s="17">
        <f>transaction!$AX69+transaction!$AY69+transaction!$AZ69+transaction!$BA69</f>
        <v>0</v>
      </c>
      <c r="O11" s="17">
        <f>transaction!$BB69+transaction!$BC69+transaction!$BD69+transaction!$BE69</f>
        <v>0</v>
      </c>
      <c r="P11" s="17">
        <f>transaction!$BF69+transaction!$BG69+transaction!$BH69+transaction!$BI69</f>
        <v>0</v>
      </c>
      <c r="Q11" s="17">
        <f>transaction!$BJ69+transaction!$BK69+transaction!$BL69+transaction!$BM69</f>
        <v>0</v>
      </c>
      <c r="R11" s="17">
        <f>transaction!$BN69+transaction!$BO69+transaction!$BP69+transaction!$BQ69</f>
        <v>0</v>
      </c>
      <c r="S11" s="17">
        <f>transaction!$BR69+transaction!$BS69+transaction!$BT69+transaction!$BU69</f>
        <v>0</v>
      </c>
      <c r="T11" s="17">
        <f>transaction!$BV69+transaction!$BW69+transaction!$BX69+transaction!$BY69</f>
        <v>0</v>
      </c>
      <c r="U11" s="22">
        <f>transaction!$BZ69+transaction!$CA69+transaction!$CB69+transaction!$CC69</f>
        <v>0</v>
      </c>
      <c r="Y11" s="18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91"/>
      <c r="BW11" s="91"/>
      <c r="BX11" s="91"/>
      <c r="BY11" s="91"/>
      <c r="BZ11" s="91"/>
      <c r="CA11" s="91"/>
      <c r="CB11" s="91"/>
      <c r="CC11" s="91"/>
      <c r="CD11" s="91"/>
      <c r="CE11" s="91"/>
      <c r="CF11" s="91"/>
      <c r="CG11" s="91"/>
      <c r="CH11" s="91"/>
      <c r="CI11" s="91"/>
    </row>
    <row r="12">
      <c r="A12" s="85">
        <v>10.0</v>
      </c>
      <c r="B12" s="17">
        <f>transaction!$B70+transaction!$C70+transaction!$D70+transaction!$E70</f>
        <v>0</v>
      </c>
      <c r="C12" s="17">
        <f>transaction!$F70+transaction!$G70+transaction!$H70+transaction!$I70</f>
        <v>0</v>
      </c>
      <c r="D12" s="17">
        <f>transaction!$J70+transaction!$K70+transaction!$L70+transaction!$M70</f>
        <v>0</v>
      </c>
      <c r="E12" s="17">
        <f>transaction!$N70+transaction!$O70+transaction!$P70+transaction!$Q70</f>
        <v>0</v>
      </c>
      <c r="F12" s="17">
        <f>transaction!$R70+transaction!$S70+transaction!$T70+transaction!$U70</f>
        <v>0</v>
      </c>
      <c r="G12" s="17">
        <f>transaction!$V70+transaction!$W70+transaction!$X70+transaction!$Y70</f>
        <v>0</v>
      </c>
      <c r="H12" s="17">
        <f>transaction!$Z70+transaction!$AA70+transaction!$AB70+transaction!$AC70</f>
        <v>0</v>
      </c>
      <c r="I12" s="17">
        <f>transaction!$AD70+transaction!$AE70+transaction!$AF70+transaction!$AG70</f>
        <v>0</v>
      </c>
      <c r="J12" s="17">
        <f>transaction!$AH70+transaction!$AI70+transaction!$AJ70+transaction!$AK70</f>
        <v>0</v>
      </c>
      <c r="K12" s="17">
        <f>transaction!$AL70+transaction!$AM70+transaction!$AN70+transaction!$AO70</f>
        <v>0</v>
      </c>
      <c r="L12" s="17">
        <f>transaction!$AP70+transaction!$AQ70+transaction!$AR70+transaction!$AS70</f>
        <v>0</v>
      </c>
      <c r="M12" s="17">
        <f>transaction!$AT70+transaction!$AU70+transaction!$AV70+transaction!$AW70</f>
        <v>0</v>
      </c>
      <c r="N12" s="17">
        <f>transaction!$AX70+transaction!$AY70+transaction!$AZ70+transaction!$BA70</f>
        <v>0</v>
      </c>
      <c r="O12" s="17">
        <f>transaction!$BB70+transaction!$BC70+transaction!$BD70+transaction!$BE70</f>
        <v>0</v>
      </c>
      <c r="P12" s="17">
        <f>transaction!$BF70+transaction!$BG70+transaction!$BH70+transaction!$BI70</f>
        <v>0</v>
      </c>
      <c r="Q12" s="17">
        <f>transaction!$BJ70+transaction!$BK70+transaction!$BL70+transaction!$BM70</f>
        <v>0</v>
      </c>
      <c r="R12" s="17">
        <f>transaction!$BN70+transaction!$BO70+transaction!$BP70+transaction!$BQ70</f>
        <v>0</v>
      </c>
      <c r="S12" s="17">
        <f>transaction!$BR70+transaction!$BS70+transaction!$BT70+transaction!$BU70</f>
        <v>0</v>
      </c>
      <c r="T12" s="17">
        <f>transaction!$BV70+transaction!$BW70+transaction!$BX70+transaction!$BY70</f>
        <v>0</v>
      </c>
      <c r="U12" s="22">
        <f>transaction!$BZ70+transaction!$CA70+transaction!$CB70+transaction!$CC70</f>
        <v>0</v>
      </c>
      <c r="Y12" s="18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1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91"/>
      <c r="BW12" s="91"/>
      <c r="BX12" s="91"/>
      <c r="BY12" s="91"/>
      <c r="BZ12" s="91"/>
      <c r="CA12" s="91"/>
      <c r="CB12" s="91"/>
      <c r="CC12" s="91"/>
      <c r="CD12" s="91"/>
      <c r="CE12" s="91"/>
      <c r="CF12" s="91"/>
      <c r="CG12" s="91"/>
      <c r="CH12" s="91"/>
      <c r="CI12" s="91"/>
    </row>
    <row r="13">
      <c r="A13" s="85">
        <v>11.0</v>
      </c>
      <c r="B13" s="17">
        <f>transaction!$B71+transaction!$C71+transaction!$D71+transaction!$E71</f>
        <v>0</v>
      </c>
      <c r="C13" s="17">
        <f>transaction!$F71+transaction!$G71+transaction!$H71+transaction!$I71</f>
        <v>0</v>
      </c>
      <c r="D13" s="17">
        <f>transaction!$J71+transaction!$K71+transaction!$L71+transaction!$M71</f>
        <v>0</v>
      </c>
      <c r="E13" s="17">
        <f>transaction!$N71+transaction!$O71+transaction!$P71+transaction!$Q71</f>
        <v>0</v>
      </c>
      <c r="F13" s="17">
        <f>transaction!$R71+transaction!$S71+transaction!$T71+transaction!$U71</f>
        <v>0</v>
      </c>
      <c r="G13" s="17">
        <f>transaction!$V71+transaction!$W71+transaction!$X71+transaction!$Y71</f>
        <v>0</v>
      </c>
      <c r="H13" s="17">
        <f>transaction!$Z71+transaction!$AA71+transaction!$AB71+transaction!$AC71</f>
        <v>0</v>
      </c>
      <c r="I13" s="17">
        <f>transaction!$AD71+transaction!$AE71+transaction!$AF71+transaction!$AG71</f>
        <v>0</v>
      </c>
      <c r="J13" s="17">
        <f>transaction!$AH71+transaction!$AI71+transaction!$AJ71+transaction!$AK71</f>
        <v>0</v>
      </c>
      <c r="K13" s="17">
        <f>transaction!$AL71+transaction!$AM71+transaction!$AN71+transaction!$AO71</f>
        <v>0</v>
      </c>
      <c r="L13" s="17">
        <f>transaction!$AP71+transaction!$AQ71+transaction!$AR71+transaction!$AS71</f>
        <v>0</v>
      </c>
      <c r="M13" s="17">
        <f>transaction!$AT71+transaction!$AU71+transaction!$AV71+transaction!$AW71</f>
        <v>0</v>
      </c>
      <c r="N13" s="17">
        <f>transaction!$AX71+transaction!$AY71+transaction!$AZ71+transaction!$BA71</f>
        <v>0</v>
      </c>
      <c r="O13" s="17">
        <f>transaction!$BB71+transaction!$BC71+transaction!$BD71+transaction!$BE71</f>
        <v>0</v>
      </c>
      <c r="P13" s="17">
        <f>transaction!$BF71+transaction!$BG71+transaction!$BH71+transaction!$BI71</f>
        <v>0</v>
      </c>
      <c r="Q13" s="17">
        <f>transaction!$BJ71+transaction!$BK71+transaction!$BL71+transaction!$BM71</f>
        <v>0</v>
      </c>
      <c r="R13" s="17">
        <f>transaction!$BN71+transaction!$BO71+transaction!$BP71+transaction!$BQ71</f>
        <v>0</v>
      </c>
      <c r="S13" s="17">
        <f>transaction!$BR71+transaction!$BS71+transaction!$BT71+transaction!$BU71</f>
        <v>0</v>
      </c>
      <c r="T13" s="17">
        <f>transaction!$BV71+transaction!$BW71+transaction!$BX71+transaction!$BY71</f>
        <v>0</v>
      </c>
      <c r="U13" s="22">
        <f>transaction!$BZ71+transaction!$CA71+transaction!$CB71+transaction!$CC71</f>
        <v>0</v>
      </c>
      <c r="Y13" s="18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91"/>
      <c r="BW13" s="91"/>
      <c r="BX13" s="91"/>
      <c r="BY13" s="91"/>
      <c r="BZ13" s="91"/>
      <c r="CA13" s="91"/>
      <c r="CB13" s="91"/>
      <c r="CC13" s="91"/>
      <c r="CD13" s="91"/>
      <c r="CE13" s="91"/>
      <c r="CF13" s="91"/>
      <c r="CG13" s="91"/>
      <c r="CH13" s="91"/>
      <c r="CI13" s="91"/>
    </row>
    <row r="14">
      <c r="A14" s="85">
        <v>12.0</v>
      </c>
      <c r="B14" s="17">
        <f>transaction!$B72+transaction!$C72+transaction!$D72+transaction!$E72</f>
        <v>0</v>
      </c>
      <c r="C14" s="17">
        <f>transaction!$F72+transaction!$G72+transaction!$H72+transaction!$I72</f>
        <v>0</v>
      </c>
      <c r="D14" s="17">
        <f>transaction!$J72+transaction!$K72+transaction!$L72+transaction!$M72</f>
        <v>0</v>
      </c>
      <c r="E14" s="17">
        <f>transaction!$N72+transaction!$O72+transaction!$P72+transaction!$Q72</f>
        <v>0</v>
      </c>
      <c r="F14" s="17">
        <f>transaction!$R72+transaction!$S72+transaction!$T72+transaction!$U72</f>
        <v>0</v>
      </c>
      <c r="G14" s="17">
        <f>transaction!$V72+transaction!$W72+transaction!$X72+transaction!$Y72</f>
        <v>0</v>
      </c>
      <c r="H14" s="17">
        <f>transaction!$Z72+transaction!$AA72+transaction!$AB72+transaction!$AC72</f>
        <v>0</v>
      </c>
      <c r="I14" s="17">
        <f>transaction!$AD72+transaction!$AE72+transaction!$AF72+transaction!$AG72</f>
        <v>0</v>
      </c>
      <c r="J14" s="17">
        <f>transaction!$AH72+transaction!$AI72+transaction!$AJ72+transaction!$AK72</f>
        <v>0</v>
      </c>
      <c r="K14" s="17">
        <f>transaction!$AL72+transaction!$AM72+transaction!$AN72+transaction!$AO72</f>
        <v>0</v>
      </c>
      <c r="L14" s="17">
        <f>transaction!$AP72+transaction!$AQ72+transaction!$AR72+transaction!$AS72</f>
        <v>0</v>
      </c>
      <c r="M14" s="17">
        <f>transaction!$AT72+transaction!$AU72+transaction!$AV72+transaction!$AW72</f>
        <v>0</v>
      </c>
      <c r="N14" s="17">
        <f>transaction!$AX72+transaction!$AY72+transaction!$AZ72+transaction!$BA72</f>
        <v>0</v>
      </c>
      <c r="O14" s="17">
        <f>transaction!$BB72+transaction!$BC72+transaction!$BD72+transaction!$BE72</f>
        <v>0</v>
      </c>
      <c r="P14" s="17">
        <f>transaction!$BF72+transaction!$BG72+transaction!$BH72+transaction!$BI72</f>
        <v>0</v>
      </c>
      <c r="Q14" s="17">
        <f>transaction!$BJ72+transaction!$BK72+transaction!$BL72+transaction!$BM72</f>
        <v>0</v>
      </c>
      <c r="R14" s="17">
        <f>transaction!$BN72+transaction!$BO72+transaction!$BP72+transaction!$BQ72</f>
        <v>0</v>
      </c>
      <c r="S14" s="17">
        <f>transaction!$BR72+transaction!$BS72+transaction!$BT72+transaction!$BU72</f>
        <v>0</v>
      </c>
      <c r="T14" s="17">
        <f>transaction!$BV72+transaction!$BW72+transaction!$BX72+transaction!$BY72</f>
        <v>0</v>
      </c>
      <c r="U14" s="22">
        <f>transaction!$BZ72+transaction!$CA72+transaction!$CB72+transaction!$CC72</f>
        <v>0</v>
      </c>
      <c r="Y14" s="18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91"/>
      <c r="BW14" s="91"/>
      <c r="BX14" s="91"/>
      <c r="BY14" s="91"/>
      <c r="BZ14" s="91"/>
      <c r="CA14" s="91"/>
      <c r="CB14" s="91"/>
      <c r="CC14" s="91"/>
      <c r="CD14" s="91"/>
      <c r="CE14" s="91"/>
      <c r="CF14" s="91"/>
      <c r="CG14" s="91"/>
      <c r="CH14" s="91"/>
      <c r="CI14" s="91"/>
    </row>
    <row r="15">
      <c r="A15" s="85">
        <v>13.0</v>
      </c>
      <c r="B15" s="17">
        <f>transaction!$B73+transaction!$C73+transaction!$D73+transaction!$E73</f>
        <v>0</v>
      </c>
      <c r="C15" s="17">
        <f>transaction!$F73+transaction!$G73+transaction!$H73+transaction!$I73</f>
        <v>0</v>
      </c>
      <c r="D15" s="17">
        <f>transaction!$J73+transaction!$K73+transaction!$L73+transaction!$M73</f>
        <v>0</v>
      </c>
      <c r="E15" s="17">
        <f>transaction!$N73+transaction!$O73+transaction!$P73+transaction!$Q73</f>
        <v>0</v>
      </c>
      <c r="F15" s="17">
        <f>transaction!$R73+transaction!$S73+transaction!$T73+transaction!$U73</f>
        <v>0</v>
      </c>
      <c r="G15" s="17">
        <f>transaction!$V73+transaction!$W73+transaction!$X73+transaction!$Y73</f>
        <v>0</v>
      </c>
      <c r="H15" s="17">
        <f>transaction!$Z73+transaction!$AA73+transaction!$AB73+transaction!$AC73</f>
        <v>0</v>
      </c>
      <c r="I15" s="17">
        <f>transaction!$AD73+transaction!$AE73+transaction!$AF73+transaction!$AG73</f>
        <v>0</v>
      </c>
      <c r="J15" s="17">
        <f>transaction!$AH73+transaction!$AI73+transaction!$AJ73+transaction!$AK73</f>
        <v>0</v>
      </c>
      <c r="K15" s="17">
        <f>transaction!$AL73+transaction!$AM73+transaction!$AN73+transaction!$AO73</f>
        <v>0</v>
      </c>
      <c r="L15" s="17">
        <f>transaction!$AP73+transaction!$AQ73+transaction!$AR73+transaction!$AS73</f>
        <v>0</v>
      </c>
      <c r="M15" s="17">
        <f>transaction!$AT73+transaction!$AU73+transaction!$AV73+transaction!$AW73</f>
        <v>0</v>
      </c>
      <c r="N15" s="17">
        <f>transaction!$AX73+transaction!$AY73+transaction!$AZ73+transaction!$BA73</f>
        <v>0</v>
      </c>
      <c r="O15" s="17">
        <f>transaction!$BB73+transaction!$BC73+transaction!$BD73+transaction!$BE73</f>
        <v>0</v>
      </c>
      <c r="P15" s="17">
        <f>transaction!$BF73+transaction!$BG73+transaction!$BH73+transaction!$BI73</f>
        <v>0</v>
      </c>
      <c r="Q15" s="17">
        <f>transaction!$BJ73+transaction!$BK73+transaction!$BL73+transaction!$BM73</f>
        <v>0</v>
      </c>
      <c r="R15" s="17">
        <f>transaction!$BN73+transaction!$BO73+transaction!$BP73+transaction!$BQ73</f>
        <v>0</v>
      </c>
      <c r="S15" s="17">
        <f>transaction!$BR73+transaction!$BS73+transaction!$BT73+transaction!$BU73</f>
        <v>0</v>
      </c>
      <c r="T15" s="17">
        <f>transaction!$BV73+transaction!$BW73+transaction!$BX73+transaction!$BY73</f>
        <v>0</v>
      </c>
      <c r="U15" s="22">
        <f>transaction!$BZ73+transaction!$CA73+transaction!$CB73+transaction!$CC73</f>
        <v>0</v>
      </c>
      <c r="Y15" s="18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91"/>
      <c r="BW15" s="91"/>
      <c r="BX15" s="91"/>
      <c r="BY15" s="91"/>
      <c r="BZ15" s="91"/>
      <c r="CA15" s="91"/>
      <c r="CB15" s="91"/>
      <c r="CC15" s="91"/>
      <c r="CD15" s="91"/>
      <c r="CE15" s="91"/>
      <c r="CF15" s="91"/>
      <c r="CG15" s="91"/>
      <c r="CH15" s="91"/>
      <c r="CI15" s="91"/>
    </row>
    <row r="16">
      <c r="A16" s="85">
        <v>14.0</v>
      </c>
      <c r="B16" s="17">
        <f>transaction!$B74+transaction!$C74+transaction!$D74+transaction!$E74</f>
        <v>0</v>
      </c>
      <c r="C16" s="17">
        <f>transaction!$F74+transaction!$G74+transaction!$H74+transaction!$I74</f>
        <v>0</v>
      </c>
      <c r="D16" s="17">
        <f>transaction!$J74+transaction!$K74+transaction!$L74+transaction!$M74</f>
        <v>0</v>
      </c>
      <c r="E16" s="17">
        <f>transaction!$N74+transaction!$O74+transaction!$P74+transaction!$Q74</f>
        <v>0</v>
      </c>
      <c r="F16" s="17">
        <f>transaction!$R74+transaction!$S74+transaction!$T74+transaction!$U74</f>
        <v>0</v>
      </c>
      <c r="G16" s="17">
        <f>transaction!$V74+transaction!$W74+transaction!$X74+transaction!$Y74</f>
        <v>0</v>
      </c>
      <c r="H16" s="17">
        <f>transaction!$Z74+transaction!$AA74+transaction!$AB74+transaction!$AC74</f>
        <v>0</v>
      </c>
      <c r="I16" s="17">
        <f>transaction!$AD74+transaction!$AE74+transaction!$AF74+transaction!$AG74</f>
        <v>0</v>
      </c>
      <c r="J16" s="17">
        <f>transaction!$AH74+transaction!$AI74+transaction!$AJ74+transaction!$AK74</f>
        <v>0</v>
      </c>
      <c r="K16" s="17">
        <f>transaction!$AL74+transaction!$AM74+transaction!$AN74+transaction!$AO74</f>
        <v>0</v>
      </c>
      <c r="L16" s="17">
        <f>transaction!$AP74+transaction!$AQ74+transaction!$AR74+transaction!$AS74</f>
        <v>0</v>
      </c>
      <c r="M16" s="17">
        <f>transaction!$AT74+transaction!$AU74+transaction!$AV74+transaction!$AW74</f>
        <v>0</v>
      </c>
      <c r="N16" s="17">
        <f>transaction!$AX74+transaction!$AY74+transaction!$AZ74+transaction!$BA74</f>
        <v>0</v>
      </c>
      <c r="O16" s="17">
        <f>transaction!$BB74+transaction!$BC74+transaction!$BD74+transaction!$BE74</f>
        <v>0</v>
      </c>
      <c r="P16" s="17">
        <f>transaction!$BF74+transaction!$BG74+transaction!$BH74+transaction!$BI74</f>
        <v>0</v>
      </c>
      <c r="Q16" s="17">
        <f>transaction!$BJ74+transaction!$BK74+transaction!$BL74+transaction!$BM74</f>
        <v>0</v>
      </c>
      <c r="R16" s="17">
        <f>transaction!$BN74+transaction!$BO74+transaction!$BP74+transaction!$BQ74</f>
        <v>0</v>
      </c>
      <c r="S16" s="17">
        <f>transaction!$BR74+transaction!$BS74+transaction!$BT74+transaction!$BU74</f>
        <v>0</v>
      </c>
      <c r="T16" s="17">
        <f>transaction!$BV74+transaction!$BW74+transaction!$BX74+transaction!$BY74</f>
        <v>0</v>
      </c>
      <c r="U16" s="22">
        <f>transaction!$BZ74+transaction!$CA74+transaction!$CB74+transaction!$CC74</f>
        <v>0</v>
      </c>
      <c r="Y16" s="18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91"/>
      <c r="BW16" s="91"/>
      <c r="BX16" s="91"/>
      <c r="BY16" s="91"/>
      <c r="BZ16" s="91"/>
      <c r="CA16" s="91"/>
      <c r="CB16" s="91"/>
      <c r="CC16" s="91"/>
      <c r="CD16" s="91"/>
      <c r="CE16" s="91"/>
      <c r="CF16" s="91"/>
      <c r="CG16" s="91"/>
      <c r="CH16" s="91"/>
      <c r="CI16" s="91"/>
    </row>
    <row r="17">
      <c r="A17" s="85">
        <v>15.0</v>
      </c>
      <c r="B17" s="17">
        <f>transaction!$B75+transaction!$C75+transaction!$D75+transaction!$E75</f>
        <v>0</v>
      </c>
      <c r="C17" s="17">
        <f>transaction!$F75+transaction!$G75+transaction!$H75+transaction!$I75</f>
        <v>0</v>
      </c>
      <c r="D17" s="17">
        <f>transaction!$J75+transaction!$K75+transaction!$L75+transaction!$M75</f>
        <v>0</v>
      </c>
      <c r="E17" s="17">
        <f>transaction!$N75+transaction!$O75+transaction!$P75+transaction!$Q75</f>
        <v>0</v>
      </c>
      <c r="F17" s="17">
        <f>transaction!$R75+transaction!$S75+transaction!$T75+transaction!$U75</f>
        <v>0</v>
      </c>
      <c r="G17" s="17">
        <f>transaction!$V75+transaction!$W75+transaction!$X75+transaction!$Y75</f>
        <v>0</v>
      </c>
      <c r="H17" s="17">
        <f>transaction!$Z75+transaction!$AA75+transaction!$AB75+transaction!$AC75</f>
        <v>0</v>
      </c>
      <c r="I17" s="17">
        <f>transaction!$AD75+transaction!$AE75+transaction!$AF75+transaction!$AG75</f>
        <v>0</v>
      </c>
      <c r="J17" s="17">
        <f>transaction!$AH75+transaction!$AI75+transaction!$AJ75+transaction!$AK75</f>
        <v>0</v>
      </c>
      <c r="K17" s="17">
        <f>transaction!$AL75+transaction!$AM75+transaction!$AN75+transaction!$AO75</f>
        <v>0</v>
      </c>
      <c r="L17" s="17">
        <f>transaction!$AP75+transaction!$AQ75+transaction!$AR75+transaction!$AS75</f>
        <v>0</v>
      </c>
      <c r="M17" s="17">
        <f>transaction!$AT75+transaction!$AU75+transaction!$AV75+transaction!$AW75</f>
        <v>0</v>
      </c>
      <c r="N17" s="17">
        <f>transaction!$AX75+transaction!$AY75+transaction!$AZ75+transaction!$BA75</f>
        <v>0</v>
      </c>
      <c r="O17" s="17">
        <f>transaction!$BB75+transaction!$BC75+transaction!$BD75+transaction!$BE75</f>
        <v>0</v>
      </c>
      <c r="P17" s="17">
        <f>transaction!$BF75+transaction!$BG75+transaction!$BH75+transaction!$BI75</f>
        <v>0</v>
      </c>
      <c r="Q17" s="17">
        <f>transaction!$BJ75+transaction!$BK75+transaction!$BL75+transaction!$BM75</f>
        <v>0</v>
      </c>
      <c r="R17" s="17">
        <f>transaction!$BN75+transaction!$BO75+transaction!$BP75+transaction!$BQ75</f>
        <v>0</v>
      </c>
      <c r="S17" s="17">
        <f>transaction!$BR75+transaction!$BS75+transaction!$BT75+transaction!$BU75</f>
        <v>0</v>
      </c>
      <c r="T17" s="17">
        <f>transaction!$BV75+transaction!$BW75+transaction!$BX75+transaction!$BY75</f>
        <v>0</v>
      </c>
      <c r="U17" s="22">
        <f>transaction!$BZ75+transaction!$CA75+transaction!$CB75+transaction!$CC75</f>
        <v>0</v>
      </c>
      <c r="Y17" s="18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91"/>
      <c r="BW17" s="91"/>
      <c r="BX17" s="91"/>
      <c r="BY17" s="91"/>
      <c r="BZ17" s="91"/>
      <c r="CA17" s="91"/>
      <c r="CB17" s="91"/>
      <c r="CC17" s="91"/>
      <c r="CD17" s="91"/>
      <c r="CE17" s="91"/>
      <c r="CF17" s="91"/>
      <c r="CG17" s="91"/>
      <c r="CH17" s="91"/>
      <c r="CI17" s="91"/>
    </row>
    <row r="18">
      <c r="A18" s="85">
        <v>16.0</v>
      </c>
      <c r="B18" s="17">
        <f>transaction!$B76+transaction!$C76+transaction!$D76+transaction!$E76</f>
        <v>0</v>
      </c>
      <c r="C18" s="17">
        <f>transaction!$F76+transaction!$G76+transaction!$H76+transaction!$I76</f>
        <v>0</v>
      </c>
      <c r="D18" s="17">
        <f>transaction!$J76+transaction!$K76+transaction!$L76+transaction!$M76</f>
        <v>0</v>
      </c>
      <c r="E18" s="17">
        <f>transaction!$N76+transaction!$O76+transaction!$P76+transaction!$Q76</f>
        <v>0</v>
      </c>
      <c r="F18" s="17">
        <f>transaction!$R76+transaction!$S76+transaction!$T76+transaction!$U76</f>
        <v>0</v>
      </c>
      <c r="G18" s="17">
        <f>transaction!$V76+transaction!$W76+transaction!$X76+transaction!$Y76</f>
        <v>0</v>
      </c>
      <c r="H18" s="17">
        <f>transaction!$Z76+transaction!$AA76+transaction!$AB76+transaction!$AC76</f>
        <v>0</v>
      </c>
      <c r="I18" s="17">
        <f>transaction!$AD76+transaction!$AE76+transaction!$AF76+transaction!$AG76</f>
        <v>0</v>
      </c>
      <c r="J18" s="17">
        <f>transaction!$AH76+transaction!$AI76+transaction!$AJ76+transaction!$AK76</f>
        <v>0</v>
      </c>
      <c r="K18" s="17">
        <f>transaction!$AL76+transaction!$AM76+transaction!$AN76+transaction!$AO76</f>
        <v>0</v>
      </c>
      <c r="L18" s="17">
        <f>transaction!$AP76+transaction!$AQ76+transaction!$AR76+transaction!$AS76</f>
        <v>0</v>
      </c>
      <c r="M18" s="17">
        <f>transaction!$AT76+transaction!$AU76+transaction!$AV76+transaction!$AW76</f>
        <v>0</v>
      </c>
      <c r="N18" s="17">
        <f>transaction!$AX76+transaction!$AY76+transaction!$AZ76+transaction!$BA76</f>
        <v>0</v>
      </c>
      <c r="O18" s="17">
        <f>transaction!$BB76+transaction!$BC76+transaction!$BD76+transaction!$BE76</f>
        <v>0</v>
      </c>
      <c r="P18" s="17">
        <f>transaction!$BF76+transaction!$BG76+transaction!$BH76+transaction!$BI76</f>
        <v>0</v>
      </c>
      <c r="Q18" s="17">
        <f>transaction!$BJ76+transaction!$BK76+transaction!$BL76+transaction!$BM76</f>
        <v>0</v>
      </c>
      <c r="R18" s="17">
        <f>transaction!$BN76+transaction!$BO76+transaction!$BP76+transaction!$BQ76</f>
        <v>0</v>
      </c>
      <c r="S18" s="17">
        <f>transaction!$BR76+transaction!$BS76+transaction!$BT76+transaction!$BU76</f>
        <v>0</v>
      </c>
      <c r="T18" s="17">
        <f>transaction!$BV76+transaction!$BW76+transaction!$BX76+transaction!$BY76</f>
        <v>0</v>
      </c>
      <c r="U18" s="22">
        <f>transaction!$BZ76+transaction!$CA76+transaction!$CB76+transaction!$CC76</f>
        <v>0</v>
      </c>
      <c r="Y18" s="18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91"/>
      <c r="BW18" s="91"/>
      <c r="BX18" s="91"/>
      <c r="BY18" s="91"/>
      <c r="BZ18" s="91"/>
      <c r="CA18" s="91"/>
      <c r="CB18" s="91"/>
      <c r="CC18" s="91"/>
      <c r="CD18" s="91"/>
      <c r="CE18" s="91"/>
      <c r="CF18" s="91"/>
      <c r="CG18" s="91"/>
      <c r="CH18" s="91"/>
      <c r="CI18" s="91"/>
    </row>
    <row r="19">
      <c r="A19" s="85">
        <v>17.0</v>
      </c>
      <c r="B19" s="17">
        <f>transaction!$B77+transaction!$C77+transaction!$D77+transaction!$E77</f>
        <v>0</v>
      </c>
      <c r="C19" s="17">
        <f>transaction!$F77+transaction!$G77+transaction!$H77+transaction!$I77</f>
        <v>0</v>
      </c>
      <c r="D19" s="17">
        <f>transaction!$J77+transaction!$K77+transaction!$L77+transaction!$M77</f>
        <v>0</v>
      </c>
      <c r="E19" s="17">
        <f>transaction!$N77+transaction!$O77+transaction!$P77+transaction!$Q77</f>
        <v>0</v>
      </c>
      <c r="F19" s="17">
        <f>transaction!$R77+transaction!$S77+transaction!$T77+transaction!$U77</f>
        <v>0</v>
      </c>
      <c r="G19" s="17">
        <f>transaction!$V77+transaction!$W77+transaction!$X77+transaction!$Y77</f>
        <v>0</v>
      </c>
      <c r="H19" s="17">
        <f>transaction!$Z77+transaction!$AA77+transaction!$AB77+transaction!$AC77</f>
        <v>0</v>
      </c>
      <c r="I19" s="17">
        <f>transaction!$AD77+transaction!$AE77+transaction!$AF77+transaction!$AG77</f>
        <v>0</v>
      </c>
      <c r="J19" s="17">
        <f>transaction!$AH77+transaction!$AI77+transaction!$AJ77+transaction!$AK77</f>
        <v>0</v>
      </c>
      <c r="K19" s="17">
        <f>transaction!$AL77+transaction!$AM77+transaction!$AN77+transaction!$AO77</f>
        <v>0</v>
      </c>
      <c r="L19" s="17">
        <f>transaction!$AP77+transaction!$AQ77+transaction!$AR77+transaction!$AS77</f>
        <v>0</v>
      </c>
      <c r="M19" s="17">
        <f>transaction!$AT77+transaction!$AU77+transaction!$AV77+transaction!$AW77</f>
        <v>0</v>
      </c>
      <c r="N19" s="17">
        <f>transaction!$AX77+transaction!$AY77+transaction!$AZ77+transaction!$BA77</f>
        <v>0</v>
      </c>
      <c r="O19" s="17">
        <f>transaction!$BB77+transaction!$BC77+transaction!$BD77+transaction!$BE77</f>
        <v>0</v>
      </c>
      <c r="P19" s="17">
        <f>transaction!$BF77+transaction!$BG77+transaction!$BH77+transaction!$BI77</f>
        <v>0</v>
      </c>
      <c r="Q19" s="17">
        <f>transaction!$BJ77+transaction!$BK77+transaction!$BL77+transaction!$BM77</f>
        <v>0</v>
      </c>
      <c r="R19" s="17">
        <f>transaction!$BN77+transaction!$BO77+transaction!$BP77+transaction!$BQ77</f>
        <v>0</v>
      </c>
      <c r="S19" s="17">
        <f>transaction!$BR77+transaction!$BS77+transaction!$BT77+transaction!$BU77</f>
        <v>0</v>
      </c>
      <c r="T19" s="17">
        <f>transaction!$BV77+transaction!$BW77+transaction!$BX77+transaction!$BY77</f>
        <v>0</v>
      </c>
      <c r="U19" s="22">
        <f>transaction!$BZ77+transaction!$CA77+transaction!$CB77+transaction!$CC77</f>
        <v>0</v>
      </c>
      <c r="Y19" s="18"/>
      <c r="AJ19" s="91"/>
      <c r="AK19" s="91"/>
      <c r="AL19" s="91"/>
      <c r="AM19" s="91"/>
      <c r="AN19" s="91"/>
      <c r="AO19" s="91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91"/>
      <c r="BW19" s="91"/>
      <c r="BX19" s="91"/>
      <c r="BY19" s="91"/>
      <c r="BZ19" s="91"/>
      <c r="CA19" s="91"/>
      <c r="CB19" s="91"/>
      <c r="CC19" s="91"/>
      <c r="CD19" s="91"/>
      <c r="CE19" s="91"/>
      <c r="CF19" s="91"/>
      <c r="CG19" s="91"/>
      <c r="CH19" s="91"/>
      <c r="CI19" s="91"/>
    </row>
    <row r="20">
      <c r="A20" s="85">
        <v>18.0</v>
      </c>
      <c r="B20" s="17">
        <f>transaction!$B78+transaction!$C78+transaction!$D78+transaction!$E78</f>
        <v>0</v>
      </c>
      <c r="C20" s="17">
        <f>transaction!$F78+transaction!$G78+transaction!$H78+transaction!$I78</f>
        <v>0</v>
      </c>
      <c r="D20" s="17">
        <f>transaction!$J78+transaction!$K78+transaction!$L78+transaction!$M78</f>
        <v>0</v>
      </c>
      <c r="E20" s="17">
        <f>transaction!$N78+transaction!$O78+transaction!$P78+transaction!$Q78</f>
        <v>0</v>
      </c>
      <c r="F20" s="17">
        <f>transaction!$R78+transaction!$S78+transaction!$T78+transaction!$U78</f>
        <v>0</v>
      </c>
      <c r="G20" s="17">
        <f>transaction!$V78+transaction!$W78+transaction!$X78+transaction!$Y78</f>
        <v>0</v>
      </c>
      <c r="H20" s="17">
        <f>transaction!$Z78+transaction!$AA78+transaction!$AB78+transaction!$AC78</f>
        <v>0</v>
      </c>
      <c r="I20" s="17">
        <f>transaction!$AD78+transaction!$AE78+transaction!$AF78+transaction!$AG78</f>
        <v>0</v>
      </c>
      <c r="J20" s="17">
        <f>transaction!$AH78+transaction!$AI78+transaction!$AJ78+transaction!$AK78</f>
        <v>0</v>
      </c>
      <c r="K20" s="17">
        <f>transaction!$AL78+transaction!$AM78+transaction!$AN78+transaction!$AO78</f>
        <v>0</v>
      </c>
      <c r="L20" s="17">
        <f>transaction!$AP78+transaction!$AQ78+transaction!$AR78+transaction!$AS78</f>
        <v>0</v>
      </c>
      <c r="M20" s="17">
        <f>transaction!$AT78+transaction!$AU78+transaction!$AV78+transaction!$AW78</f>
        <v>0</v>
      </c>
      <c r="N20" s="17">
        <f>transaction!$AX78+transaction!$AY78+transaction!$AZ78+transaction!$BA78</f>
        <v>0</v>
      </c>
      <c r="O20" s="17">
        <f>transaction!$BB78+transaction!$BC78+transaction!$BD78+transaction!$BE78</f>
        <v>0</v>
      </c>
      <c r="P20" s="17">
        <f>transaction!$BF78+transaction!$BG78+transaction!$BH78+transaction!$BI78</f>
        <v>0</v>
      </c>
      <c r="Q20" s="17">
        <f>transaction!$BJ78+transaction!$BK78+transaction!$BL78+transaction!$BM78</f>
        <v>0</v>
      </c>
      <c r="R20" s="17">
        <f>transaction!$BN78+transaction!$BO78+transaction!$BP78+transaction!$BQ78</f>
        <v>0</v>
      </c>
      <c r="S20" s="17">
        <f>transaction!$BR78+transaction!$BS78+transaction!$BT78+transaction!$BU78</f>
        <v>0</v>
      </c>
      <c r="T20" s="17">
        <f>transaction!$BV78+transaction!$BW78+transaction!$BX78+transaction!$BY78</f>
        <v>0</v>
      </c>
      <c r="U20" s="22">
        <f>transaction!$BZ78+transaction!$CA78+transaction!$CB78+transaction!$CC78</f>
        <v>0</v>
      </c>
      <c r="Y20" s="18"/>
      <c r="AJ20" s="91"/>
      <c r="AK20" s="91"/>
      <c r="AL20" s="91"/>
      <c r="AM20" s="91"/>
      <c r="AN20" s="91"/>
      <c r="AO20" s="91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91"/>
      <c r="BW20" s="91"/>
      <c r="BX20" s="91"/>
      <c r="BY20" s="91"/>
      <c r="BZ20" s="91"/>
      <c r="CA20" s="91"/>
      <c r="CB20" s="91"/>
      <c r="CC20" s="91"/>
      <c r="CD20" s="91"/>
      <c r="CE20" s="91"/>
      <c r="CF20" s="91"/>
      <c r="CG20" s="91"/>
      <c r="CH20" s="91"/>
      <c r="CI20" s="91"/>
    </row>
    <row r="21">
      <c r="A21" s="85">
        <v>19.0</v>
      </c>
      <c r="B21" s="17">
        <f>transaction!$B79+transaction!$C79+transaction!$D79+transaction!$E79</f>
        <v>0</v>
      </c>
      <c r="C21" s="17">
        <f>transaction!$F79+transaction!$G79+transaction!$H79+transaction!$I79</f>
        <v>0</v>
      </c>
      <c r="D21" s="17">
        <f>transaction!$J79+transaction!$K79+transaction!$L79+transaction!$M79</f>
        <v>0</v>
      </c>
      <c r="E21" s="17">
        <f>transaction!$N79+transaction!$O79+transaction!$P79+transaction!$Q79</f>
        <v>0</v>
      </c>
      <c r="F21" s="17">
        <f>transaction!$R79+transaction!$S79+transaction!$T79+transaction!$U79</f>
        <v>0</v>
      </c>
      <c r="G21" s="17">
        <f>transaction!$V79+transaction!$W79+transaction!$X79+transaction!$Y79</f>
        <v>0</v>
      </c>
      <c r="H21" s="17">
        <f>transaction!$Z79+transaction!$AA79+transaction!$AB79+transaction!$AC79</f>
        <v>0</v>
      </c>
      <c r="I21" s="17">
        <f>transaction!$AD79+transaction!$AE79+transaction!$AF79+transaction!$AG79</f>
        <v>0</v>
      </c>
      <c r="J21" s="17">
        <f>transaction!$AH79+transaction!$AI79+transaction!$AJ79+transaction!$AK79</f>
        <v>0</v>
      </c>
      <c r="K21" s="17">
        <f>transaction!$AL79+transaction!$AM79+transaction!$AN79+transaction!$AO79</f>
        <v>0</v>
      </c>
      <c r="L21" s="17">
        <f>transaction!$AP79+transaction!$AQ79+transaction!$AR79+transaction!$AS79</f>
        <v>0</v>
      </c>
      <c r="M21" s="17">
        <f>transaction!$AT79+transaction!$AU79+transaction!$AV79+transaction!$AW79</f>
        <v>0</v>
      </c>
      <c r="N21" s="17">
        <f>transaction!$AX79+transaction!$AY79+transaction!$AZ79+transaction!$BA79</f>
        <v>0</v>
      </c>
      <c r="O21" s="17">
        <f>transaction!$BB79+transaction!$BC79+transaction!$BD79+transaction!$BE79</f>
        <v>0</v>
      </c>
      <c r="P21" s="17">
        <f>transaction!$BF79+transaction!$BG79+transaction!$BH79+transaction!$BI79</f>
        <v>0</v>
      </c>
      <c r="Q21" s="17">
        <f>transaction!$BJ79+transaction!$BK79+transaction!$BL79+transaction!$BM79</f>
        <v>0</v>
      </c>
      <c r="R21" s="17">
        <f>transaction!$BN79+transaction!$BO79+transaction!$BP79+transaction!$BQ79</f>
        <v>0</v>
      </c>
      <c r="S21" s="17">
        <f>transaction!$BR79+transaction!$BS79+transaction!$BT79+transaction!$BU79</f>
        <v>0</v>
      </c>
      <c r="T21" s="17">
        <f>transaction!$BV79+transaction!$BW79+transaction!$BX79+transaction!$BY79</f>
        <v>0</v>
      </c>
      <c r="U21" s="22">
        <f>transaction!$BZ79+transaction!$CA79+transaction!$CB79+transaction!$CC79</f>
        <v>0</v>
      </c>
      <c r="CD21" s="91"/>
      <c r="CE21" s="91"/>
      <c r="CF21" s="91"/>
      <c r="CG21" s="91"/>
      <c r="CH21" s="91"/>
      <c r="CI21" s="91"/>
    </row>
    <row r="22">
      <c r="A22" s="85">
        <v>20.0</v>
      </c>
      <c r="B22" s="17">
        <f>transaction!$B80+transaction!$C80+transaction!$D80+transaction!$E80</f>
        <v>0</v>
      </c>
      <c r="C22" s="17">
        <f>transaction!$F80+transaction!$G80+transaction!$H80+transaction!$I80</f>
        <v>0</v>
      </c>
      <c r="D22" s="17">
        <f>transaction!$J80+transaction!$K80+transaction!$L80+transaction!$M80</f>
        <v>0</v>
      </c>
      <c r="E22" s="17">
        <f>transaction!$N80+transaction!$O80+transaction!$P80+transaction!$Q80</f>
        <v>0</v>
      </c>
      <c r="F22" s="17">
        <f>transaction!$R80+transaction!$S80+transaction!$T80+transaction!$U80</f>
        <v>0</v>
      </c>
      <c r="G22" s="17">
        <f>transaction!$V80+transaction!$W80+transaction!$X80+transaction!$Y80</f>
        <v>0</v>
      </c>
      <c r="H22" s="17">
        <f>transaction!$Z80+transaction!$AA80+transaction!$AB80+transaction!$AC80</f>
        <v>0</v>
      </c>
      <c r="I22" s="17">
        <f>transaction!$AD80+transaction!$AE80+transaction!$AF80+transaction!$AG80</f>
        <v>0</v>
      </c>
      <c r="J22" s="17">
        <f>transaction!$AH80+transaction!$AI80+transaction!$AJ80+transaction!$AK80</f>
        <v>0</v>
      </c>
      <c r="K22" s="17">
        <f>transaction!$AL80+transaction!$AM80+transaction!$AN80+transaction!$AO80</f>
        <v>0</v>
      </c>
      <c r="L22" s="17">
        <f>transaction!$AP80+transaction!$AQ80+transaction!$AR80+transaction!$AS80</f>
        <v>0</v>
      </c>
      <c r="M22" s="17">
        <f>transaction!$AT80+transaction!$AU80+transaction!$AV80+transaction!$AW80</f>
        <v>0</v>
      </c>
      <c r="N22" s="17">
        <f>transaction!$AX80+transaction!$AY80+transaction!$AZ80+transaction!$BA80</f>
        <v>0</v>
      </c>
      <c r="O22" s="17">
        <f>transaction!$BB80+transaction!$BC80+transaction!$BD80+transaction!$BE80</f>
        <v>0</v>
      </c>
      <c r="P22" s="17">
        <f>transaction!$BF80+transaction!$BG80+transaction!$BH80+transaction!$BI80</f>
        <v>0</v>
      </c>
      <c r="Q22" s="17">
        <f>transaction!$BJ80+transaction!$BK80+transaction!$BL80+transaction!$BM80</f>
        <v>0</v>
      </c>
      <c r="R22" s="17">
        <f>transaction!$BN80+transaction!$BO80+transaction!$BP80+transaction!$BQ80</f>
        <v>0</v>
      </c>
      <c r="S22" s="17">
        <f>transaction!$BR80+transaction!$BS80+transaction!$BT80+transaction!$BU80</f>
        <v>0</v>
      </c>
      <c r="T22" s="17">
        <f>transaction!$BV80+transaction!$BW80+transaction!$BX80+transaction!$BY80</f>
        <v>0</v>
      </c>
      <c r="U22" s="22">
        <f>transaction!$BZ80+transaction!$CA80+transaction!$CB80+transaction!$CC80</f>
        <v>0</v>
      </c>
    </row>
    <row r="23">
      <c r="A23" s="85">
        <v>21.0</v>
      </c>
      <c r="B23" s="17">
        <f>transaction!$B81+transaction!$C81+transaction!$D81+transaction!$E81</f>
        <v>0</v>
      </c>
      <c r="C23" s="17">
        <f>transaction!$F81+transaction!$G81+transaction!$H81+transaction!$I81</f>
        <v>0</v>
      </c>
      <c r="D23" s="17">
        <f>transaction!$J81+transaction!$K81+transaction!$L81+transaction!$M81</f>
        <v>0</v>
      </c>
      <c r="E23" s="17">
        <f>transaction!$N81+transaction!$O81+transaction!$P81+transaction!$Q81</f>
        <v>0</v>
      </c>
      <c r="F23" s="17">
        <f>transaction!$R81+transaction!$S81+transaction!$T81+transaction!$U81</f>
        <v>0</v>
      </c>
      <c r="G23" s="17">
        <f>transaction!$V81+transaction!$W81+transaction!$X81+transaction!$Y81</f>
        <v>0</v>
      </c>
      <c r="H23" s="17">
        <f>transaction!$Z81+transaction!$AA81+transaction!$AB81+transaction!$AC81</f>
        <v>0</v>
      </c>
      <c r="I23" s="17">
        <f>transaction!$AD81+transaction!$AE81+transaction!$AF81+transaction!$AG81</f>
        <v>0</v>
      </c>
      <c r="J23" s="17">
        <f>transaction!$AH81+transaction!$AI81+transaction!$AJ81+transaction!$AK81</f>
        <v>0</v>
      </c>
      <c r="K23" s="17">
        <f>transaction!$AL81+transaction!$AM81+transaction!$AN81+transaction!$AO81</f>
        <v>0</v>
      </c>
      <c r="L23" s="17">
        <f>transaction!$AP81+transaction!$AQ81+transaction!$AR81+transaction!$AS81</f>
        <v>0</v>
      </c>
      <c r="M23" s="17">
        <f>transaction!$AT81+transaction!$AU81+transaction!$AV81+transaction!$AW81</f>
        <v>0</v>
      </c>
      <c r="N23" s="17">
        <f>transaction!$AX81+transaction!$AY81+transaction!$AZ81+transaction!$BA81</f>
        <v>0</v>
      </c>
      <c r="O23" s="17">
        <f>transaction!$BB81+transaction!$BC81+transaction!$BD81+transaction!$BE81</f>
        <v>0</v>
      </c>
      <c r="P23" s="17">
        <f>transaction!$BF81+transaction!$BG81+transaction!$BH81+transaction!$BI81</f>
        <v>0</v>
      </c>
      <c r="Q23" s="17">
        <f>transaction!$BJ81+transaction!$BK81+transaction!$BL81+transaction!$BM81</f>
        <v>0</v>
      </c>
      <c r="R23" s="17">
        <f>transaction!$BN81+transaction!$BO81+transaction!$BP81+transaction!$BQ81</f>
        <v>0</v>
      </c>
      <c r="S23" s="17">
        <f>transaction!$BR81+transaction!$BS81+transaction!$BT81+transaction!$BU81</f>
        <v>0</v>
      </c>
      <c r="T23" s="17">
        <f>transaction!$BV81+transaction!$BW81+transaction!$BX81+transaction!$BY81</f>
        <v>0</v>
      </c>
      <c r="U23" s="22">
        <f>transaction!$BZ81+transaction!$CA81+transaction!$CB81+transaction!$CC81</f>
        <v>0</v>
      </c>
    </row>
    <row r="24">
      <c r="A24" s="85">
        <v>22.0</v>
      </c>
      <c r="B24" s="17">
        <f>transaction!$B82+transaction!$C82+transaction!$D82+transaction!$E82</f>
        <v>0</v>
      </c>
      <c r="C24" s="17">
        <f>transaction!$F82+transaction!$G82+transaction!$H82+transaction!$I82</f>
        <v>0</v>
      </c>
      <c r="D24" s="17">
        <f>transaction!$J82+transaction!$K82+transaction!$L82+transaction!$M82</f>
        <v>0</v>
      </c>
      <c r="E24" s="17">
        <f>transaction!$N82+transaction!$O82+transaction!$P82+transaction!$Q82</f>
        <v>0</v>
      </c>
      <c r="F24" s="17">
        <f>transaction!$R82+transaction!$S82+transaction!$T82+transaction!$U82</f>
        <v>0</v>
      </c>
      <c r="G24" s="17">
        <f>transaction!$V82+transaction!$W82+transaction!$X82+transaction!$Y82</f>
        <v>0</v>
      </c>
      <c r="H24" s="17">
        <f>transaction!$Z82+transaction!$AA82+transaction!$AB82+transaction!$AC82</f>
        <v>0</v>
      </c>
      <c r="I24" s="17">
        <f>transaction!$AD82+transaction!$AE82+transaction!$AF82+transaction!$AG82</f>
        <v>0</v>
      </c>
      <c r="J24" s="17">
        <f>transaction!$AH82+transaction!$AI82+transaction!$AJ82+transaction!$AK82</f>
        <v>0</v>
      </c>
      <c r="K24" s="17">
        <f>transaction!$AL82+transaction!$AM82+transaction!$AN82+transaction!$AO82</f>
        <v>0</v>
      </c>
      <c r="L24" s="17">
        <f>transaction!$AP82+transaction!$AQ82+transaction!$AR82+transaction!$AS82</f>
        <v>0</v>
      </c>
      <c r="M24" s="17">
        <f>transaction!$AT82+transaction!$AU82+transaction!$AV82+transaction!$AW82</f>
        <v>0</v>
      </c>
      <c r="N24" s="17">
        <f>transaction!$AX82+transaction!$AY82+transaction!$AZ82+transaction!$BA82</f>
        <v>0</v>
      </c>
      <c r="O24" s="17">
        <f>transaction!$BB82+transaction!$BC82+transaction!$BD82+transaction!$BE82</f>
        <v>0</v>
      </c>
      <c r="P24" s="17">
        <f>transaction!$BF82+transaction!$BG82+transaction!$BH82+transaction!$BI82</f>
        <v>0</v>
      </c>
      <c r="Q24" s="17">
        <f>transaction!$BJ82+transaction!$BK82+transaction!$BL82+transaction!$BM82</f>
        <v>0</v>
      </c>
      <c r="R24" s="17">
        <f>transaction!$BN82+transaction!$BO82+transaction!$BP82+transaction!$BQ82</f>
        <v>0</v>
      </c>
      <c r="S24" s="17">
        <f>transaction!$BR82+transaction!$BS82+transaction!$BT82+transaction!$BU82</f>
        <v>0</v>
      </c>
      <c r="T24" s="17">
        <f>transaction!$BV82+transaction!$BW82+transaction!$BX82+transaction!$BY82</f>
        <v>0</v>
      </c>
      <c r="U24" s="22">
        <f>transaction!$BZ82+transaction!$CA82+transaction!$CB82+transaction!$CC82</f>
        <v>0</v>
      </c>
    </row>
    <row r="25">
      <c r="A25" s="85">
        <v>23.0</v>
      </c>
      <c r="B25" s="17">
        <f>transaction!$B83+transaction!$C83+transaction!$D83+transaction!$E83</f>
        <v>0</v>
      </c>
      <c r="C25" s="17">
        <f>transaction!$F83+transaction!$G83+transaction!$H83+transaction!$I83</f>
        <v>0</v>
      </c>
      <c r="D25" s="17">
        <f>transaction!$J83+transaction!$K83+transaction!$L83+transaction!$M83</f>
        <v>0</v>
      </c>
      <c r="E25" s="17">
        <f>transaction!$N83+transaction!$O83+transaction!$P83+transaction!$Q83</f>
        <v>0</v>
      </c>
      <c r="F25" s="17">
        <f>transaction!$R83+transaction!$S83+transaction!$T83+transaction!$U83</f>
        <v>0</v>
      </c>
      <c r="G25" s="17">
        <f>transaction!$V83+transaction!$W83+transaction!$X83+transaction!$Y83</f>
        <v>0</v>
      </c>
      <c r="H25" s="17">
        <f>transaction!$Z83+transaction!$AA83+transaction!$AB83+transaction!$AC83</f>
        <v>0</v>
      </c>
      <c r="I25" s="17">
        <f>transaction!$AD83+transaction!$AE83+transaction!$AF83+transaction!$AG83</f>
        <v>0</v>
      </c>
      <c r="J25" s="17">
        <f>transaction!$AH83+transaction!$AI83+transaction!$AJ83+transaction!$AK83</f>
        <v>0</v>
      </c>
      <c r="K25" s="17">
        <f>transaction!$AL83+transaction!$AM83+transaction!$AN83+transaction!$AO83</f>
        <v>0</v>
      </c>
      <c r="L25" s="17">
        <f>transaction!$AP83+transaction!$AQ83+transaction!$AR83+transaction!$AS83</f>
        <v>0</v>
      </c>
      <c r="M25" s="17">
        <f>transaction!$AT83+transaction!$AU83+transaction!$AV83+transaction!$AW83</f>
        <v>0</v>
      </c>
      <c r="N25" s="17">
        <f>transaction!$AX83+transaction!$AY83+transaction!$AZ83+transaction!$BA83</f>
        <v>0</v>
      </c>
      <c r="O25" s="17">
        <f>transaction!$BB83+transaction!$BC83+transaction!$BD83+transaction!$BE83</f>
        <v>0</v>
      </c>
      <c r="P25" s="17">
        <f>transaction!$BF83+transaction!$BG83+transaction!$BH83+transaction!$BI83</f>
        <v>0</v>
      </c>
      <c r="Q25" s="17">
        <f>transaction!$BJ83+transaction!$BK83+transaction!$BL83+transaction!$BM83</f>
        <v>0</v>
      </c>
      <c r="R25" s="17">
        <f>transaction!$BN83+transaction!$BO83+transaction!$BP83+transaction!$BQ83</f>
        <v>0</v>
      </c>
      <c r="S25" s="17">
        <f>transaction!$BR83+transaction!$BS83+transaction!$BT83+transaction!$BU83</f>
        <v>0</v>
      </c>
      <c r="T25" s="17">
        <f>transaction!$BV83+transaction!$BW83+transaction!$BX83+transaction!$BY83</f>
        <v>0</v>
      </c>
      <c r="U25" s="22">
        <f>transaction!$BZ83+transaction!$CA83+transaction!$CB83+transaction!$CC83</f>
        <v>0</v>
      </c>
    </row>
    <row r="26">
      <c r="A26" s="85">
        <v>24.0</v>
      </c>
      <c r="B26" s="17">
        <f>transaction!$B84+transaction!$C84+transaction!$D84+transaction!$E84</f>
        <v>0</v>
      </c>
      <c r="C26" s="17">
        <f>transaction!$F84+transaction!$G84+transaction!$H84+transaction!$I84</f>
        <v>0</v>
      </c>
      <c r="D26" s="17">
        <f>transaction!$J84+transaction!$K84+transaction!$L84+transaction!$M84</f>
        <v>0</v>
      </c>
      <c r="E26" s="17">
        <f>transaction!$N84+transaction!$O84+transaction!$P84+transaction!$Q84</f>
        <v>0</v>
      </c>
      <c r="F26" s="17">
        <f>transaction!$R84+transaction!$S84+transaction!$T84+transaction!$U84</f>
        <v>0</v>
      </c>
      <c r="G26" s="17">
        <f>transaction!$V84+transaction!$W84+transaction!$X84+transaction!$Y84</f>
        <v>0</v>
      </c>
      <c r="H26" s="17">
        <f>transaction!$Z84+transaction!$AA84+transaction!$AB84+transaction!$AC84</f>
        <v>0</v>
      </c>
      <c r="I26" s="17">
        <f>transaction!$AD84+transaction!$AE84+transaction!$AF84+transaction!$AG84</f>
        <v>0</v>
      </c>
      <c r="J26" s="17">
        <f>transaction!$AH84+transaction!$AI84+transaction!$AJ84+transaction!$AK84</f>
        <v>0</v>
      </c>
      <c r="K26" s="17">
        <f>transaction!$AL84+transaction!$AM84+transaction!$AN84+transaction!$AO84</f>
        <v>0</v>
      </c>
      <c r="L26" s="17">
        <f>transaction!$AP84+transaction!$AQ84+transaction!$AR84+transaction!$AS84</f>
        <v>0</v>
      </c>
      <c r="M26" s="17">
        <f>transaction!$AT84+transaction!$AU84+transaction!$AV84+transaction!$AW84</f>
        <v>0</v>
      </c>
      <c r="N26" s="17">
        <f>transaction!$AX84+transaction!$AY84+transaction!$AZ84+transaction!$BA84</f>
        <v>0</v>
      </c>
      <c r="O26" s="17">
        <f>transaction!$BB84+transaction!$BC84+transaction!$BD84+transaction!$BE84</f>
        <v>0</v>
      </c>
      <c r="P26" s="17">
        <f>transaction!$BF84+transaction!$BG84+transaction!$BH84+transaction!$BI84</f>
        <v>0</v>
      </c>
      <c r="Q26" s="17">
        <f>transaction!$BJ84+transaction!$BK84+transaction!$BL84+transaction!$BM84</f>
        <v>0</v>
      </c>
      <c r="R26" s="17">
        <f>transaction!$BN84+transaction!$BO84+transaction!$BP84+transaction!$BQ84</f>
        <v>0</v>
      </c>
      <c r="S26" s="17">
        <f>transaction!$BR84+transaction!$BS84+transaction!$BT84+transaction!$BU84</f>
        <v>0</v>
      </c>
      <c r="T26" s="17">
        <f>transaction!$BV84+transaction!$BW84+transaction!$BX84+transaction!$BY84</f>
        <v>0</v>
      </c>
      <c r="U26" s="22">
        <f>transaction!$BZ84+transaction!$CA84+transaction!$CB84+transaction!$CC84</f>
        <v>0</v>
      </c>
    </row>
    <row r="27">
      <c r="A27" s="85">
        <v>25.0</v>
      </c>
      <c r="B27" s="17">
        <f>transaction!$B85+transaction!$C85+transaction!$D85+transaction!$E85</f>
        <v>0</v>
      </c>
      <c r="C27" s="17">
        <f>transaction!$F85+transaction!$G85+transaction!$H85+transaction!$I85</f>
        <v>0</v>
      </c>
      <c r="D27" s="17">
        <f>transaction!$J85+transaction!$K85+transaction!$L85+transaction!$M85</f>
        <v>0</v>
      </c>
      <c r="E27" s="17">
        <f>transaction!$N85+transaction!$O85+transaction!$P85+transaction!$Q85</f>
        <v>0</v>
      </c>
      <c r="F27" s="17">
        <f>transaction!$R85+transaction!$S85+transaction!$T85+transaction!$U85</f>
        <v>0</v>
      </c>
      <c r="G27" s="17">
        <f>transaction!$V85+transaction!$W85+transaction!$X85+transaction!$Y85</f>
        <v>0</v>
      </c>
      <c r="H27" s="17">
        <f>transaction!$Z85+transaction!$AA85+transaction!$AB85+transaction!$AC85</f>
        <v>0</v>
      </c>
      <c r="I27" s="17">
        <f>transaction!$AD85+transaction!$AE85+transaction!$AF85+transaction!$AG85</f>
        <v>0</v>
      </c>
      <c r="J27" s="17">
        <f>transaction!$AH85+transaction!$AI85+transaction!$AJ85+transaction!$AK85</f>
        <v>0</v>
      </c>
      <c r="K27" s="17">
        <f>transaction!$AL85+transaction!$AM85+transaction!$AN85+transaction!$AO85</f>
        <v>0</v>
      </c>
      <c r="L27" s="17">
        <f>transaction!$AP85+transaction!$AQ85+transaction!$AR85+transaction!$AS85</f>
        <v>0</v>
      </c>
      <c r="M27" s="17">
        <f>transaction!$AT85+transaction!$AU85+transaction!$AV85+transaction!$AW85</f>
        <v>0</v>
      </c>
      <c r="N27" s="17">
        <f>transaction!$AX85+transaction!$AY85+transaction!$AZ85+transaction!$BA85</f>
        <v>0</v>
      </c>
      <c r="O27" s="17">
        <f>transaction!$BB85+transaction!$BC85+transaction!$BD85+transaction!$BE85</f>
        <v>0</v>
      </c>
      <c r="P27" s="17">
        <f>transaction!$BF85+transaction!$BG85+transaction!$BH85+transaction!$BI85</f>
        <v>0</v>
      </c>
      <c r="Q27" s="17">
        <f>transaction!$BJ85+transaction!$BK85+transaction!$BL85+transaction!$BM85</f>
        <v>0</v>
      </c>
      <c r="R27" s="17">
        <f>transaction!$BN85+transaction!$BO85+transaction!$BP85+transaction!$BQ85</f>
        <v>0</v>
      </c>
      <c r="S27" s="17">
        <f>transaction!$BR85+transaction!$BS85+transaction!$BT85+transaction!$BU85</f>
        <v>0</v>
      </c>
      <c r="T27" s="17">
        <f>transaction!$BV85+transaction!$BW85+transaction!$BX85+transaction!$BY85</f>
        <v>0</v>
      </c>
      <c r="U27" s="22">
        <f>transaction!$BZ85+transaction!$CA85+transaction!$CB85+transaction!$CC85</f>
        <v>0</v>
      </c>
    </row>
    <row r="28">
      <c r="A28" s="85">
        <v>26.0</v>
      </c>
      <c r="B28" s="17">
        <f>transaction!$B86+transaction!$C86+transaction!$D86+transaction!$E86</f>
        <v>0</v>
      </c>
      <c r="C28" s="17">
        <f>transaction!$F86+transaction!$G86+transaction!$H86+transaction!$I86</f>
        <v>0</v>
      </c>
      <c r="D28" s="17">
        <f>transaction!$J86+transaction!$K86+transaction!$L86+transaction!$M86</f>
        <v>0</v>
      </c>
      <c r="E28" s="17">
        <f>transaction!$N86+transaction!$O86+transaction!$P86+transaction!$Q86</f>
        <v>0</v>
      </c>
      <c r="F28" s="17">
        <f>transaction!$R86+transaction!$S86+transaction!$T86+transaction!$U86</f>
        <v>0</v>
      </c>
      <c r="G28" s="17">
        <f>transaction!$V86+transaction!$W86+transaction!$X86+transaction!$Y86</f>
        <v>0</v>
      </c>
      <c r="H28" s="17">
        <f>transaction!$Z86+transaction!$AA86+transaction!$AB86+transaction!$AC86</f>
        <v>0</v>
      </c>
      <c r="I28" s="17">
        <f>transaction!$AD86+transaction!$AE86+transaction!$AF86+transaction!$AG86</f>
        <v>0</v>
      </c>
      <c r="J28" s="17">
        <f>transaction!$AH86+transaction!$AI86+transaction!$AJ86+transaction!$AK86</f>
        <v>0</v>
      </c>
      <c r="K28" s="17">
        <f>transaction!$AL86+transaction!$AM86+transaction!$AN86+transaction!$AO86</f>
        <v>0</v>
      </c>
      <c r="L28" s="17">
        <f>transaction!$AP86+transaction!$AQ86+transaction!$AR86+transaction!$AS86</f>
        <v>0</v>
      </c>
      <c r="M28" s="17">
        <f>transaction!$AT86+transaction!$AU86+transaction!$AV86+transaction!$AW86</f>
        <v>0</v>
      </c>
      <c r="N28" s="17">
        <f>transaction!$AX86+transaction!$AY86+transaction!$AZ86+transaction!$BA86</f>
        <v>0</v>
      </c>
      <c r="O28" s="17">
        <f>transaction!$BB86+transaction!$BC86+transaction!$BD86+transaction!$BE86</f>
        <v>0</v>
      </c>
      <c r="P28" s="17">
        <f>transaction!$BF86+transaction!$BG86+transaction!$BH86+transaction!$BI86</f>
        <v>0</v>
      </c>
      <c r="Q28" s="17">
        <f>transaction!$BJ86+transaction!$BK86+transaction!$BL86+transaction!$BM86</f>
        <v>0</v>
      </c>
      <c r="R28" s="17">
        <f>transaction!$BN86+transaction!$BO86+transaction!$BP86+transaction!$BQ86</f>
        <v>0</v>
      </c>
      <c r="S28" s="17">
        <f>transaction!$BR86+transaction!$BS86+transaction!$BT86+transaction!$BU86</f>
        <v>0</v>
      </c>
      <c r="T28" s="17">
        <f>transaction!$BV86+transaction!$BW86+transaction!$BX86+transaction!$BY86</f>
        <v>0</v>
      </c>
      <c r="U28" s="22">
        <f>transaction!$BZ86+transaction!$CA86+transaction!$CB86+transaction!$CC86</f>
        <v>0</v>
      </c>
    </row>
    <row r="29">
      <c r="A29" s="85">
        <v>27.0</v>
      </c>
      <c r="B29" s="17">
        <f>transaction!$B87+transaction!$C87+transaction!$D87+transaction!$E87</f>
        <v>0</v>
      </c>
      <c r="C29" s="17">
        <f>transaction!$F87+transaction!$G87+transaction!$H87+transaction!$I87</f>
        <v>0</v>
      </c>
      <c r="D29" s="17">
        <f>transaction!$J87+transaction!$K87+transaction!$L87+transaction!$M87</f>
        <v>0</v>
      </c>
      <c r="E29" s="17">
        <f>transaction!$N87+transaction!$O87+transaction!$P87+transaction!$Q87</f>
        <v>0</v>
      </c>
      <c r="F29" s="17">
        <f>transaction!$R87+transaction!$S87+transaction!$T87+transaction!$U87</f>
        <v>0</v>
      </c>
      <c r="G29" s="17">
        <f>transaction!$V87+transaction!$W87+transaction!$X87+transaction!$Y87</f>
        <v>0</v>
      </c>
      <c r="H29" s="17">
        <f>transaction!$Z87+transaction!$AA87+transaction!$AB87+transaction!$AC87</f>
        <v>0</v>
      </c>
      <c r="I29" s="17">
        <f>transaction!$AD87+transaction!$AE87+transaction!$AF87+transaction!$AG87</f>
        <v>0</v>
      </c>
      <c r="J29" s="17">
        <f>transaction!$AH87+transaction!$AI87+transaction!$AJ87+transaction!$AK87</f>
        <v>0</v>
      </c>
      <c r="K29" s="17">
        <f>transaction!$AL87+transaction!$AM87+transaction!$AN87+transaction!$AO87</f>
        <v>0</v>
      </c>
      <c r="L29" s="17">
        <f>transaction!$AP87+transaction!$AQ87+transaction!$AR87+transaction!$AS87</f>
        <v>0</v>
      </c>
      <c r="M29" s="17">
        <f>transaction!$AT87+transaction!$AU87+transaction!$AV87+transaction!$AW87</f>
        <v>0</v>
      </c>
      <c r="N29" s="17">
        <f>transaction!$AX87+transaction!$AY87+transaction!$AZ87+transaction!$BA87</f>
        <v>0</v>
      </c>
      <c r="O29" s="17">
        <f>transaction!$BB87+transaction!$BC87+transaction!$BD87+transaction!$BE87</f>
        <v>0</v>
      </c>
      <c r="P29" s="17">
        <f>transaction!$BF87+transaction!$BG87+transaction!$BH87+transaction!$BI87</f>
        <v>0</v>
      </c>
      <c r="Q29" s="17">
        <f>transaction!$BJ87+transaction!$BK87+transaction!$BL87+transaction!$BM87</f>
        <v>0</v>
      </c>
      <c r="R29" s="17">
        <f>transaction!$BN87+transaction!$BO87+transaction!$BP87+transaction!$BQ87</f>
        <v>0</v>
      </c>
      <c r="S29" s="17">
        <f>transaction!$BR87+transaction!$BS87+transaction!$BT87+transaction!$BU87</f>
        <v>0</v>
      </c>
      <c r="T29" s="17">
        <f>transaction!$BV87+transaction!$BW87+transaction!$BX87+transaction!$BY87</f>
        <v>0</v>
      </c>
      <c r="U29" s="22">
        <f>transaction!$BZ87+transaction!$CA87+transaction!$CB87+transaction!$CC87</f>
        <v>0</v>
      </c>
    </row>
    <row r="30">
      <c r="A30" s="85">
        <v>28.0</v>
      </c>
      <c r="B30" s="17">
        <f>transaction!$B88+transaction!$C88+transaction!$D88+transaction!$E88</f>
        <v>0</v>
      </c>
      <c r="C30" s="17">
        <f>transaction!$F88+transaction!$G88+transaction!$H88+transaction!$I88</f>
        <v>0</v>
      </c>
      <c r="D30" s="17">
        <f>transaction!$J88+transaction!$K88+transaction!$L88+transaction!$M88</f>
        <v>0</v>
      </c>
      <c r="E30" s="17">
        <f>transaction!$N88+transaction!$O88+transaction!$P88+transaction!$Q88</f>
        <v>0</v>
      </c>
      <c r="F30" s="17">
        <f>transaction!$R88+transaction!$S88+transaction!$T88+transaction!$U88</f>
        <v>0</v>
      </c>
      <c r="G30" s="17">
        <f>transaction!$V88+transaction!$W88+transaction!$X88+transaction!$Y88</f>
        <v>0</v>
      </c>
      <c r="H30" s="17">
        <f>transaction!$Z88+transaction!$AA88+transaction!$AB88+transaction!$AC88</f>
        <v>0</v>
      </c>
      <c r="I30" s="17">
        <f>transaction!$AD88+transaction!$AE88+transaction!$AF88+transaction!$AG88</f>
        <v>0</v>
      </c>
      <c r="J30" s="17">
        <f>transaction!$AH88+transaction!$AI88+transaction!$AJ88+transaction!$AK88</f>
        <v>0</v>
      </c>
      <c r="K30" s="17">
        <f>transaction!$AL88+transaction!$AM88+transaction!$AN88+transaction!$AO88</f>
        <v>0</v>
      </c>
      <c r="L30" s="17">
        <f>transaction!$AP88+transaction!$AQ88+transaction!$AR88+transaction!$AS88</f>
        <v>0</v>
      </c>
      <c r="M30" s="17">
        <f>transaction!$AT88+transaction!$AU88+transaction!$AV88+transaction!$AW88</f>
        <v>0</v>
      </c>
      <c r="N30" s="17">
        <f>transaction!$AX88+transaction!$AY88+transaction!$AZ88+transaction!$BA88</f>
        <v>0</v>
      </c>
      <c r="O30" s="17">
        <f>transaction!$BB88+transaction!$BC88+transaction!$BD88+transaction!$BE88</f>
        <v>0</v>
      </c>
      <c r="P30" s="17">
        <f>transaction!$BF88+transaction!$BG88+transaction!$BH88+transaction!$BI88</f>
        <v>0</v>
      </c>
      <c r="Q30" s="17">
        <f>transaction!$BJ88+transaction!$BK88+transaction!$BL88+transaction!$BM88</f>
        <v>0</v>
      </c>
      <c r="R30" s="17">
        <f>transaction!$BN88+transaction!$BO88+transaction!$BP88+transaction!$BQ88</f>
        <v>0</v>
      </c>
      <c r="S30" s="17">
        <f>transaction!$BR88+transaction!$BS88+transaction!$BT88+transaction!$BU88</f>
        <v>0</v>
      </c>
      <c r="T30" s="17">
        <f>transaction!$BV88+transaction!$BW88+transaction!$BX88+transaction!$BY88</f>
        <v>0</v>
      </c>
      <c r="U30" s="22">
        <f>transaction!$BZ88+transaction!$CA88+transaction!$CB88+transaction!$CC88</f>
        <v>0</v>
      </c>
    </row>
    <row r="31">
      <c r="A31" s="85">
        <v>29.0</v>
      </c>
      <c r="B31" s="17">
        <f>transaction!$B89+transaction!$C89+transaction!$D89+transaction!$E89</f>
        <v>0</v>
      </c>
      <c r="C31" s="17">
        <f>transaction!$F89+transaction!$G89+transaction!$H89+transaction!$I89</f>
        <v>0</v>
      </c>
      <c r="D31" s="17">
        <f>transaction!$J89+transaction!$K89+transaction!$L89+transaction!$M89</f>
        <v>0</v>
      </c>
      <c r="E31" s="17">
        <f>transaction!$N89+transaction!$O89+transaction!$P89+transaction!$Q89</f>
        <v>0</v>
      </c>
      <c r="F31" s="17">
        <f>transaction!$R89+transaction!$S89+transaction!$T89+transaction!$U89</f>
        <v>0</v>
      </c>
      <c r="G31" s="17">
        <f>transaction!$V89+transaction!$W89+transaction!$X89+transaction!$Y89</f>
        <v>0</v>
      </c>
      <c r="H31" s="17">
        <f>transaction!$Z89+transaction!$AA89+transaction!$AB89+transaction!$AC89</f>
        <v>0</v>
      </c>
      <c r="I31" s="17">
        <f>transaction!$AD89+transaction!$AE89+transaction!$AF89+transaction!$AG89</f>
        <v>0</v>
      </c>
      <c r="J31" s="17">
        <f>transaction!$AH89+transaction!$AI89+transaction!$AJ89+transaction!$AK89</f>
        <v>0</v>
      </c>
      <c r="K31" s="17">
        <f>transaction!$AL89+transaction!$AM89+transaction!$AN89+transaction!$AO89</f>
        <v>0</v>
      </c>
      <c r="L31" s="17">
        <f>transaction!$AP89+transaction!$AQ89+transaction!$AR89+transaction!$AS89</f>
        <v>0</v>
      </c>
      <c r="M31" s="17">
        <f>transaction!$AT89+transaction!$AU89+transaction!$AV89+transaction!$AW89</f>
        <v>0</v>
      </c>
      <c r="N31" s="17">
        <f>transaction!$AX89+transaction!$AY89+transaction!$AZ89+transaction!$BA89</f>
        <v>0</v>
      </c>
      <c r="O31" s="17">
        <f>transaction!$BB89+transaction!$BC89+transaction!$BD89+transaction!$BE89</f>
        <v>0</v>
      </c>
      <c r="P31" s="17">
        <f>transaction!$BF89+transaction!$BG89+transaction!$BH89+transaction!$BI89</f>
        <v>0</v>
      </c>
      <c r="Q31" s="17">
        <f>transaction!$BJ89+transaction!$BK89+transaction!$BL89+transaction!$BM89</f>
        <v>0</v>
      </c>
      <c r="R31" s="17">
        <f>transaction!$BN89+transaction!$BO89+transaction!$BP89+transaction!$BQ89</f>
        <v>0</v>
      </c>
      <c r="S31" s="17">
        <f>transaction!$BR89+transaction!$BS89+transaction!$BT89+transaction!$BU89</f>
        <v>0</v>
      </c>
      <c r="T31" s="17">
        <f>transaction!$BV89+transaction!$BW89+transaction!$BX89+transaction!$BY89</f>
        <v>0</v>
      </c>
      <c r="U31" s="22">
        <f>transaction!$BZ89+transaction!$CA89+transaction!$CB89+transaction!$CC89</f>
        <v>0</v>
      </c>
    </row>
    <row r="32">
      <c r="A32" s="85">
        <v>30.0</v>
      </c>
      <c r="B32" s="17">
        <f>transaction!$B90+transaction!$C90+transaction!$D90+transaction!$E90</f>
        <v>0</v>
      </c>
      <c r="C32" s="17">
        <f>transaction!$F90+transaction!$G90+transaction!$H90+transaction!$I90</f>
        <v>0</v>
      </c>
      <c r="D32" s="17">
        <f>transaction!$J90+transaction!$K90+transaction!$L90+transaction!$M90</f>
        <v>0</v>
      </c>
      <c r="E32" s="17">
        <f>transaction!$N90+transaction!$O90+transaction!$P90+transaction!$Q90</f>
        <v>0</v>
      </c>
      <c r="F32" s="17">
        <f>transaction!$R90+transaction!$S90+transaction!$T90+transaction!$U90</f>
        <v>0</v>
      </c>
      <c r="G32" s="17">
        <f>transaction!$V90+transaction!$W90+transaction!$X90+transaction!$Y90</f>
        <v>0</v>
      </c>
      <c r="H32" s="17">
        <f>transaction!$Z90+transaction!$AA90+transaction!$AB90+transaction!$AC90</f>
        <v>0</v>
      </c>
      <c r="I32" s="17">
        <f>transaction!$AD90+transaction!$AE90+transaction!$AF90+transaction!$AG90</f>
        <v>0</v>
      </c>
      <c r="J32" s="17">
        <f>transaction!$AH90+transaction!$AI90+transaction!$AJ90+transaction!$AK90</f>
        <v>0</v>
      </c>
      <c r="K32" s="17">
        <f>transaction!$AL90+transaction!$AM90+transaction!$AN90+transaction!$AO90</f>
        <v>0</v>
      </c>
      <c r="L32" s="17">
        <f>transaction!$AP90+transaction!$AQ90+transaction!$AR90+transaction!$AS90</f>
        <v>0</v>
      </c>
      <c r="M32" s="17">
        <f>transaction!$AT90+transaction!$AU90+transaction!$AV90+transaction!$AW90</f>
        <v>0</v>
      </c>
      <c r="N32" s="17">
        <f>transaction!$AX90+transaction!$AY90+transaction!$AZ90+transaction!$BA90</f>
        <v>0</v>
      </c>
      <c r="O32" s="17">
        <f>transaction!$BB90+transaction!$BC90+transaction!$BD90+transaction!$BE90</f>
        <v>0</v>
      </c>
      <c r="P32" s="17">
        <f>transaction!$BF90+transaction!$BG90+transaction!$BH90+transaction!$BI90</f>
        <v>0</v>
      </c>
      <c r="Q32" s="17">
        <f>transaction!$BJ90+transaction!$BK90+transaction!$BL90+transaction!$BM90</f>
        <v>0</v>
      </c>
      <c r="R32" s="17">
        <f>transaction!$BN90+transaction!$BO90+transaction!$BP90+transaction!$BQ90</f>
        <v>0</v>
      </c>
      <c r="S32" s="17">
        <f>transaction!$BR90+transaction!$BS90+transaction!$BT90+transaction!$BU90</f>
        <v>0</v>
      </c>
      <c r="T32" s="17">
        <f>transaction!$BV90+transaction!$BW90+transaction!$BX90+transaction!$BY90</f>
        <v>0</v>
      </c>
      <c r="U32" s="22">
        <f>transaction!$BZ90+transaction!$CA90+transaction!$CB90+transaction!$CC90</f>
        <v>0</v>
      </c>
    </row>
    <row r="33">
      <c r="A33" s="85">
        <v>31.0</v>
      </c>
      <c r="B33" s="17">
        <f>transaction!$B91+transaction!$C91+transaction!$D91+transaction!$E91</f>
        <v>0</v>
      </c>
      <c r="C33" s="17">
        <f>transaction!$F91+transaction!$G91+transaction!$H91+transaction!$I91</f>
        <v>0</v>
      </c>
      <c r="D33" s="17">
        <f>transaction!$J91+transaction!$K91+transaction!$L91+transaction!$M91</f>
        <v>0</v>
      </c>
      <c r="E33" s="17">
        <f>transaction!$N91+transaction!$O91+transaction!$P91+transaction!$Q91</f>
        <v>0</v>
      </c>
      <c r="F33" s="17">
        <f>transaction!$R91+transaction!$S91+transaction!$T91+transaction!$U91</f>
        <v>0</v>
      </c>
      <c r="G33" s="17">
        <f>transaction!$V91+transaction!$W91+transaction!$X91+transaction!$Y91</f>
        <v>0</v>
      </c>
      <c r="H33" s="17">
        <f>transaction!$Z91+transaction!$AA91+transaction!$AB91+transaction!$AC91</f>
        <v>0</v>
      </c>
      <c r="I33" s="17">
        <f>transaction!$AD91+transaction!$AE91+transaction!$AF91+transaction!$AG91</f>
        <v>0</v>
      </c>
      <c r="J33" s="17">
        <f>transaction!$AH91+transaction!$AI91+transaction!$AJ91+transaction!$AK91</f>
        <v>0</v>
      </c>
      <c r="K33" s="17">
        <f>transaction!$AL91+transaction!$AM91+transaction!$AN91+transaction!$AO91</f>
        <v>0</v>
      </c>
      <c r="L33" s="17">
        <f>transaction!$AP91+transaction!$AQ91+transaction!$AR91+transaction!$AS91</f>
        <v>0</v>
      </c>
      <c r="M33" s="17">
        <f>transaction!$AT91+transaction!$AU91+transaction!$AV91+transaction!$AW91</f>
        <v>0</v>
      </c>
      <c r="N33" s="17">
        <f>transaction!$AX91+transaction!$AY91+transaction!$AZ91+transaction!$BA91</f>
        <v>0</v>
      </c>
      <c r="O33" s="17">
        <f>transaction!$BB91+transaction!$BC91+transaction!$BD91+transaction!$BE91</f>
        <v>0</v>
      </c>
      <c r="P33" s="17">
        <f>transaction!$BF91+transaction!$BG91+transaction!$BH91+transaction!$BI91</f>
        <v>0</v>
      </c>
      <c r="Q33" s="17">
        <f>transaction!$BJ91+transaction!$BK91+transaction!$BL91+transaction!$BM91</f>
        <v>0</v>
      </c>
      <c r="R33" s="17">
        <f>transaction!$BN91+transaction!$BO91+transaction!$BP91+transaction!$BQ91</f>
        <v>0</v>
      </c>
      <c r="S33" s="17">
        <f>transaction!$BR91+transaction!$BS91+transaction!$BT91+transaction!$BU91</f>
        <v>0</v>
      </c>
      <c r="T33" s="17">
        <f>transaction!$BV91+transaction!$BW91+transaction!$BX91+transaction!$BY91</f>
        <v>0</v>
      </c>
      <c r="U33" s="22">
        <f>transaction!$BZ91+transaction!$CA91+transaction!$CB91+transaction!$CC91</f>
        <v>0</v>
      </c>
    </row>
    <row r="34">
      <c r="A34" s="85">
        <v>32.0</v>
      </c>
      <c r="B34" s="17">
        <f>transaction!$B92+transaction!$C92+transaction!$D92+transaction!$E92</f>
        <v>0</v>
      </c>
      <c r="C34" s="17">
        <f>transaction!$F92+transaction!$G92+transaction!$H92+transaction!$I92</f>
        <v>0</v>
      </c>
      <c r="D34" s="17">
        <f>transaction!$J92+transaction!$K92+transaction!$L92+transaction!$M92</f>
        <v>0</v>
      </c>
      <c r="E34" s="17">
        <f>transaction!$N92+transaction!$O92+transaction!$P92+transaction!$Q92</f>
        <v>0</v>
      </c>
      <c r="F34" s="17">
        <f>transaction!$R92+transaction!$S92+transaction!$T92+transaction!$U92</f>
        <v>0</v>
      </c>
      <c r="G34" s="17">
        <f>transaction!$V92+transaction!$W92+transaction!$X92+transaction!$Y92</f>
        <v>0</v>
      </c>
      <c r="H34" s="17">
        <f>transaction!$Z92+transaction!$AA92+transaction!$AB92+transaction!$AC92</f>
        <v>0</v>
      </c>
      <c r="I34" s="17">
        <f>transaction!$AD92+transaction!$AE92+transaction!$AF92+transaction!$AG92</f>
        <v>0</v>
      </c>
      <c r="J34" s="17">
        <f>transaction!$AH92+transaction!$AI92+transaction!$AJ92+transaction!$AK92</f>
        <v>0</v>
      </c>
      <c r="K34" s="17">
        <f>transaction!$AL92+transaction!$AM92+transaction!$AN92+transaction!$AO92</f>
        <v>0</v>
      </c>
      <c r="L34" s="17">
        <f>transaction!$AP92+transaction!$AQ92+transaction!$AR92+transaction!$AS92</f>
        <v>0</v>
      </c>
      <c r="M34" s="17">
        <f>transaction!$AT92+transaction!$AU92+transaction!$AV92+transaction!$AW92</f>
        <v>0</v>
      </c>
      <c r="N34" s="17">
        <f>transaction!$AX92+transaction!$AY92+transaction!$AZ92+transaction!$BA92</f>
        <v>0</v>
      </c>
      <c r="O34" s="17">
        <f>transaction!$BB92+transaction!$BC92+transaction!$BD92+transaction!$BE92</f>
        <v>0</v>
      </c>
      <c r="P34" s="17">
        <f>transaction!$BF92+transaction!$BG92+transaction!$BH92+transaction!$BI92</f>
        <v>0</v>
      </c>
      <c r="Q34" s="17">
        <f>transaction!$BJ92+transaction!$BK92+transaction!$BL92+transaction!$BM92</f>
        <v>0</v>
      </c>
      <c r="R34" s="17">
        <f>transaction!$BN92+transaction!$BO92+transaction!$BP92+transaction!$BQ92</f>
        <v>0</v>
      </c>
      <c r="S34" s="17">
        <f>transaction!$BR92+transaction!$BS92+transaction!$BT92+transaction!$BU92</f>
        <v>0</v>
      </c>
      <c r="T34" s="17">
        <f>transaction!$BV92+transaction!$BW92+transaction!$BX92+transaction!$BY92</f>
        <v>0</v>
      </c>
      <c r="U34" s="22">
        <f>transaction!$BZ92+transaction!$CA92+transaction!$CB92+transaction!$CC92</f>
        <v>0</v>
      </c>
    </row>
    <row r="35">
      <c r="A35" s="85">
        <v>33.0</v>
      </c>
      <c r="B35" s="17">
        <f>transaction!$B93+transaction!$C93+transaction!$D93+transaction!$E93</f>
        <v>0</v>
      </c>
      <c r="C35" s="17">
        <f>transaction!$F93+transaction!$G93+transaction!$H93+transaction!$I93</f>
        <v>0</v>
      </c>
      <c r="D35" s="17">
        <f>transaction!$J93+transaction!$K93+transaction!$L93+transaction!$M93</f>
        <v>0</v>
      </c>
      <c r="E35" s="17">
        <f>transaction!$N93+transaction!$O93+transaction!$P93+transaction!$Q93</f>
        <v>0</v>
      </c>
      <c r="F35" s="17">
        <f>transaction!$R93+transaction!$S93+transaction!$T93+transaction!$U93</f>
        <v>0</v>
      </c>
      <c r="G35" s="17">
        <f>transaction!$V93+transaction!$W93+transaction!$X93+transaction!$Y93</f>
        <v>0</v>
      </c>
      <c r="H35" s="17">
        <f>transaction!$Z93+transaction!$AA93+transaction!$AB93+transaction!$AC93</f>
        <v>0</v>
      </c>
      <c r="I35" s="17">
        <f>transaction!$AD93+transaction!$AE93+transaction!$AF93+transaction!$AG93</f>
        <v>0</v>
      </c>
      <c r="J35" s="17">
        <f>transaction!$AH93+transaction!$AI93+transaction!$AJ93+transaction!$AK93</f>
        <v>0</v>
      </c>
      <c r="K35" s="17">
        <f>transaction!$AL93+transaction!$AM93+transaction!$AN93+transaction!$AO93</f>
        <v>0</v>
      </c>
      <c r="L35" s="17">
        <f>transaction!$AP93+transaction!$AQ93+transaction!$AR93+transaction!$AS93</f>
        <v>0</v>
      </c>
      <c r="M35" s="17">
        <f>transaction!$AT93+transaction!$AU93+transaction!$AV93+transaction!$AW93</f>
        <v>0</v>
      </c>
      <c r="N35" s="17">
        <f>transaction!$AX93+transaction!$AY93+transaction!$AZ93+transaction!$BA93</f>
        <v>0</v>
      </c>
      <c r="O35" s="17">
        <f>transaction!$BB93+transaction!$BC93+transaction!$BD93+transaction!$BE93</f>
        <v>0</v>
      </c>
      <c r="P35" s="17">
        <f>transaction!$BF93+transaction!$BG93+transaction!$BH93+transaction!$BI93</f>
        <v>0</v>
      </c>
      <c r="Q35" s="17">
        <f>transaction!$BJ93+transaction!$BK93+transaction!$BL93+transaction!$BM93</f>
        <v>0</v>
      </c>
      <c r="R35" s="17">
        <f>transaction!$BN93+transaction!$BO93+transaction!$BP93+transaction!$BQ93</f>
        <v>0</v>
      </c>
      <c r="S35" s="17">
        <f>transaction!$BR93+transaction!$BS93+transaction!$BT93+transaction!$BU93</f>
        <v>0</v>
      </c>
      <c r="T35" s="17">
        <f>transaction!$BV93+transaction!$BW93+transaction!$BX93+transaction!$BY93</f>
        <v>0</v>
      </c>
      <c r="U35" s="22">
        <f>transaction!$BZ93+transaction!$CA93+transaction!$CB93+transaction!$CC93</f>
        <v>0</v>
      </c>
    </row>
    <row r="36">
      <c r="A36" s="85">
        <v>34.0</v>
      </c>
      <c r="B36" s="17">
        <f>transaction!$B94+transaction!$C94+transaction!$D94+transaction!$E94</f>
        <v>0</v>
      </c>
      <c r="C36" s="17">
        <f>transaction!$F94+transaction!$G94+transaction!$H94+transaction!$I94</f>
        <v>0</v>
      </c>
      <c r="D36" s="17">
        <f>transaction!$J94+transaction!$K94+transaction!$L94+transaction!$M94</f>
        <v>0</v>
      </c>
      <c r="E36" s="17">
        <f>transaction!$N94+transaction!$O94+transaction!$P94+transaction!$Q94</f>
        <v>0</v>
      </c>
      <c r="F36" s="17">
        <f>transaction!$R94+transaction!$S94+transaction!$T94+transaction!$U94</f>
        <v>0</v>
      </c>
      <c r="G36" s="17">
        <f>transaction!$V94+transaction!$W94+transaction!$X94+transaction!$Y94</f>
        <v>0</v>
      </c>
      <c r="H36" s="17">
        <f>transaction!$Z94+transaction!$AA94+transaction!$AB94+transaction!$AC94</f>
        <v>0</v>
      </c>
      <c r="I36" s="17">
        <f>transaction!$AD94+transaction!$AE94+transaction!$AF94+transaction!$AG94</f>
        <v>0</v>
      </c>
      <c r="J36" s="17">
        <f>transaction!$AH94+transaction!$AI94+transaction!$AJ94+transaction!$AK94</f>
        <v>0</v>
      </c>
      <c r="K36" s="17">
        <f>transaction!$AL94+transaction!$AM94+transaction!$AN94+transaction!$AO94</f>
        <v>0</v>
      </c>
      <c r="L36" s="17">
        <f>transaction!$AP94+transaction!$AQ94+transaction!$AR94+transaction!$AS94</f>
        <v>0</v>
      </c>
      <c r="M36" s="17">
        <f>transaction!$AT94+transaction!$AU94+transaction!$AV94+transaction!$AW94</f>
        <v>0</v>
      </c>
      <c r="N36" s="17">
        <f>transaction!$AX94+transaction!$AY94+transaction!$AZ94+transaction!$BA94</f>
        <v>0</v>
      </c>
      <c r="O36" s="17">
        <f>transaction!$BB94+transaction!$BC94+transaction!$BD94+transaction!$BE94</f>
        <v>0</v>
      </c>
      <c r="P36" s="17">
        <f>transaction!$BF94+transaction!$BG94+transaction!$BH94+transaction!$BI94</f>
        <v>0</v>
      </c>
      <c r="Q36" s="17">
        <f>transaction!$BJ94+transaction!$BK94+transaction!$BL94+transaction!$BM94</f>
        <v>0</v>
      </c>
      <c r="R36" s="17">
        <f>transaction!$BN94+transaction!$BO94+transaction!$BP94+transaction!$BQ94</f>
        <v>0</v>
      </c>
      <c r="S36" s="17">
        <f>transaction!$BR94+transaction!$BS94+transaction!$BT94+transaction!$BU94</f>
        <v>0</v>
      </c>
      <c r="T36" s="17">
        <f>transaction!$BV94+transaction!$BW94+transaction!$BX94+transaction!$BY94</f>
        <v>0</v>
      </c>
      <c r="U36" s="22">
        <f>transaction!$BZ94+transaction!$CA94+transaction!$CB94+transaction!$CC94</f>
        <v>0</v>
      </c>
    </row>
    <row r="37">
      <c r="A37" s="85">
        <v>35.0</v>
      </c>
      <c r="B37" s="17">
        <f>transaction!$B95+transaction!$C95+transaction!$D95+transaction!$E95</f>
        <v>0</v>
      </c>
      <c r="C37" s="17">
        <f>transaction!$F95+transaction!$G95+transaction!$H95+transaction!$I95</f>
        <v>0</v>
      </c>
      <c r="D37" s="17">
        <f>transaction!$J95+transaction!$K95+transaction!$L95+transaction!$M95</f>
        <v>0</v>
      </c>
      <c r="E37" s="17">
        <f>transaction!$N95+transaction!$O95+transaction!$P95+transaction!$Q95</f>
        <v>0</v>
      </c>
      <c r="F37" s="17">
        <f>transaction!$R95+transaction!$S95+transaction!$T95+transaction!$U95</f>
        <v>0</v>
      </c>
      <c r="G37" s="17">
        <f>transaction!$V95+transaction!$W95+transaction!$X95+transaction!$Y95</f>
        <v>0</v>
      </c>
      <c r="H37" s="17">
        <f>transaction!$Z95+transaction!$AA95+transaction!$AB95+transaction!$AC95</f>
        <v>0</v>
      </c>
      <c r="I37" s="17">
        <f>transaction!$AD95+transaction!$AE95+transaction!$AF95+transaction!$AG95</f>
        <v>0</v>
      </c>
      <c r="J37" s="17">
        <f>transaction!$AH95+transaction!$AI95+transaction!$AJ95+transaction!$AK95</f>
        <v>0</v>
      </c>
      <c r="K37" s="17">
        <f>transaction!$AL95+transaction!$AM95+transaction!$AN95+transaction!$AO95</f>
        <v>0</v>
      </c>
      <c r="L37" s="17">
        <f>transaction!$AP95+transaction!$AQ95+transaction!$AR95+transaction!$AS95</f>
        <v>0</v>
      </c>
      <c r="M37" s="17">
        <f>transaction!$AT95+transaction!$AU95+transaction!$AV95+transaction!$AW95</f>
        <v>0</v>
      </c>
      <c r="N37" s="17">
        <f>transaction!$AX95+transaction!$AY95+transaction!$AZ95+transaction!$BA95</f>
        <v>0</v>
      </c>
      <c r="O37" s="17">
        <f>transaction!$BB95+transaction!$BC95+transaction!$BD95+transaction!$BE95</f>
        <v>0</v>
      </c>
      <c r="P37" s="17">
        <f>transaction!$BF95+transaction!$BG95+transaction!$BH95+transaction!$BI95</f>
        <v>0</v>
      </c>
      <c r="Q37" s="17">
        <f>transaction!$BJ95+transaction!$BK95+transaction!$BL95+transaction!$BM95</f>
        <v>0</v>
      </c>
      <c r="R37" s="17">
        <f>transaction!$BN95+transaction!$BO95+transaction!$BP95+transaction!$BQ95</f>
        <v>0</v>
      </c>
      <c r="S37" s="17">
        <f>transaction!$BR95+transaction!$BS95+transaction!$BT95+transaction!$BU95</f>
        <v>0</v>
      </c>
      <c r="T37" s="17">
        <f>transaction!$BV95+transaction!$BW95+transaction!$BX95+transaction!$BY95</f>
        <v>0</v>
      </c>
      <c r="U37" s="22">
        <f>transaction!$BZ95+transaction!$CA95+transaction!$CB95+transaction!$CC95</f>
        <v>0</v>
      </c>
    </row>
    <row r="38">
      <c r="A38" s="85">
        <v>36.0</v>
      </c>
      <c r="B38" s="17">
        <f>transaction!$B96+transaction!$C96+transaction!$D96+transaction!$E96</f>
        <v>0</v>
      </c>
      <c r="C38" s="17">
        <f>transaction!$F96+transaction!$G96+transaction!$H96+transaction!$I96</f>
        <v>0</v>
      </c>
      <c r="D38" s="17">
        <f>transaction!$J96+transaction!$K96+transaction!$L96+transaction!$M96</f>
        <v>0</v>
      </c>
      <c r="E38" s="17">
        <f>transaction!$N96+transaction!$O96+transaction!$P96+transaction!$Q96</f>
        <v>0</v>
      </c>
      <c r="F38" s="17">
        <f>transaction!$R96+transaction!$S96+transaction!$T96+transaction!$U96</f>
        <v>0</v>
      </c>
      <c r="G38" s="17">
        <f>transaction!$V96+transaction!$W96+transaction!$X96+transaction!$Y96</f>
        <v>0</v>
      </c>
      <c r="H38" s="17">
        <f>transaction!$Z96+transaction!$AA96+transaction!$AB96+transaction!$AC96</f>
        <v>0</v>
      </c>
      <c r="I38" s="17">
        <f>transaction!$AD96+transaction!$AE96+transaction!$AF96+transaction!$AG96</f>
        <v>0</v>
      </c>
      <c r="J38" s="17">
        <f>transaction!$AH96+transaction!$AI96+transaction!$AJ96+transaction!$AK96</f>
        <v>0</v>
      </c>
      <c r="K38" s="17">
        <f>transaction!$AL96+transaction!$AM96+transaction!$AN96+transaction!$AO96</f>
        <v>0</v>
      </c>
      <c r="L38" s="17">
        <f>transaction!$AP96+transaction!$AQ96+transaction!$AR96+transaction!$AS96</f>
        <v>0</v>
      </c>
      <c r="M38" s="17">
        <f>transaction!$AT96+transaction!$AU96+transaction!$AV96+transaction!$AW96</f>
        <v>0</v>
      </c>
      <c r="N38" s="17">
        <f>transaction!$AX96+transaction!$AY96+transaction!$AZ96+transaction!$BA96</f>
        <v>0</v>
      </c>
      <c r="O38" s="17">
        <f>transaction!$BB96+transaction!$BC96+transaction!$BD96+transaction!$BE96</f>
        <v>0</v>
      </c>
      <c r="P38" s="17">
        <f>transaction!$BF96+transaction!$BG96+transaction!$BH96+transaction!$BI96</f>
        <v>0</v>
      </c>
      <c r="Q38" s="17">
        <f>transaction!$BJ96+transaction!$BK96+transaction!$BL96+transaction!$BM96</f>
        <v>0</v>
      </c>
      <c r="R38" s="17">
        <f>transaction!$BN96+transaction!$BO96+transaction!$BP96+transaction!$BQ96</f>
        <v>0</v>
      </c>
      <c r="S38" s="17">
        <f>transaction!$BR96+transaction!$BS96+transaction!$BT96+transaction!$BU96</f>
        <v>0</v>
      </c>
      <c r="T38" s="17">
        <f>transaction!$BV96+transaction!$BW96+transaction!$BX96+transaction!$BY96</f>
        <v>0</v>
      </c>
      <c r="U38" s="22">
        <f>transaction!$BZ96+transaction!$CA96+transaction!$CB96+transaction!$CC96</f>
        <v>0</v>
      </c>
    </row>
    <row r="39">
      <c r="A39" s="85">
        <v>37.0</v>
      </c>
      <c r="B39" s="17">
        <f>transaction!$B97+transaction!$C97+transaction!$D97+transaction!$E97</f>
        <v>0</v>
      </c>
      <c r="C39" s="17">
        <f>transaction!$F97+transaction!$G97+transaction!$H97+transaction!$I97</f>
        <v>0</v>
      </c>
      <c r="D39" s="17">
        <f>transaction!$J97+transaction!$K97+transaction!$L97+transaction!$M97</f>
        <v>0</v>
      </c>
      <c r="E39" s="17">
        <f>transaction!$N97+transaction!$O97+transaction!$P97+transaction!$Q97</f>
        <v>0</v>
      </c>
      <c r="F39" s="17">
        <f>transaction!$R97+transaction!$S97+transaction!$T97+transaction!$U97</f>
        <v>0</v>
      </c>
      <c r="G39" s="17">
        <f>transaction!$V97+transaction!$W97+transaction!$X97+transaction!$Y97</f>
        <v>0</v>
      </c>
      <c r="H39" s="17">
        <f>transaction!$Z97+transaction!$AA97+transaction!$AB97+transaction!$AC97</f>
        <v>0</v>
      </c>
      <c r="I39" s="17">
        <f>transaction!$AD97+transaction!$AE97+transaction!$AF97+transaction!$AG97</f>
        <v>0</v>
      </c>
      <c r="J39" s="17">
        <f>transaction!$AH97+transaction!$AI97+transaction!$AJ97+transaction!$AK97</f>
        <v>0</v>
      </c>
      <c r="K39" s="17">
        <f>transaction!$AL97+transaction!$AM97+transaction!$AN97+transaction!$AO97</f>
        <v>0</v>
      </c>
      <c r="L39" s="17">
        <f>transaction!$AP97+transaction!$AQ97+transaction!$AR97+transaction!$AS97</f>
        <v>0</v>
      </c>
      <c r="M39" s="17">
        <f>transaction!$AT97+transaction!$AU97+transaction!$AV97+transaction!$AW97</f>
        <v>0</v>
      </c>
      <c r="N39" s="17">
        <f>transaction!$AX97+transaction!$AY97+transaction!$AZ97+transaction!$BA97</f>
        <v>0</v>
      </c>
      <c r="O39" s="17">
        <f>transaction!$BB97+transaction!$BC97+transaction!$BD97+transaction!$BE97</f>
        <v>0</v>
      </c>
      <c r="P39" s="17">
        <f>transaction!$BF97+transaction!$BG97+transaction!$BH97+transaction!$BI97</f>
        <v>0</v>
      </c>
      <c r="Q39" s="17">
        <f>transaction!$BJ97+transaction!$BK97+transaction!$BL97+transaction!$BM97</f>
        <v>0</v>
      </c>
      <c r="R39" s="17">
        <f>transaction!$BN97+transaction!$BO97+transaction!$BP97+transaction!$BQ97</f>
        <v>0</v>
      </c>
      <c r="S39" s="17">
        <f>transaction!$BR97+transaction!$BS97+transaction!$BT97+transaction!$BU97</f>
        <v>0</v>
      </c>
      <c r="T39" s="17">
        <f>transaction!$BV97+transaction!$BW97+transaction!$BX97+transaction!$BY97</f>
        <v>0</v>
      </c>
      <c r="U39" s="22">
        <f>transaction!$BZ97+transaction!$CA97+transaction!$CB97+transaction!$CC97</f>
        <v>0</v>
      </c>
    </row>
    <row r="40">
      <c r="A40" s="85">
        <v>38.0</v>
      </c>
      <c r="B40" s="17">
        <f>transaction!$B98+transaction!$C98+transaction!$D98+transaction!$E98</f>
        <v>0</v>
      </c>
      <c r="C40" s="17">
        <f>transaction!$F98+transaction!$G98+transaction!$H98+transaction!$I98</f>
        <v>0</v>
      </c>
      <c r="D40" s="17">
        <f>transaction!$J98+transaction!$K98+transaction!$L98+transaction!$M98</f>
        <v>0</v>
      </c>
      <c r="E40" s="17">
        <f>transaction!$N98+transaction!$O98+transaction!$P98+transaction!$Q98</f>
        <v>0</v>
      </c>
      <c r="F40" s="17">
        <f>transaction!$R98+transaction!$S98+transaction!$T98+transaction!$U98</f>
        <v>0</v>
      </c>
      <c r="G40" s="17">
        <f>transaction!$V98+transaction!$W98+transaction!$X98+transaction!$Y98</f>
        <v>0</v>
      </c>
      <c r="H40" s="17">
        <f>transaction!$Z98+transaction!$AA98+transaction!$AB98+transaction!$AC98</f>
        <v>0</v>
      </c>
      <c r="I40" s="17">
        <f>transaction!$AD98+transaction!$AE98+transaction!$AF98+transaction!$AG98</f>
        <v>0</v>
      </c>
      <c r="J40" s="17">
        <f>transaction!$AH98+transaction!$AI98+transaction!$AJ98+transaction!$AK98</f>
        <v>0</v>
      </c>
      <c r="K40" s="17">
        <f>transaction!$AL98+transaction!$AM98+transaction!$AN98+transaction!$AO98</f>
        <v>0</v>
      </c>
      <c r="L40" s="17">
        <f>transaction!$AP98+transaction!$AQ98+transaction!$AR98+transaction!$AS98</f>
        <v>0</v>
      </c>
      <c r="M40" s="17">
        <f>transaction!$AT98+transaction!$AU98+transaction!$AV98+transaction!$AW98</f>
        <v>0</v>
      </c>
      <c r="N40" s="17">
        <f>transaction!$AX98+transaction!$AY98+transaction!$AZ98+transaction!$BA98</f>
        <v>0</v>
      </c>
      <c r="O40" s="17">
        <f>transaction!$BB98+transaction!$BC98+transaction!$BD98+transaction!$BE98</f>
        <v>0</v>
      </c>
      <c r="P40" s="17">
        <f>transaction!$BF98+transaction!$BG98+transaction!$BH98+transaction!$BI98</f>
        <v>0</v>
      </c>
      <c r="Q40" s="17">
        <f>transaction!$BJ98+transaction!$BK98+transaction!$BL98+transaction!$BM98</f>
        <v>0</v>
      </c>
      <c r="R40" s="17">
        <f>transaction!$BN98+transaction!$BO98+transaction!$BP98+transaction!$BQ98</f>
        <v>0</v>
      </c>
      <c r="S40" s="17">
        <f>transaction!$BR98+transaction!$BS98+transaction!$BT98+transaction!$BU98</f>
        <v>0</v>
      </c>
      <c r="T40" s="17">
        <f>transaction!$BV98+transaction!$BW98+transaction!$BX98+transaction!$BY98</f>
        <v>0</v>
      </c>
      <c r="U40" s="22">
        <f>transaction!$BZ98+transaction!$CA98+transaction!$CB98+transaction!$CC98</f>
        <v>0</v>
      </c>
    </row>
    <row r="41">
      <c r="A41" s="85">
        <v>39.0</v>
      </c>
      <c r="B41" s="17">
        <f>transaction!$B99+transaction!$C99+transaction!$D99+transaction!$E99</f>
        <v>0</v>
      </c>
      <c r="C41" s="17">
        <f>transaction!$F99+transaction!$G99+transaction!$H99+transaction!$I99</f>
        <v>0</v>
      </c>
      <c r="D41" s="17">
        <f>transaction!$J99+transaction!$K99+transaction!$L99+transaction!$M99</f>
        <v>0</v>
      </c>
      <c r="E41" s="17">
        <f>transaction!$N99+transaction!$O99+transaction!$P99+transaction!$Q99</f>
        <v>0</v>
      </c>
      <c r="F41" s="17">
        <f>transaction!$R99+transaction!$S99+transaction!$T99+transaction!$U99</f>
        <v>0</v>
      </c>
      <c r="G41" s="17">
        <f>transaction!$V99+transaction!$W99+transaction!$X99+transaction!$Y99</f>
        <v>0</v>
      </c>
      <c r="H41" s="17">
        <f>transaction!$Z99+transaction!$AA99+transaction!$AB99+transaction!$AC99</f>
        <v>0</v>
      </c>
      <c r="I41" s="17">
        <f>transaction!$AD99+transaction!$AE99+transaction!$AF99+transaction!$AG99</f>
        <v>0</v>
      </c>
      <c r="J41" s="17">
        <f>transaction!$AH99+transaction!$AI99+transaction!$AJ99+transaction!$AK99</f>
        <v>0</v>
      </c>
      <c r="K41" s="17">
        <f>transaction!$AL99+transaction!$AM99+transaction!$AN99+transaction!$AO99</f>
        <v>0</v>
      </c>
      <c r="L41" s="17">
        <f>transaction!$AP99+transaction!$AQ99+transaction!$AR99+transaction!$AS99</f>
        <v>0</v>
      </c>
      <c r="M41" s="17">
        <f>transaction!$AT99+transaction!$AU99+transaction!$AV99+transaction!$AW99</f>
        <v>0</v>
      </c>
      <c r="N41" s="17">
        <f>transaction!$AX99+transaction!$AY99+transaction!$AZ99+transaction!$BA99</f>
        <v>0</v>
      </c>
      <c r="O41" s="17">
        <f>transaction!$BB99+transaction!$BC99+transaction!$BD99+transaction!$BE99</f>
        <v>0</v>
      </c>
      <c r="P41" s="17">
        <f>transaction!$BF99+transaction!$BG99+transaction!$BH99+transaction!$BI99</f>
        <v>0</v>
      </c>
      <c r="Q41" s="17">
        <f>transaction!$BJ99+transaction!$BK99+transaction!$BL99+transaction!$BM99</f>
        <v>0</v>
      </c>
      <c r="R41" s="17">
        <f>transaction!$BN99+transaction!$BO99+transaction!$BP99+transaction!$BQ99</f>
        <v>0</v>
      </c>
      <c r="S41" s="17">
        <f>transaction!$BR99+transaction!$BS99+transaction!$BT99+transaction!$BU99</f>
        <v>0</v>
      </c>
      <c r="T41" s="17">
        <f>transaction!$BV99+transaction!$BW99+transaction!$BX99+transaction!$BY99</f>
        <v>0</v>
      </c>
      <c r="U41" s="22">
        <f>transaction!$BZ99+transaction!$CA99+transaction!$CB99+transaction!$CC99</f>
        <v>0</v>
      </c>
    </row>
    <row r="42">
      <c r="A42" s="85">
        <v>40.0</v>
      </c>
      <c r="B42" s="17">
        <f>transaction!$B100+transaction!$C100+transaction!$D100+transaction!$E100</f>
        <v>0</v>
      </c>
      <c r="C42" s="17">
        <f>transaction!$F100+transaction!$G100+transaction!$H100+transaction!$I100</f>
        <v>0</v>
      </c>
      <c r="D42" s="17">
        <f>transaction!$J100+transaction!$K100+transaction!$L100+transaction!$M100</f>
        <v>0</v>
      </c>
      <c r="E42" s="17">
        <f>transaction!$N100+transaction!$O100+transaction!$P100+transaction!$Q100</f>
        <v>0</v>
      </c>
      <c r="F42" s="17">
        <f>transaction!$R100+transaction!$S100+transaction!$T100+transaction!$U100</f>
        <v>0</v>
      </c>
      <c r="G42" s="17">
        <f>transaction!$V100+transaction!$W100+transaction!$X100+transaction!$Y100</f>
        <v>0</v>
      </c>
      <c r="H42" s="17">
        <f>transaction!$Z100+transaction!$AA100+transaction!$AB100+transaction!$AC100</f>
        <v>0</v>
      </c>
      <c r="I42" s="17">
        <f>transaction!$AD100+transaction!$AE100+transaction!$AF100+transaction!$AG100</f>
        <v>0</v>
      </c>
      <c r="J42" s="17">
        <f>transaction!$AH100+transaction!$AI100+transaction!$AJ100+transaction!$AK100</f>
        <v>0</v>
      </c>
      <c r="K42" s="17">
        <f>transaction!$AL100+transaction!$AM100+transaction!$AN100+transaction!$AO100</f>
        <v>0</v>
      </c>
      <c r="L42" s="17">
        <f>transaction!$AP100+transaction!$AQ100+transaction!$AR100+transaction!$AS100</f>
        <v>0</v>
      </c>
      <c r="M42" s="17">
        <f>transaction!$AT100+transaction!$AU100+transaction!$AV100+transaction!$AW100</f>
        <v>0</v>
      </c>
      <c r="N42" s="17">
        <f>transaction!$AX100+transaction!$AY100+transaction!$AZ100+transaction!$BA100</f>
        <v>0</v>
      </c>
      <c r="O42" s="17">
        <f>transaction!$BB100+transaction!$BC100+transaction!$BD100+transaction!$BE100</f>
        <v>0</v>
      </c>
      <c r="P42" s="17">
        <f>transaction!$BF100+transaction!$BG100+transaction!$BH100+transaction!$BI100</f>
        <v>0</v>
      </c>
      <c r="Q42" s="17">
        <f>transaction!$BJ100+transaction!$BK100+transaction!$BL100+transaction!$BM100</f>
        <v>0</v>
      </c>
      <c r="R42" s="17">
        <f>transaction!$BN100+transaction!$BO100+transaction!$BP100+transaction!$BQ100</f>
        <v>0</v>
      </c>
      <c r="S42" s="17">
        <f>transaction!$BR100+transaction!$BS100+transaction!$BT100+transaction!$BU100</f>
        <v>0</v>
      </c>
      <c r="T42" s="17">
        <f>transaction!$BV100+transaction!$BW100+transaction!$BX100+transaction!$BY100</f>
        <v>0</v>
      </c>
      <c r="U42" s="22">
        <f>transaction!$BZ100+transaction!$CA100+transaction!$CB100+transaction!$CC100</f>
        <v>0</v>
      </c>
    </row>
    <row r="43">
      <c r="A43" s="85">
        <v>41.0</v>
      </c>
      <c r="B43" s="17">
        <f>transaction!$B101+transaction!$C101+transaction!$D101+transaction!$E101</f>
        <v>0</v>
      </c>
      <c r="C43" s="17">
        <f>transaction!$F101+transaction!$G101+transaction!$H101+transaction!$I101</f>
        <v>0</v>
      </c>
      <c r="D43" s="17">
        <f>transaction!$J101+transaction!$K101+transaction!$L101+transaction!$M101</f>
        <v>0</v>
      </c>
      <c r="E43" s="17">
        <f>transaction!$N101+transaction!$O101+transaction!$P101+transaction!$Q101</f>
        <v>0</v>
      </c>
      <c r="F43" s="17">
        <f>transaction!$R101+transaction!$S101+transaction!$T101+transaction!$U101</f>
        <v>0</v>
      </c>
      <c r="G43" s="17">
        <f>transaction!$V101+transaction!$W101+transaction!$X101+transaction!$Y101</f>
        <v>0</v>
      </c>
      <c r="H43" s="17">
        <f>transaction!$Z101+transaction!$AA101+transaction!$AB101+transaction!$AC101</f>
        <v>0</v>
      </c>
      <c r="I43" s="17">
        <f>transaction!$AD101+transaction!$AE101+transaction!$AF101+transaction!$AG101</f>
        <v>0</v>
      </c>
      <c r="J43" s="17">
        <f>transaction!$AH101+transaction!$AI101+transaction!$AJ101+transaction!$AK101</f>
        <v>0</v>
      </c>
      <c r="K43" s="17">
        <f>transaction!$AL101+transaction!$AM101+transaction!$AN101+transaction!$AO101</f>
        <v>0</v>
      </c>
      <c r="L43" s="17">
        <f>transaction!$AP101+transaction!$AQ101+transaction!$AR101+transaction!$AS101</f>
        <v>0</v>
      </c>
      <c r="M43" s="17">
        <f>transaction!$AT101+transaction!$AU101+transaction!$AV101+transaction!$AW101</f>
        <v>0</v>
      </c>
      <c r="N43" s="17">
        <f>transaction!$AX101+transaction!$AY101+transaction!$AZ101+transaction!$BA101</f>
        <v>0</v>
      </c>
      <c r="O43" s="17">
        <f>transaction!$BB101+transaction!$BC101+transaction!$BD101+transaction!$BE101</f>
        <v>0</v>
      </c>
      <c r="P43" s="17">
        <f>transaction!$BF101+transaction!$BG101+transaction!$BH101+transaction!$BI101</f>
        <v>0</v>
      </c>
      <c r="Q43" s="17">
        <f>transaction!$BJ101+transaction!$BK101+transaction!$BL101+transaction!$BM101</f>
        <v>0</v>
      </c>
      <c r="R43" s="17">
        <f>transaction!$BN101+transaction!$BO101+transaction!$BP101+transaction!$BQ101</f>
        <v>0</v>
      </c>
      <c r="S43" s="17">
        <f>transaction!$BR101+transaction!$BS101+transaction!$BT101+transaction!$BU101</f>
        <v>0</v>
      </c>
      <c r="T43" s="17">
        <f>transaction!$BV101+transaction!$BW101+transaction!$BX101+transaction!$BY101</f>
        <v>0</v>
      </c>
      <c r="U43" s="22">
        <f>transaction!$BZ101+transaction!$CA101+transaction!$CB101+transaction!$CC101</f>
        <v>0</v>
      </c>
    </row>
    <row r="44">
      <c r="A44" s="85">
        <v>42.0</v>
      </c>
      <c r="B44" s="17">
        <f>transaction!$B102+transaction!$C102+transaction!$D102+transaction!$E102</f>
        <v>0</v>
      </c>
      <c r="C44" s="17">
        <f>transaction!$F102+transaction!$G102+transaction!$H102+transaction!$I102</f>
        <v>0</v>
      </c>
      <c r="D44" s="17">
        <f>transaction!$J102+transaction!$K102+transaction!$L102+transaction!$M102</f>
        <v>0</v>
      </c>
      <c r="E44" s="17">
        <f>transaction!$N102+transaction!$O102+transaction!$P102+transaction!$Q102</f>
        <v>0</v>
      </c>
      <c r="F44" s="17">
        <f>transaction!$R102+transaction!$S102+transaction!$T102+transaction!$U102</f>
        <v>0</v>
      </c>
      <c r="G44" s="17">
        <f>transaction!$V102+transaction!$W102+transaction!$X102+transaction!$Y102</f>
        <v>0</v>
      </c>
      <c r="H44" s="17">
        <f>transaction!$Z102+transaction!$AA102+transaction!$AB102+transaction!$AC102</f>
        <v>0</v>
      </c>
      <c r="I44" s="17">
        <f>transaction!$AD102+transaction!$AE102+transaction!$AF102+transaction!$AG102</f>
        <v>0</v>
      </c>
      <c r="J44" s="17">
        <f>transaction!$AH102+transaction!$AI102+transaction!$AJ102+transaction!$AK102</f>
        <v>0</v>
      </c>
      <c r="K44" s="17">
        <f>transaction!$AL102+transaction!$AM102+transaction!$AN102+transaction!$AO102</f>
        <v>0</v>
      </c>
      <c r="L44" s="17">
        <f>transaction!$AP102+transaction!$AQ102+transaction!$AR102+transaction!$AS102</f>
        <v>0</v>
      </c>
      <c r="M44" s="17">
        <f>transaction!$AT102+transaction!$AU102+transaction!$AV102+transaction!$AW102</f>
        <v>0</v>
      </c>
      <c r="N44" s="17">
        <f>transaction!$AX102+transaction!$AY102+transaction!$AZ102+transaction!$BA102</f>
        <v>0</v>
      </c>
      <c r="O44" s="17">
        <f>transaction!$BB102+transaction!$BC102+transaction!$BD102+transaction!$BE102</f>
        <v>0</v>
      </c>
      <c r="P44" s="17">
        <f>transaction!$BF102+transaction!$BG102+transaction!$BH102+transaction!$BI102</f>
        <v>0</v>
      </c>
      <c r="Q44" s="17">
        <f>transaction!$BJ102+transaction!$BK102+transaction!$BL102+transaction!$BM102</f>
        <v>0</v>
      </c>
      <c r="R44" s="17">
        <f>transaction!$BN102+transaction!$BO102+transaction!$BP102+transaction!$BQ102</f>
        <v>0</v>
      </c>
      <c r="S44" s="17">
        <f>transaction!$BR102+transaction!$BS102+transaction!$BT102+transaction!$BU102</f>
        <v>0</v>
      </c>
      <c r="T44" s="17">
        <f>transaction!$BV102+transaction!$BW102+transaction!$BX102+transaction!$BY102</f>
        <v>0</v>
      </c>
      <c r="U44" s="22">
        <f>transaction!$BZ102+transaction!$CA102+transaction!$CB102+transaction!$CC102</f>
        <v>0</v>
      </c>
    </row>
    <row r="45">
      <c r="A45" s="85">
        <v>43.0</v>
      </c>
      <c r="B45" s="17">
        <f>transaction!$B103+transaction!$C103+transaction!$D103+transaction!$E103</f>
        <v>0</v>
      </c>
      <c r="C45" s="17">
        <f>transaction!$F103+transaction!$G103+transaction!$H103+transaction!$I103</f>
        <v>0</v>
      </c>
      <c r="D45" s="17">
        <f>transaction!$J103+transaction!$K103+transaction!$L103+transaction!$M103</f>
        <v>0</v>
      </c>
      <c r="E45" s="17">
        <f>transaction!$N103+transaction!$O103+transaction!$P103+transaction!$Q103</f>
        <v>0</v>
      </c>
      <c r="F45" s="17">
        <f>transaction!$R103+transaction!$S103+transaction!$T103+transaction!$U103</f>
        <v>0</v>
      </c>
      <c r="G45" s="17">
        <f>transaction!$V103+transaction!$W103+transaction!$X103+transaction!$Y103</f>
        <v>0</v>
      </c>
      <c r="H45" s="17">
        <f>transaction!$Z103+transaction!$AA103+transaction!$AB103+transaction!$AC103</f>
        <v>0</v>
      </c>
      <c r="I45" s="17">
        <f>transaction!$AD103+transaction!$AE103+transaction!$AF103+transaction!$AG103</f>
        <v>0</v>
      </c>
      <c r="J45" s="17">
        <f>transaction!$AH103+transaction!$AI103+transaction!$AJ103+transaction!$AK103</f>
        <v>0</v>
      </c>
      <c r="K45" s="17">
        <f>transaction!$AL103+transaction!$AM103+transaction!$AN103+transaction!$AO103</f>
        <v>0</v>
      </c>
      <c r="L45" s="17">
        <f>transaction!$AP103+transaction!$AQ103+transaction!$AR103+transaction!$AS103</f>
        <v>0</v>
      </c>
      <c r="M45" s="17">
        <f>transaction!$AT103+transaction!$AU103+transaction!$AV103+transaction!$AW103</f>
        <v>0</v>
      </c>
      <c r="N45" s="17">
        <f>transaction!$AX103+transaction!$AY103+transaction!$AZ103+transaction!$BA103</f>
        <v>0</v>
      </c>
      <c r="O45" s="17">
        <f>transaction!$BB103+transaction!$BC103+transaction!$BD103+transaction!$BE103</f>
        <v>0</v>
      </c>
      <c r="P45" s="17">
        <f>transaction!$BF103+transaction!$BG103+transaction!$BH103+transaction!$BI103</f>
        <v>0</v>
      </c>
      <c r="Q45" s="17">
        <f>transaction!$BJ103+transaction!$BK103+transaction!$BL103+transaction!$BM103</f>
        <v>0</v>
      </c>
      <c r="R45" s="17">
        <f>transaction!$BN103+transaction!$BO103+transaction!$BP103+transaction!$BQ103</f>
        <v>0</v>
      </c>
      <c r="S45" s="17">
        <f>transaction!$BR103+transaction!$BS103+transaction!$BT103+transaction!$BU103</f>
        <v>0</v>
      </c>
      <c r="T45" s="17">
        <f>transaction!$BV103+transaction!$BW103+transaction!$BX103+transaction!$BY103</f>
        <v>0</v>
      </c>
      <c r="U45" s="22">
        <f>transaction!$BZ103+transaction!$CA103+transaction!$CB103+transaction!$CC103</f>
        <v>0</v>
      </c>
    </row>
    <row r="46">
      <c r="A46" s="85">
        <v>44.0</v>
      </c>
      <c r="B46" s="17">
        <f>transaction!$B104+transaction!$C104+transaction!$D104+transaction!$E104</f>
        <v>0</v>
      </c>
      <c r="C46" s="17">
        <f>transaction!$F104+transaction!$G104+transaction!$H104+transaction!$I104</f>
        <v>0</v>
      </c>
      <c r="D46" s="17">
        <f>transaction!$J104+transaction!$K104+transaction!$L104+transaction!$M104</f>
        <v>0</v>
      </c>
      <c r="E46" s="17">
        <f>transaction!$N104+transaction!$O104+transaction!$P104+transaction!$Q104</f>
        <v>0</v>
      </c>
      <c r="F46" s="17">
        <f>transaction!$R104+transaction!$S104+transaction!$T104+transaction!$U104</f>
        <v>0</v>
      </c>
      <c r="G46" s="17">
        <f>transaction!$V104+transaction!$W104+transaction!$X104+transaction!$Y104</f>
        <v>0</v>
      </c>
      <c r="H46" s="17">
        <f>transaction!$Z104+transaction!$AA104+transaction!$AB104+transaction!$AC104</f>
        <v>0</v>
      </c>
      <c r="I46" s="17">
        <f>transaction!$AD104+transaction!$AE104+transaction!$AF104+transaction!$AG104</f>
        <v>0</v>
      </c>
      <c r="J46" s="17">
        <f>transaction!$AH104+transaction!$AI104+transaction!$AJ104+transaction!$AK104</f>
        <v>0</v>
      </c>
      <c r="K46" s="17">
        <f>transaction!$AL104+transaction!$AM104+transaction!$AN104+transaction!$AO104</f>
        <v>0</v>
      </c>
      <c r="L46" s="17">
        <f>transaction!$AP104+transaction!$AQ104+transaction!$AR104+transaction!$AS104</f>
        <v>0</v>
      </c>
      <c r="M46" s="17">
        <f>transaction!$AT104+transaction!$AU104+transaction!$AV104+transaction!$AW104</f>
        <v>0</v>
      </c>
      <c r="N46" s="17">
        <f>transaction!$AX104+transaction!$AY104+transaction!$AZ104+transaction!$BA104</f>
        <v>0</v>
      </c>
      <c r="O46" s="17">
        <f>transaction!$BB104+transaction!$BC104+transaction!$BD104+transaction!$BE104</f>
        <v>0</v>
      </c>
      <c r="P46" s="17">
        <f>transaction!$BF104+transaction!$BG104+transaction!$BH104+transaction!$BI104</f>
        <v>0</v>
      </c>
      <c r="Q46" s="17">
        <f>transaction!$BJ104+transaction!$BK104+transaction!$BL104+transaction!$BM104</f>
        <v>0</v>
      </c>
      <c r="R46" s="17">
        <f>transaction!$BN104+transaction!$BO104+transaction!$BP104+transaction!$BQ104</f>
        <v>0</v>
      </c>
      <c r="S46" s="17">
        <f>transaction!$BR104+transaction!$BS104+transaction!$BT104+transaction!$BU104</f>
        <v>0</v>
      </c>
      <c r="T46" s="17">
        <f>transaction!$BV104+transaction!$BW104+transaction!$BX104+transaction!$BY104</f>
        <v>0</v>
      </c>
      <c r="U46" s="22">
        <f>transaction!$BZ104+transaction!$CA104+transaction!$CB104+transaction!$CC104</f>
        <v>0</v>
      </c>
    </row>
    <row r="47">
      <c r="A47" s="85">
        <v>45.0</v>
      </c>
      <c r="B47" s="17">
        <f>transaction!$B105+transaction!$C105+transaction!$D105+transaction!$E105</f>
        <v>0</v>
      </c>
      <c r="C47" s="17">
        <f>transaction!$F105+transaction!$G105+transaction!$H105+transaction!$I105</f>
        <v>0</v>
      </c>
      <c r="D47" s="17">
        <f>transaction!$J105+transaction!$K105+transaction!$L105+transaction!$M105</f>
        <v>0</v>
      </c>
      <c r="E47" s="17">
        <f>transaction!$N105+transaction!$O105+transaction!$P105+transaction!$Q105</f>
        <v>0</v>
      </c>
      <c r="F47" s="17">
        <f>transaction!$R105+transaction!$S105+transaction!$T105+transaction!$U105</f>
        <v>0</v>
      </c>
      <c r="G47" s="17">
        <f>transaction!$V105+transaction!$W105+transaction!$X105+transaction!$Y105</f>
        <v>0</v>
      </c>
      <c r="H47" s="17">
        <f>transaction!$Z105+transaction!$AA105+transaction!$AB105+transaction!$AC105</f>
        <v>0</v>
      </c>
      <c r="I47" s="17">
        <f>transaction!$AD105+transaction!$AE105+transaction!$AF105+transaction!$AG105</f>
        <v>0</v>
      </c>
      <c r="J47" s="17">
        <f>transaction!$AH105+transaction!$AI105+transaction!$AJ105+transaction!$AK105</f>
        <v>0</v>
      </c>
      <c r="K47" s="17">
        <f>transaction!$AL105+transaction!$AM105+transaction!$AN105+transaction!$AO105</f>
        <v>0</v>
      </c>
      <c r="L47" s="17">
        <f>transaction!$AP105+transaction!$AQ105+transaction!$AR105+transaction!$AS105</f>
        <v>0</v>
      </c>
      <c r="M47" s="17">
        <f>transaction!$AT105+transaction!$AU105+transaction!$AV105+transaction!$AW105</f>
        <v>0</v>
      </c>
      <c r="N47" s="17">
        <f>transaction!$AX105+transaction!$AY105+transaction!$AZ105+transaction!$BA105</f>
        <v>0</v>
      </c>
      <c r="O47" s="17">
        <f>transaction!$BB105+transaction!$BC105+transaction!$BD105+transaction!$BE105</f>
        <v>0</v>
      </c>
      <c r="P47" s="17">
        <f>transaction!$BF105+transaction!$BG105+transaction!$BH105+transaction!$BI105</f>
        <v>0</v>
      </c>
      <c r="Q47" s="17">
        <f>transaction!$BJ105+transaction!$BK105+transaction!$BL105+transaction!$BM105</f>
        <v>0</v>
      </c>
      <c r="R47" s="17">
        <f>transaction!$BN105+transaction!$BO105+transaction!$BP105+transaction!$BQ105</f>
        <v>0</v>
      </c>
      <c r="S47" s="17">
        <f>transaction!$BR105+transaction!$BS105+transaction!$BT105+transaction!$BU105</f>
        <v>0</v>
      </c>
      <c r="T47" s="17">
        <f>transaction!$BV105+transaction!$BW105+transaction!$BX105+transaction!$BY105</f>
        <v>0</v>
      </c>
      <c r="U47" s="22">
        <f>transaction!$BZ105+transaction!$CA105+transaction!$CB105+transaction!$CC105</f>
        <v>0</v>
      </c>
    </row>
    <row r="48">
      <c r="A48" s="85">
        <v>46.0</v>
      </c>
      <c r="B48" s="17">
        <f>transaction!$B106+transaction!$C106+transaction!$D106+transaction!$E106</f>
        <v>0</v>
      </c>
      <c r="C48" s="17">
        <f>transaction!$F106+transaction!$G106+transaction!$H106+transaction!$I106</f>
        <v>0</v>
      </c>
      <c r="D48" s="17">
        <f>transaction!$J106+transaction!$K106+transaction!$L106+transaction!$M106</f>
        <v>0</v>
      </c>
      <c r="E48" s="17">
        <f>transaction!$N106+transaction!$O106+transaction!$P106+transaction!$Q106</f>
        <v>0</v>
      </c>
      <c r="F48" s="17">
        <f>transaction!$R106+transaction!$S106+transaction!$T106+transaction!$U106</f>
        <v>0</v>
      </c>
      <c r="G48" s="17">
        <f>transaction!$V106+transaction!$W106+transaction!$X106+transaction!$Y106</f>
        <v>0</v>
      </c>
      <c r="H48" s="17">
        <f>transaction!$Z106+transaction!$AA106+transaction!$AB106+transaction!$AC106</f>
        <v>0</v>
      </c>
      <c r="I48" s="17">
        <f>transaction!$AD106+transaction!$AE106+transaction!$AF106+transaction!$AG106</f>
        <v>0</v>
      </c>
      <c r="J48" s="17">
        <f>transaction!$AH106+transaction!$AI106+transaction!$AJ106+transaction!$AK106</f>
        <v>0</v>
      </c>
      <c r="K48" s="17">
        <f>transaction!$AL106+transaction!$AM106+transaction!$AN106+transaction!$AO106</f>
        <v>0</v>
      </c>
      <c r="L48" s="17">
        <f>transaction!$AP106+transaction!$AQ106+transaction!$AR106+transaction!$AS106</f>
        <v>0</v>
      </c>
      <c r="M48" s="17">
        <f>transaction!$AT106+transaction!$AU106+transaction!$AV106+transaction!$AW106</f>
        <v>0</v>
      </c>
      <c r="N48" s="17">
        <f>transaction!$AX106+transaction!$AY106+transaction!$AZ106+transaction!$BA106</f>
        <v>0</v>
      </c>
      <c r="O48" s="17">
        <f>transaction!$BB106+transaction!$BC106+transaction!$BD106+transaction!$BE106</f>
        <v>0</v>
      </c>
      <c r="P48" s="17">
        <f>transaction!$BF106+transaction!$BG106+transaction!$BH106+transaction!$BI106</f>
        <v>0</v>
      </c>
      <c r="Q48" s="17">
        <f>transaction!$BJ106+transaction!$BK106+transaction!$BL106+transaction!$BM106</f>
        <v>0</v>
      </c>
      <c r="R48" s="17">
        <f>transaction!$BN106+transaction!$BO106+transaction!$BP106+transaction!$BQ106</f>
        <v>0</v>
      </c>
      <c r="S48" s="17">
        <f>transaction!$BR106+transaction!$BS106+transaction!$BT106+transaction!$BU106</f>
        <v>0</v>
      </c>
      <c r="T48" s="17">
        <f>transaction!$BV106+transaction!$BW106+transaction!$BX106+transaction!$BY106</f>
        <v>0</v>
      </c>
      <c r="U48" s="22">
        <f>transaction!$BZ106+transaction!$CA106+transaction!$CB106+transaction!$CC106</f>
        <v>0</v>
      </c>
    </row>
    <row r="49">
      <c r="A49" s="85">
        <v>47.0</v>
      </c>
      <c r="B49" s="17">
        <f>transaction!$B107+transaction!$C107+transaction!$D107+transaction!$E107</f>
        <v>0</v>
      </c>
      <c r="C49" s="17">
        <f>transaction!$F107+transaction!$G107+transaction!$H107+transaction!$I107</f>
        <v>0</v>
      </c>
      <c r="D49" s="17">
        <f>transaction!$J107+transaction!$K107+transaction!$L107+transaction!$M107</f>
        <v>0</v>
      </c>
      <c r="E49" s="17">
        <f>transaction!$N107+transaction!$O107+transaction!$P107+transaction!$Q107</f>
        <v>0</v>
      </c>
      <c r="F49" s="17">
        <f>transaction!$R107+transaction!$S107+transaction!$T107+transaction!$U107</f>
        <v>0</v>
      </c>
      <c r="G49" s="17">
        <f>transaction!$V107+transaction!$W107+transaction!$X107+transaction!$Y107</f>
        <v>0</v>
      </c>
      <c r="H49" s="17">
        <f>transaction!$Z107+transaction!$AA107+transaction!$AB107+transaction!$AC107</f>
        <v>0</v>
      </c>
      <c r="I49" s="17">
        <f>transaction!$AD107+transaction!$AE107+transaction!$AF107+transaction!$AG107</f>
        <v>0</v>
      </c>
      <c r="J49" s="17">
        <f>transaction!$AH107+transaction!$AI107+transaction!$AJ107+transaction!$AK107</f>
        <v>0</v>
      </c>
      <c r="K49" s="17">
        <f>transaction!$AL107+transaction!$AM107+transaction!$AN107+transaction!$AO107</f>
        <v>0</v>
      </c>
      <c r="L49" s="17">
        <f>transaction!$AP107+transaction!$AQ107+transaction!$AR107+transaction!$AS107</f>
        <v>0</v>
      </c>
      <c r="M49" s="17">
        <f>transaction!$AT107+transaction!$AU107+transaction!$AV107+transaction!$AW107</f>
        <v>0</v>
      </c>
      <c r="N49" s="17">
        <f>transaction!$AX107+transaction!$AY107+transaction!$AZ107+transaction!$BA107</f>
        <v>0</v>
      </c>
      <c r="O49" s="17">
        <f>transaction!$BB107+transaction!$BC107+transaction!$BD107+transaction!$BE107</f>
        <v>0</v>
      </c>
      <c r="P49" s="17">
        <f>transaction!$BF107+transaction!$BG107+transaction!$BH107+transaction!$BI107</f>
        <v>0</v>
      </c>
      <c r="Q49" s="17">
        <f>transaction!$BJ107+transaction!$BK107+transaction!$BL107+transaction!$BM107</f>
        <v>0</v>
      </c>
      <c r="R49" s="17">
        <f>transaction!$BN107+transaction!$BO107+transaction!$BP107+transaction!$BQ107</f>
        <v>0</v>
      </c>
      <c r="S49" s="17">
        <f>transaction!$BR107+transaction!$BS107+transaction!$BT107+transaction!$BU107</f>
        <v>0</v>
      </c>
      <c r="T49" s="17">
        <f>transaction!$BV107+transaction!$BW107+transaction!$BX107+transaction!$BY107</f>
        <v>0</v>
      </c>
      <c r="U49" s="22">
        <f>transaction!$BZ107+transaction!$CA107+transaction!$CB107+transaction!$CC107</f>
        <v>0</v>
      </c>
    </row>
    <row r="50">
      <c r="A50" s="85">
        <v>48.0</v>
      </c>
      <c r="B50" s="17">
        <f>transaction!$B108+transaction!$C108+transaction!$D108+transaction!$E108</f>
        <v>0</v>
      </c>
      <c r="C50" s="17">
        <f>transaction!$F108+transaction!$G108+transaction!$H108+transaction!$I108</f>
        <v>0</v>
      </c>
      <c r="D50" s="17">
        <f>transaction!$J108+transaction!$K108+transaction!$L108+transaction!$M108</f>
        <v>0</v>
      </c>
      <c r="E50" s="17">
        <f>transaction!$N108+transaction!$O108+transaction!$P108+transaction!$Q108</f>
        <v>0</v>
      </c>
      <c r="F50" s="17">
        <f>transaction!$R108+transaction!$S108+transaction!$T108+transaction!$U108</f>
        <v>0</v>
      </c>
      <c r="G50" s="17">
        <f>transaction!$V108+transaction!$W108+transaction!$X108+transaction!$Y108</f>
        <v>0</v>
      </c>
      <c r="H50" s="17">
        <f>transaction!$Z108+transaction!$AA108+transaction!$AB108+transaction!$AC108</f>
        <v>0</v>
      </c>
      <c r="I50" s="17">
        <f>transaction!$AD108+transaction!$AE108+transaction!$AF108+transaction!$AG108</f>
        <v>0</v>
      </c>
      <c r="J50" s="17">
        <f>transaction!$AH108+transaction!$AI108+transaction!$AJ108+transaction!$AK108</f>
        <v>0</v>
      </c>
      <c r="K50" s="17">
        <f>transaction!$AL108+transaction!$AM108+transaction!$AN108+transaction!$AO108</f>
        <v>0</v>
      </c>
      <c r="L50" s="17">
        <f>transaction!$AP108+transaction!$AQ108+transaction!$AR108+transaction!$AS108</f>
        <v>0</v>
      </c>
      <c r="M50" s="17">
        <f>transaction!$AT108+transaction!$AU108+transaction!$AV108+transaction!$AW108</f>
        <v>0</v>
      </c>
      <c r="N50" s="17">
        <f>transaction!$AX108+transaction!$AY108+transaction!$AZ108+transaction!$BA108</f>
        <v>0</v>
      </c>
      <c r="O50" s="17">
        <f>transaction!$BB108+transaction!$BC108+transaction!$BD108+transaction!$BE108</f>
        <v>0</v>
      </c>
      <c r="P50" s="17">
        <f>transaction!$BF108+transaction!$BG108+transaction!$BH108+transaction!$BI108</f>
        <v>0</v>
      </c>
      <c r="Q50" s="17">
        <f>transaction!$BJ108+transaction!$BK108+transaction!$BL108+transaction!$BM108</f>
        <v>0</v>
      </c>
      <c r="R50" s="17">
        <f>transaction!$BN108+transaction!$BO108+transaction!$BP108+transaction!$BQ108</f>
        <v>0</v>
      </c>
      <c r="S50" s="17">
        <f>transaction!$BR108+transaction!$BS108+transaction!$BT108+transaction!$BU108</f>
        <v>0</v>
      </c>
      <c r="T50" s="17">
        <f>transaction!$BV108+transaction!$BW108+transaction!$BX108+transaction!$BY108</f>
        <v>0</v>
      </c>
      <c r="U50" s="22">
        <f>transaction!$BZ108+transaction!$CA108+transaction!$CB108+transaction!$CC108</f>
        <v>0</v>
      </c>
    </row>
    <row r="51">
      <c r="A51" s="85">
        <v>49.0</v>
      </c>
      <c r="B51" s="17">
        <f>transaction!$B109+transaction!$C109+transaction!$D109+transaction!$E109</f>
        <v>0</v>
      </c>
      <c r="C51" s="17">
        <f>transaction!$F109+transaction!$G109+transaction!$H109+transaction!$I109</f>
        <v>0</v>
      </c>
      <c r="D51" s="17">
        <f>transaction!$J109+transaction!$K109+transaction!$L109+transaction!$M109</f>
        <v>0</v>
      </c>
      <c r="E51" s="17">
        <f>transaction!$N109+transaction!$O109+transaction!$P109+transaction!$Q109</f>
        <v>0</v>
      </c>
      <c r="F51" s="17">
        <f>transaction!$R109+transaction!$S109+transaction!$T109+transaction!$U109</f>
        <v>0</v>
      </c>
      <c r="G51" s="17">
        <f>transaction!$V109+transaction!$W109+transaction!$X109+transaction!$Y109</f>
        <v>0</v>
      </c>
      <c r="H51" s="17">
        <f>transaction!$Z109+transaction!$AA109+transaction!$AB109+transaction!$AC109</f>
        <v>0</v>
      </c>
      <c r="I51" s="17">
        <f>transaction!$AD109+transaction!$AE109+transaction!$AF109+transaction!$AG109</f>
        <v>0</v>
      </c>
      <c r="J51" s="17">
        <f>transaction!$AH109+transaction!$AI109+transaction!$AJ109+transaction!$AK109</f>
        <v>0</v>
      </c>
      <c r="K51" s="17">
        <f>transaction!$AL109+transaction!$AM109+transaction!$AN109+transaction!$AO109</f>
        <v>0</v>
      </c>
      <c r="L51" s="17">
        <f>transaction!$AP109+transaction!$AQ109+transaction!$AR109+transaction!$AS109</f>
        <v>0</v>
      </c>
      <c r="M51" s="17">
        <f>transaction!$AT109+transaction!$AU109+transaction!$AV109+transaction!$AW109</f>
        <v>0</v>
      </c>
      <c r="N51" s="17">
        <f>transaction!$AX109+transaction!$AY109+transaction!$AZ109+transaction!$BA109</f>
        <v>0</v>
      </c>
      <c r="O51" s="17">
        <f>transaction!$BB109+transaction!$BC109+transaction!$BD109+transaction!$BE109</f>
        <v>0</v>
      </c>
      <c r="P51" s="17">
        <f>transaction!$BF109+transaction!$BG109+transaction!$BH109+transaction!$BI109</f>
        <v>0</v>
      </c>
      <c r="Q51" s="17">
        <f>transaction!$BJ109+transaction!$BK109+transaction!$BL109+transaction!$BM109</f>
        <v>0</v>
      </c>
      <c r="R51" s="17">
        <f>transaction!$BN109+transaction!$BO109+transaction!$BP109+transaction!$BQ109</f>
        <v>0</v>
      </c>
      <c r="S51" s="17">
        <f>transaction!$BR109+transaction!$BS109+transaction!$BT109+transaction!$BU109</f>
        <v>0</v>
      </c>
      <c r="T51" s="17">
        <f>transaction!$BV109+transaction!$BW109+transaction!$BX109+transaction!$BY109</f>
        <v>0</v>
      </c>
      <c r="U51" s="22">
        <f>transaction!$BZ109+transaction!$CA109+transaction!$CB109+transaction!$CC109</f>
        <v>0</v>
      </c>
    </row>
    <row r="52">
      <c r="A52" s="85">
        <v>50.0</v>
      </c>
      <c r="B52" s="17">
        <f>transaction!$B110+transaction!$C110+transaction!$D110+transaction!$E110</f>
        <v>0</v>
      </c>
      <c r="C52" s="17">
        <f>transaction!$F110+transaction!$G110+transaction!$H110+transaction!$I110</f>
        <v>0</v>
      </c>
      <c r="D52" s="17">
        <f>transaction!$J110+transaction!$K110+transaction!$L110+transaction!$M110</f>
        <v>0</v>
      </c>
      <c r="E52" s="17">
        <f>transaction!$N110+transaction!$O110+transaction!$P110+transaction!$Q110</f>
        <v>0</v>
      </c>
      <c r="F52" s="17">
        <f>transaction!$R110+transaction!$S110+transaction!$T110+transaction!$U110</f>
        <v>0</v>
      </c>
      <c r="G52" s="17">
        <f>transaction!$V110+transaction!$W110+transaction!$X110+transaction!$Y110</f>
        <v>0</v>
      </c>
      <c r="H52" s="17">
        <f>transaction!$Z110+transaction!$AA110+transaction!$AB110+transaction!$AC110</f>
        <v>0</v>
      </c>
      <c r="I52" s="17">
        <f>transaction!$AD110+transaction!$AE110+transaction!$AF110+transaction!$AG110</f>
        <v>0</v>
      </c>
      <c r="J52" s="17">
        <f>transaction!$AH110+transaction!$AI110+transaction!$AJ110+transaction!$AK110</f>
        <v>0</v>
      </c>
      <c r="K52" s="17">
        <f>transaction!$AL110+transaction!$AM110+transaction!$AN110+transaction!$AO110</f>
        <v>0</v>
      </c>
      <c r="L52" s="17">
        <f>transaction!$AP110+transaction!$AQ110+transaction!$AR110+transaction!$AS110</f>
        <v>0</v>
      </c>
      <c r="M52" s="17">
        <f>transaction!$AT110+transaction!$AU110+transaction!$AV110+transaction!$AW110</f>
        <v>0</v>
      </c>
      <c r="N52" s="17">
        <f>transaction!$AX110+transaction!$AY110+transaction!$AZ110+transaction!$BA110</f>
        <v>0</v>
      </c>
      <c r="O52" s="17">
        <f>transaction!$BB110+transaction!$BC110+transaction!$BD110+transaction!$BE110</f>
        <v>0</v>
      </c>
      <c r="P52" s="17">
        <f>transaction!$BF110+transaction!$BG110+transaction!$BH110+transaction!$BI110</f>
        <v>0</v>
      </c>
      <c r="Q52" s="17">
        <f>transaction!$BJ110+transaction!$BK110+transaction!$BL110+transaction!$BM110</f>
        <v>0</v>
      </c>
      <c r="R52" s="17">
        <f>transaction!$BN110+transaction!$BO110+transaction!$BP110+transaction!$BQ110</f>
        <v>0</v>
      </c>
      <c r="S52" s="17">
        <f>transaction!$BR110+transaction!$BS110+transaction!$BT110+transaction!$BU110</f>
        <v>0</v>
      </c>
      <c r="T52" s="17">
        <f>transaction!$BV110+transaction!$BW110+transaction!$BX110+transaction!$BY110</f>
        <v>0</v>
      </c>
      <c r="U52" s="22">
        <f>transaction!$BZ110+transaction!$CA110+transaction!$CB110+transaction!$CC110</f>
        <v>0</v>
      </c>
    </row>
    <row r="53">
      <c r="A53" s="105">
        <v>51.0</v>
      </c>
      <c r="B53" s="51">
        <f>transaction!$B111+transaction!$C111+transaction!$D111+transaction!$E111</f>
        <v>0</v>
      </c>
      <c r="C53" s="51">
        <f>transaction!$F111+transaction!$G111+transaction!$H111+transaction!$I111</f>
        <v>0</v>
      </c>
      <c r="D53" s="51">
        <f>transaction!$J111+transaction!$K111+transaction!$L111+transaction!$M111</f>
        <v>0</v>
      </c>
      <c r="E53" s="51">
        <f>transaction!$N111+transaction!$O111+transaction!$P111+transaction!$Q111</f>
        <v>0</v>
      </c>
      <c r="F53" s="51">
        <f>transaction!$R111+transaction!$S111+transaction!$T111+transaction!$U111</f>
        <v>0</v>
      </c>
      <c r="G53" s="51">
        <f>transaction!$V111+transaction!$W111+transaction!$X111+transaction!$Y111</f>
        <v>0</v>
      </c>
      <c r="H53" s="51">
        <f>transaction!$Z111+transaction!$AA111+transaction!$AB111+transaction!$AC111</f>
        <v>0</v>
      </c>
      <c r="I53" s="51">
        <f>transaction!$AD111+transaction!$AE111+transaction!$AF111+transaction!$AG111</f>
        <v>0</v>
      </c>
      <c r="J53" s="51">
        <f>transaction!$AH111+transaction!$AI111+transaction!$AJ111+transaction!$AK111</f>
        <v>0</v>
      </c>
      <c r="K53" s="51">
        <f>transaction!$AL111+transaction!$AM111+transaction!$AN111+transaction!$AO111</f>
        <v>0</v>
      </c>
      <c r="L53" s="51">
        <f>transaction!$AP111+transaction!$AQ111+transaction!$AR111+transaction!$AS111</f>
        <v>0</v>
      </c>
      <c r="M53" s="51">
        <f>transaction!$AT111+transaction!$AU111+transaction!$AV111+transaction!$AW111</f>
        <v>0</v>
      </c>
      <c r="N53" s="51">
        <f>transaction!$AX111+transaction!$AY111+transaction!$AZ111+transaction!$BA111</f>
        <v>0</v>
      </c>
      <c r="O53" s="51">
        <f>transaction!$BB111+transaction!$BC111+transaction!$BD111+transaction!$BE111</f>
        <v>0</v>
      </c>
      <c r="P53" s="51">
        <f>transaction!$BF111+transaction!$BG111+transaction!$BH111+transaction!$BI111</f>
        <v>0</v>
      </c>
      <c r="Q53" s="51">
        <f>transaction!$BJ111+transaction!$BK111+transaction!$BL111+transaction!$BM111</f>
        <v>0</v>
      </c>
      <c r="R53" s="51">
        <f>transaction!$BN111+transaction!$BO111+transaction!$BP111+transaction!$BQ111</f>
        <v>0</v>
      </c>
      <c r="S53" s="51">
        <f>transaction!$BR111+transaction!$BS111+transaction!$BT111+transaction!$BU111</f>
        <v>0</v>
      </c>
      <c r="T53" s="51">
        <f>transaction!$BV111+transaction!$BW111+transaction!$BX111+transaction!$BY111</f>
        <v>0</v>
      </c>
      <c r="U53" s="53">
        <f>transaction!$BZ111+transaction!$CA111+transaction!$CB111+transaction!$CC111</f>
        <v>0</v>
      </c>
    </row>
    <row r="54">
      <c r="A54" s="3"/>
    </row>
    <row r="55">
      <c r="A55" s="3"/>
      <c r="J55" s="94"/>
      <c r="K55" s="94"/>
    </row>
    <row r="56">
      <c r="A56" s="3"/>
      <c r="J56" s="94"/>
      <c r="K56" s="94"/>
    </row>
    <row r="57">
      <c r="A57" s="3"/>
    </row>
    <row r="58">
      <c r="A58" s="3"/>
    </row>
    <row r="59">
      <c r="A59" s="84" t="s">
        <v>83</v>
      </c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4"/>
    </row>
    <row r="60">
      <c r="A60" s="85" t="s">
        <v>53</v>
      </c>
      <c r="B60" s="86" t="s">
        <v>18</v>
      </c>
      <c r="C60" s="86" t="s">
        <v>19</v>
      </c>
      <c r="D60" s="86" t="s">
        <v>20</v>
      </c>
      <c r="E60" s="86" t="s">
        <v>21</v>
      </c>
      <c r="F60" s="86" t="s">
        <v>22</v>
      </c>
      <c r="G60" s="86" t="s">
        <v>23</v>
      </c>
      <c r="H60" s="86" t="s">
        <v>24</v>
      </c>
      <c r="I60" s="86" t="s">
        <v>26</v>
      </c>
      <c r="J60" s="87" t="s">
        <v>27</v>
      </c>
      <c r="K60" s="87" t="s">
        <v>28</v>
      </c>
      <c r="L60" s="88" t="s">
        <v>29</v>
      </c>
      <c r="M60" s="88" t="s">
        <v>30</v>
      </c>
      <c r="N60" s="88" t="s">
        <v>31</v>
      </c>
      <c r="O60" s="87" t="s">
        <v>32</v>
      </c>
      <c r="P60" s="87" t="s">
        <v>33</v>
      </c>
      <c r="Q60" s="88" t="s">
        <v>34</v>
      </c>
      <c r="R60" s="88" t="s">
        <v>35</v>
      </c>
      <c r="S60" s="87" t="s">
        <v>36</v>
      </c>
      <c r="T60" s="87" t="s">
        <v>37</v>
      </c>
      <c r="U60" s="89" t="s">
        <v>38</v>
      </c>
    </row>
    <row r="61">
      <c r="A61" s="85">
        <v>1.0</v>
      </c>
      <c r="B61" s="17">
        <f>transaction!$B118+transaction!$C118+transaction!$D118+transaction!$E118+B3</f>
        <v>0</v>
      </c>
      <c r="C61" s="17">
        <f>transaction!$F118+transaction!$G118+transaction!$H118+transaction!$I118+C3</f>
        <v>0</v>
      </c>
      <c r="D61" s="17">
        <f>transaction!$J118+transaction!$K118+transaction!$L118+transaction!$M118+D3</f>
        <v>0</v>
      </c>
      <c r="E61" s="17">
        <f>transaction!$N118+transaction!$O118+transaction!$P118+transaction!$Q118+E3</f>
        <v>0</v>
      </c>
      <c r="F61" s="17">
        <f>transaction!$R118+transaction!$S118+transaction!$T118+transaction!$U118+F3</f>
        <v>0</v>
      </c>
      <c r="G61" s="17">
        <f>transaction!$V118+transaction!$W118+transaction!$X118+transaction!$Y118+G3</f>
        <v>0</v>
      </c>
      <c r="H61" s="17">
        <f>transaction!$Z118+transaction!$AA118+transaction!$AB118+transaction!$AC118+H3</f>
        <v>0</v>
      </c>
      <c r="I61" s="17">
        <f>transaction!$AD118+transaction!$AE118+transaction!$AF118+transaction!$AG118+I3</f>
        <v>0</v>
      </c>
      <c r="J61" s="17">
        <f>transaction!$AH118+transaction!$AI118+transaction!$AJ118+transaction!$AK118+J3</f>
        <v>0</v>
      </c>
      <c r="K61" s="17">
        <f>transaction!$AL118+transaction!$AM118+transaction!$AN118+transaction!$AO118+K3</f>
        <v>0</v>
      </c>
      <c r="L61" s="17">
        <f>transaction!$AP118+transaction!$AQ118+transaction!$AR118+transaction!$AS118+L3</f>
        <v>0</v>
      </c>
      <c r="M61" s="17">
        <f>transaction!$AT118+transaction!$AU118+transaction!$AV118+transaction!$AW118+M3</f>
        <v>0</v>
      </c>
      <c r="N61" s="17">
        <f>transaction!$AX118+transaction!$AY118+transaction!$AZ118+transaction!$BA118+N3</f>
        <v>0</v>
      </c>
      <c r="O61" s="17">
        <f>transaction!$BB118+transaction!$BC118+transaction!$BD118+transaction!$BE118+O3</f>
        <v>0</v>
      </c>
      <c r="P61" s="17">
        <f>transaction!$BF118+transaction!$BG118+transaction!$BH118+transaction!$BI118+P3</f>
        <v>0</v>
      </c>
      <c r="Q61" s="17">
        <f>transaction!$BJ118+transaction!$BK118+transaction!$BL118+transaction!$BM118+Q3</f>
        <v>0</v>
      </c>
      <c r="R61" s="17">
        <f>transaction!$BN118+transaction!$BO118+transaction!$BP118+transaction!$BQ118+R3</f>
        <v>0</v>
      </c>
      <c r="S61" s="17">
        <f>transaction!$BR118+transaction!$BS118+transaction!$BT118+transaction!$BU118+S3</f>
        <v>0</v>
      </c>
      <c r="T61" s="17">
        <f>transaction!$BV118+transaction!$BW118+transaction!$BX118+transaction!$BY118+T3</f>
        <v>0</v>
      </c>
      <c r="U61" s="22">
        <f>transaction!$BZ118+transaction!$CA118+transaction!$CB118+transaction!$CC118+U3</f>
        <v>0</v>
      </c>
    </row>
    <row r="62">
      <c r="A62" s="85">
        <v>2.0</v>
      </c>
      <c r="B62" s="17">
        <f>transaction!$B119+transaction!$C119+transaction!$D119+transaction!$E119+B4</f>
        <v>0</v>
      </c>
      <c r="C62" s="17">
        <f>transaction!$F119+transaction!$G119+transaction!$H119+transaction!$I119+C4</f>
        <v>0</v>
      </c>
      <c r="D62" s="17">
        <f>transaction!$J119+transaction!$K119+transaction!$L119+transaction!$M119+D4</f>
        <v>0</v>
      </c>
      <c r="E62" s="17">
        <f>transaction!$N119+transaction!$O119+transaction!$P119+transaction!$Q119+E4</f>
        <v>0</v>
      </c>
      <c r="F62" s="17">
        <f>transaction!$R119+transaction!$S119+transaction!$T119+transaction!$U119+F4</f>
        <v>0</v>
      </c>
      <c r="G62" s="17">
        <f>transaction!$V119+transaction!$W119+transaction!$X119+transaction!$Y119+G4</f>
        <v>0</v>
      </c>
      <c r="H62" s="17">
        <f>transaction!$Z119+transaction!$AA119+transaction!$AB119+transaction!$AC119+H4</f>
        <v>0</v>
      </c>
      <c r="I62" s="17">
        <f>transaction!$AD119+transaction!$AE119+transaction!$AF119+transaction!$AG119+I4</f>
        <v>0</v>
      </c>
      <c r="J62" s="17">
        <f>transaction!$AH119+transaction!$AI119+transaction!$AJ119+transaction!$AK119+J4</f>
        <v>0</v>
      </c>
      <c r="K62" s="17">
        <f>transaction!$AL119+transaction!$AM119+transaction!$AN119+transaction!$AO119+K4</f>
        <v>0</v>
      </c>
      <c r="L62" s="17">
        <f>transaction!$AP119+transaction!$AQ119+transaction!$AR119+transaction!$AS119+L4</f>
        <v>0</v>
      </c>
      <c r="M62" s="17">
        <f>transaction!$AT119+transaction!$AU119+transaction!$AV119+transaction!$AW119+M4</f>
        <v>0</v>
      </c>
      <c r="N62" s="17">
        <f>transaction!$AX119+transaction!$AY119+transaction!$AZ119+transaction!$BA119+N4</f>
        <v>0</v>
      </c>
      <c r="O62" s="17">
        <f>transaction!$BB119+transaction!$BC119+transaction!$BD119+transaction!$BE119+O4</f>
        <v>0</v>
      </c>
      <c r="P62" s="17">
        <f>transaction!$BF119+transaction!$BG119+transaction!$BH119+transaction!$BI119+P4</f>
        <v>0</v>
      </c>
      <c r="Q62" s="17">
        <f>transaction!$BJ119+transaction!$BK119+transaction!$BL119+transaction!$BM119+Q4</f>
        <v>0</v>
      </c>
      <c r="R62" s="17">
        <f>transaction!$BN119+transaction!$BO119+transaction!$BP119+transaction!$BQ119+R4</f>
        <v>0</v>
      </c>
      <c r="S62" s="17">
        <f>transaction!$BR119+transaction!$BS119+transaction!$BT119+transaction!$BU119+S4</f>
        <v>0</v>
      </c>
      <c r="T62" s="17">
        <f>transaction!$BV119+transaction!$BW119+transaction!$BX119+transaction!$BY119+T4</f>
        <v>0</v>
      </c>
      <c r="U62" s="22">
        <f>transaction!$BZ119+transaction!$CA119+transaction!$CB119+transaction!$CC119+U4</f>
        <v>0</v>
      </c>
    </row>
    <row r="63">
      <c r="A63" s="85">
        <v>3.0</v>
      </c>
      <c r="B63" s="17">
        <f>transaction!$B120+transaction!$C120+transaction!$D120+transaction!$E120+B5</f>
        <v>0</v>
      </c>
      <c r="C63" s="17">
        <f>transaction!$F120+transaction!$G120+transaction!$H120+transaction!$I120+C5</f>
        <v>0</v>
      </c>
      <c r="D63" s="17">
        <f>transaction!$J120+transaction!$K120+transaction!$L120+transaction!$M120+D5</f>
        <v>0</v>
      </c>
      <c r="E63" s="17">
        <f>transaction!$N120+transaction!$O120+transaction!$P120+transaction!$Q120+E5</f>
        <v>0</v>
      </c>
      <c r="F63" s="17">
        <f>transaction!$R120+transaction!$S120+transaction!$T120+transaction!$U120+F5</f>
        <v>0</v>
      </c>
      <c r="G63" s="17">
        <f>transaction!$V120+transaction!$W120+transaction!$X120+transaction!$Y120+G5</f>
        <v>0</v>
      </c>
      <c r="H63" s="17">
        <f>transaction!$Z120+transaction!$AA120+transaction!$AB120+transaction!$AC120+H5</f>
        <v>0</v>
      </c>
      <c r="I63" s="17">
        <f>transaction!$AD120+transaction!$AE120+transaction!$AF120+transaction!$AG120+I5</f>
        <v>0</v>
      </c>
      <c r="J63" s="17">
        <f>transaction!$AH120+transaction!$AI120+transaction!$AJ120+transaction!$AK120+J5</f>
        <v>0</v>
      </c>
      <c r="K63" s="17">
        <f>transaction!$AL120+transaction!$AM120+transaction!$AN120+transaction!$AO120+K5</f>
        <v>0</v>
      </c>
      <c r="L63" s="17">
        <f>transaction!$AP120+transaction!$AQ120+transaction!$AR120+transaction!$AS120+L5</f>
        <v>0</v>
      </c>
      <c r="M63" s="17">
        <f>transaction!$AT120+transaction!$AU120+transaction!$AV120+transaction!$AW120+M5</f>
        <v>0</v>
      </c>
      <c r="N63" s="17">
        <f>transaction!$AX120+transaction!$AY120+transaction!$AZ120+transaction!$BA120+N5</f>
        <v>0</v>
      </c>
      <c r="O63" s="17">
        <f>transaction!$BB120+transaction!$BC120+transaction!$BD120+transaction!$BE120+O5</f>
        <v>0</v>
      </c>
      <c r="P63" s="17">
        <f>transaction!$BF120+transaction!$BG120+transaction!$BH120+transaction!$BI120+P5</f>
        <v>0</v>
      </c>
      <c r="Q63" s="17">
        <f>transaction!$BJ120+transaction!$BK120+transaction!$BL120+transaction!$BM120+Q5</f>
        <v>0</v>
      </c>
      <c r="R63" s="17">
        <f>transaction!$BN120+transaction!$BO120+transaction!$BP120+transaction!$BQ120+R5</f>
        <v>0</v>
      </c>
      <c r="S63" s="17">
        <f>transaction!$BR120+transaction!$BS120+transaction!$BT120+transaction!$BU120+S5</f>
        <v>0</v>
      </c>
      <c r="T63" s="17">
        <f>transaction!$BV120+transaction!$BW120+transaction!$BX120+transaction!$BY120+T5</f>
        <v>0</v>
      </c>
      <c r="U63" s="22">
        <f>transaction!$BZ120+transaction!$CA120+transaction!$CB120+transaction!$CC120+U5</f>
        <v>0</v>
      </c>
    </row>
    <row r="64">
      <c r="A64" s="85">
        <v>4.0</v>
      </c>
      <c r="B64" s="17">
        <f>transaction!$B121+transaction!$C121+transaction!$D121+transaction!$E121+B6</f>
        <v>0</v>
      </c>
      <c r="C64" s="17">
        <f>transaction!$F121+transaction!$G121+transaction!$H121+transaction!$I121+C6</f>
        <v>0</v>
      </c>
      <c r="D64" s="17">
        <f>transaction!$J121+transaction!$K121+transaction!$L121+transaction!$M121+D6</f>
        <v>0</v>
      </c>
      <c r="E64" s="17">
        <f>transaction!$N121+transaction!$O121+transaction!$P121+transaction!$Q121+E6</f>
        <v>0</v>
      </c>
      <c r="F64" s="17">
        <f>transaction!$R121+transaction!$S121+transaction!$T121+transaction!$U121+F6</f>
        <v>0</v>
      </c>
      <c r="G64" s="17">
        <f>transaction!$V121+transaction!$W121+transaction!$X121+transaction!$Y121+G6</f>
        <v>0</v>
      </c>
      <c r="H64" s="17">
        <f>transaction!$Z121+transaction!$AA121+transaction!$AB121+transaction!$AC121+H6</f>
        <v>0</v>
      </c>
      <c r="I64" s="17">
        <f>transaction!$AD121+transaction!$AE121+transaction!$AF121+transaction!$AG121+I6</f>
        <v>0</v>
      </c>
      <c r="J64" s="17">
        <f>transaction!$AH121+transaction!$AI121+transaction!$AJ121+transaction!$AK121+J6</f>
        <v>0</v>
      </c>
      <c r="K64" s="17">
        <f>transaction!$AL121+transaction!$AM121+transaction!$AN121+transaction!$AO121+K6</f>
        <v>0</v>
      </c>
      <c r="L64" s="17">
        <f>transaction!$AP121+transaction!$AQ121+transaction!$AR121+transaction!$AS121+L6</f>
        <v>0</v>
      </c>
      <c r="M64" s="17">
        <f>transaction!$AT121+transaction!$AU121+transaction!$AV121+transaction!$AW121+M6</f>
        <v>0</v>
      </c>
      <c r="N64" s="17">
        <f>transaction!$AX121+transaction!$AY121+transaction!$AZ121+transaction!$BA121+N6</f>
        <v>0</v>
      </c>
      <c r="O64" s="17">
        <f>transaction!$BB121+transaction!$BC121+transaction!$BD121+transaction!$BE121+O6</f>
        <v>0</v>
      </c>
      <c r="P64" s="17">
        <f>transaction!$BF121+transaction!$BG121+transaction!$BH121+transaction!$BI121+P6</f>
        <v>0</v>
      </c>
      <c r="Q64" s="17">
        <f>transaction!$BJ121+transaction!$BK121+transaction!$BL121+transaction!$BM121+Q6</f>
        <v>0</v>
      </c>
      <c r="R64" s="17">
        <f>transaction!$BN121+transaction!$BO121+transaction!$BP121+transaction!$BQ121+R6</f>
        <v>0</v>
      </c>
      <c r="S64" s="17">
        <f>transaction!$BR121+transaction!$BS121+transaction!$BT121+transaction!$BU121+S6</f>
        <v>0</v>
      </c>
      <c r="T64" s="17">
        <f>transaction!$BV121+transaction!$BW121+transaction!$BX121+transaction!$BY121+T6</f>
        <v>0</v>
      </c>
      <c r="U64" s="22">
        <f>transaction!$BZ121+transaction!$CA121+transaction!$CB121+transaction!$CC121+U6</f>
        <v>0</v>
      </c>
    </row>
    <row r="65">
      <c r="A65" s="85">
        <v>5.0</v>
      </c>
      <c r="B65" s="17">
        <f>transaction!$B122+transaction!$C122+transaction!$D122+transaction!$E122+B7</f>
        <v>0</v>
      </c>
      <c r="C65" s="17">
        <f>transaction!$F122+transaction!$G122+transaction!$H122+transaction!$I122+C7</f>
        <v>0</v>
      </c>
      <c r="D65" s="17">
        <f>transaction!$J122+transaction!$K122+transaction!$L122+transaction!$M122+D7</f>
        <v>0</v>
      </c>
      <c r="E65" s="17">
        <f>transaction!$N122+transaction!$O122+transaction!$P122+transaction!$Q122+E7</f>
        <v>0</v>
      </c>
      <c r="F65" s="17">
        <f>transaction!$R122+transaction!$S122+transaction!$T122+transaction!$U122+F7</f>
        <v>0</v>
      </c>
      <c r="G65" s="17">
        <f>transaction!$V122+transaction!$W122+transaction!$X122+transaction!$Y122+G7</f>
        <v>0</v>
      </c>
      <c r="H65" s="17">
        <f>transaction!$Z122+transaction!$AA122+transaction!$AB122+transaction!$AC122+H7</f>
        <v>0</v>
      </c>
      <c r="I65" s="17">
        <f>transaction!$AD122+transaction!$AE122+transaction!$AF122+transaction!$AG122+I7</f>
        <v>0</v>
      </c>
      <c r="J65" s="17">
        <f>transaction!$AH122+transaction!$AI122+transaction!$AJ122+transaction!$AK122+J7</f>
        <v>0</v>
      </c>
      <c r="K65" s="17">
        <f>transaction!$AL122+transaction!$AM122+transaction!$AN122+transaction!$AO122+K7</f>
        <v>0</v>
      </c>
      <c r="L65" s="17">
        <f>transaction!$AP122+transaction!$AQ122+transaction!$AR122+transaction!$AS122+L7</f>
        <v>0</v>
      </c>
      <c r="M65" s="17">
        <f>transaction!$AT122+transaction!$AU122+transaction!$AV122+transaction!$AW122+M7</f>
        <v>0</v>
      </c>
      <c r="N65" s="17">
        <f>transaction!$AX122+transaction!$AY122+transaction!$AZ122+transaction!$BA122+N7</f>
        <v>0</v>
      </c>
      <c r="O65" s="17">
        <f>transaction!$BB122+transaction!$BC122+transaction!$BD122+transaction!$BE122+O7</f>
        <v>0</v>
      </c>
      <c r="P65" s="17">
        <f>transaction!$BF122+transaction!$BG122+transaction!$BH122+transaction!$BI122+P7</f>
        <v>0</v>
      </c>
      <c r="Q65" s="17">
        <f>transaction!$BJ122+transaction!$BK122+transaction!$BL122+transaction!$BM122+Q7</f>
        <v>0</v>
      </c>
      <c r="R65" s="17">
        <f>transaction!$BN122+transaction!$BO122+transaction!$BP122+transaction!$BQ122+R7</f>
        <v>0</v>
      </c>
      <c r="S65" s="17">
        <f>transaction!$BR122+transaction!$BS122+transaction!$BT122+transaction!$BU122+S7</f>
        <v>0</v>
      </c>
      <c r="T65" s="17">
        <f>transaction!$BV122+transaction!$BW122+transaction!$BX122+transaction!$BY122+T7</f>
        <v>0</v>
      </c>
      <c r="U65" s="22">
        <f>transaction!$BZ122+transaction!$CA122+transaction!$CB122+transaction!$CC122+U7</f>
        <v>0</v>
      </c>
    </row>
    <row r="66">
      <c r="A66" s="85">
        <v>6.0</v>
      </c>
      <c r="B66" s="17">
        <f>transaction!$B123+transaction!$C123+transaction!$D123+transaction!$E123+B8</f>
        <v>0</v>
      </c>
      <c r="C66" s="17">
        <f>transaction!$F123+transaction!$G123+transaction!$H123+transaction!$I123+C8</f>
        <v>0</v>
      </c>
      <c r="D66" s="17">
        <f>transaction!$J123+transaction!$K123+transaction!$L123+transaction!$M123+D8</f>
        <v>0</v>
      </c>
      <c r="E66" s="17">
        <f>transaction!$N123+transaction!$O123+transaction!$P123+transaction!$Q123+E8</f>
        <v>0</v>
      </c>
      <c r="F66" s="17">
        <f>transaction!$R123+transaction!$S123+transaction!$T123+transaction!$U123+F8</f>
        <v>0</v>
      </c>
      <c r="G66" s="17">
        <f>transaction!$V123+transaction!$W123+transaction!$X123+transaction!$Y123+G8</f>
        <v>0</v>
      </c>
      <c r="H66" s="17">
        <f>transaction!$Z123+transaction!$AA123+transaction!$AB123+transaction!$AC123+H8</f>
        <v>0</v>
      </c>
      <c r="I66" s="17">
        <f>transaction!$AD123+transaction!$AE123+transaction!$AF123+transaction!$AG123+I8</f>
        <v>0</v>
      </c>
      <c r="J66" s="17">
        <f>transaction!$AH123+transaction!$AI123+transaction!$AJ123+transaction!$AK123+J8</f>
        <v>0</v>
      </c>
      <c r="K66" s="17">
        <f>transaction!$AL123+transaction!$AM123+transaction!$AN123+transaction!$AO123+K8</f>
        <v>0</v>
      </c>
      <c r="L66" s="17">
        <f>transaction!$AP123+transaction!$AQ123+transaction!$AR123+transaction!$AS123+L8</f>
        <v>0</v>
      </c>
      <c r="M66" s="17">
        <f>transaction!$AT123+transaction!$AU123+transaction!$AV123+transaction!$AW123+M8</f>
        <v>0</v>
      </c>
      <c r="N66" s="17">
        <f>transaction!$AX123+transaction!$AY123+transaction!$AZ123+transaction!$BA123+N8</f>
        <v>0</v>
      </c>
      <c r="O66" s="17">
        <f>transaction!$BB123+transaction!$BC123+transaction!$BD123+transaction!$BE123+O8</f>
        <v>0</v>
      </c>
      <c r="P66" s="17">
        <f>transaction!$BF123+transaction!$BG123+transaction!$BH123+transaction!$BI123+P8</f>
        <v>0</v>
      </c>
      <c r="Q66" s="17">
        <f>transaction!$BJ123+transaction!$BK123+transaction!$BL123+transaction!$BM123+Q8</f>
        <v>0</v>
      </c>
      <c r="R66" s="17">
        <f>transaction!$BN123+transaction!$BO123+transaction!$BP123+transaction!$BQ123+R8</f>
        <v>0</v>
      </c>
      <c r="S66" s="17">
        <f>transaction!$BR123+transaction!$BS123+transaction!$BT123+transaction!$BU123+S8</f>
        <v>0</v>
      </c>
      <c r="T66" s="17">
        <f>transaction!$BV123+transaction!$BW123+transaction!$BX123+transaction!$BY123+T8</f>
        <v>0</v>
      </c>
      <c r="U66" s="22">
        <f>transaction!$BZ123+transaction!$CA123+transaction!$CB123+transaction!$CC123+U8</f>
        <v>0</v>
      </c>
    </row>
    <row r="67">
      <c r="A67" s="85">
        <v>7.0</v>
      </c>
      <c r="B67" s="17">
        <f>transaction!$B124+transaction!$C124+transaction!$D124+transaction!$E124+B9</f>
        <v>0</v>
      </c>
      <c r="C67" s="17">
        <f>transaction!$F124+transaction!$G124+transaction!$H124+transaction!$I124+C9</f>
        <v>0</v>
      </c>
      <c r="D67" s="17">
        <f>transaction!$J124+transaction!$K124+transaction!$L124+transaction!$M124+D9</f>
        <v>0</v>
      </c>
      <c r="E67" s="17">
        <f>transaction!$N124+transaction!$O124+transaction!$P124+transaction!$Q124+E9</f>
        <v>0</v>
      </c>
      <c r="F67" s="17">
        <f>transaction!$R124+transaction!$S124+transaction!$T124+transaction!$U124+F9</f>
        <v>0</v>
      </c>
      <c r="G67" s="17">
        <f>transaction!$V124+transaction!$W124+transaction!$X124+transaction!$Y124+G9</f>
        <v>0</v>
      </c>
      <c r="H67" s="17">
        <f>transaction!$Z124+transaction!$AA124+transaction!$AB124+transaction!$AC124+H9</f>
        <v>0</v>
      </c>
      <c r="I67" s="17">
        <f>transaction!$AD124+transaction!$AE124+transaction!$AF124+transaction!$AG124+I9</f>
        <v>0</v>
      </c>
      <c r="J67" s="17">
        <f>transaction!$AH124+transaction!$AI124+transaction!$AJ124+transaction!$AK124+J9</f>
        <v>0</v>
      </c>
      <c r="K67" s="17">
        <f>transaction!$AL124+transaction!$AM124+transaction!$AN124+transaction!$AO124+K9</f>
        <v>0</v>
      </c>
      <c r="L67" s="17">
        <f>transaction!$AP124+transaction!$AQ124+transaction!$AR124+transaction!$AS124+L9</f>
        <v>0</v>
      </c>
      <c r="M67" s="17">
        <f>transaction!$AT124+transaction!$AU124+transaction!$AV124+transaction!$AW124+M9</f>
        <v>0</v>
      </c>
      <c r="N67" s="17">
        <f>transaction!$AX124+transaction!$AY124+transaction!$AZ124+transaction!$BA124+N9</f>
        <v>0</v>
      </c>
      <c r="O67" s="17">
        <f>transaction!$BB124+transaction!$BC124+transaction!$BD124+transaction!$BE124+O9</f>
        <v>0</v>
      </c>
      <c r="P67" s="17">
        <f>transaction!$BF124+transaction!$BG124+transaction!$BH124+transaction!$BI124+P9</f>
        <v>0</v>
      </c>
      <c r="Q67" s="17">
        <f>transaction!$BJ124+transaction!$BK124+transaction!$BL124+transaction!$BM124+Q9</f>
        <v>0</v>
      </c>
      <c r="R67" s="17">
        <f>transaction!$BN124+transaction!$BO124+transaction!$BP124+transaction!$BQ124+R9</f>
        <v>0</v>
      </c>
      <c r="S67" s="17">
        <f>transaction!$BR124+transaction!$BS124+transaction!$BT124+transaction!$BU124+S9</f>
        <v>0</v>
      </c>
      <c r="T67" s="17">
        <f>transaction!$BV124+transaction!$BW124+transaction!$BX124+transaction!$BY124+T9</f>
        <v>0</v>
      </c>
      <c r="U67" s="22">
        <f>transaction!$BZ124+transaction!$CA124+transaction!$CB124+transaction!$CC124+U9</f>
        <v>0</v>
      </c>
    </row>
    <row r="68">
      <c r="A68" s="85">
        <v>8.0</v>
      </c>
      <c r="B68" s="17">
        <f>transaction!$B125+transaction!$C125+transaction!$D125+transaction!$E125+B10</f>
        <v>0</v>
      </c>
      <c r="C68" s="17">
        <f>transaction!$F125+transaction!$G125+transaction!$H125+transaction!$I125+C10</f>
        <v>0</v>
      </c>
      <c r="D68" s="17">
        <f>transaction!$J125+transaction!$K125+transaction!$L125+transaction!$M125+D10</f>
        <v>0</v>
      </c>
      <c r="E68" s="17">
        <f>transaction!$N125+transaction!$O125+transaction!$P125+transaction!$Q125+E10</f>
        <v>0</v>
      </c>
      <c r="F68" s="17">
        <f>transaction!$R125+transaction!$S125+transaction!$T125+transaction!$U125+F10</f>
        <v>0</v>
      </c>
      <c r="G68" s="17">
        <f>transaction!$V125+transaction!$W125+transaction!$X125+transaction!$Y125+G10</f>
        <v>0</v>
      </c>
      <c r="H68" s="17">
        <f>transaction!$Z125+transaction!$AA125+transaction!$AB125+transaction!$AC125+H10</f>
        <v>0</v>
      </c>
      <c r="I68" s="17">
        <f>transaction!$AD125+transaction!$AE125+transaction!$AF125+transaction!$AG125+I10</f>
        <v>0</v>
      </c>
      <c r="J68" s="17">
        <f>transaction!$AH125+transaction!$AI125+transaction!$AJ125+transaction!$AK125+J10</f>
        <v>0</v>
      </c>
      <c r="K68" s="17">
        <f>transaction!$AL125+transaction!$AM125+transaction!$AN125+transaction!$AO125+K10</f>
        <v>0</v>
      </c>
      <c r="L68" s="17">
        <f>transaction!$AP125+transaction!$AQ125+transaction!$AR125+transaction!$AS125+L10</f>
        <v>0</v>
      </c>
      <c r="M68" s="17">
        <f>transaction!$AT125+transaction!$AU125+transaction!$AV125+transaction!$AW125+M10</f>
        <v>0</v>
      </c>
      <c r="N68" s="17">
        <f>transaction!$AX125+transaction!$AY125+transaction!$AZ125+transaction!$BA125+N10</f>
        <v>0</v>
      </c>
      <c r="O68" s="17">
        <f>transaction!$BB125+transaction!$BC125+transaction!$BD125+transaction!$BE125+O10</f>
        <v>0</v>
      </c>
      <c r="P68" s="17">
        <f>transaction!$BF125+transaction!$BG125+transaction!$BH125+transaction!$BI125+P10</f>
        <v>0</v>
      </c>
      <c r="Q68" s="17">
        <f>transaction!$BJ125+transaction!$BK125+transaction!$BL125+transaction!$BM125+Q10</f>
        <v>0</v>
      </c>
      <c r="R68" s="17">
        <f>transaction!$BN125+transaction!$BO125+transaction!$BP125+transaction!$BQ125+R10</f>
        <v>0</v>
      </c>
      <c r="S68" s="17">
        <f>transaction!$BR125+transaction!$BS125+transaction!$BT125+transaction!$BU125+S10</f>
        <v>0</v>
      </c>
      <c r="T68" s="17">
        <f>transaction!$BV125+transaction!$BW125+transaction!$BX125+transaction!$BY125+T10</f>
        <v>0</v>
      </c>
      <c r="U68" s="22">
        <f>transaction!$BZ125+transaction!$CA125+transaction!$CB125+transaction!$CC125+U10</f>
        <v>0</v>
      </c>
    </row>
    <row r="69">
      <c r="A69" s="85">
        <v>9.0</v>
      </c>
      <c r="B69" s="17">
        <f>transaction!$B126+transaction!$C126+transaction!$D126+transaction!$E126+B11</f>
        <v>0</v>
      </c>
      <c r="C69" s="17">
        <f>transaction!$F126+transaction!$G126+transaction!$H126+transaction!$I126+C11</f>
        <v>0</v>
      </c>
      <c r="D69" s="17">
        <f>transaction!$J126+transaction!$K126+transaction!$L126+transaction!$M126+D11</f>
        <v>0</v>
      </c>
      <c r="E69" s="17">
        <f>transaction!$N126+transaction!$O126+transaction!$P126+transaction!$Q126+E11</f>
        <v>0</v>
      </c>
      <c r="F69" s="17">
        <f>transaction!$R126+transaction!$S126+transaction!$T126+transaction!$U126+F11</f>
        <v>0</v>
      </c>
      <c r="G69" s="17">
        <f>transaction!$V126+transaction!$W126+transaction!$X126+transaction!$Y126+G11</f>
        <v>0</v>
      </c>
      <c r="H69" s="17">
        <f>transaction!$Z126+transaction!$AA126+transaction!$AB126+transaction!$AC126+H11</f>
        <v>0</v>
      </c>
      <c r="I69" s="17">
        <f>transaction!$AD126+transaction!$AE126+transaction!$AF126+transaction!$AG126+I11</f>
        <v>0</v>
      </c>
      <c r="J69" s="17">
        <f>transaction!$AH126+transaction!$AI126+transaction!$AJ126+transaction!$AK126+J11</f>
        <v>0</v>
      </c>
      <c r="K69" s="17">
        <f>transaction!$AL126+transaction!$AM126+transaction!$AN126+transaction!$AO126+K11</f>
        <v>0</v>
      </c>
      <c r="L69" s="17">
        <f>transaction!$AP126+transaction!$AQ126+transaction!$AR126+transaction!$AS126+L11</f>
        <v>0</v>
      </c>
      <c r="M69" s="17">
        <f>transaction!$AT126+transaction!$AU126+transaction!$AV126+transaction!$AW126+M11</f>
        <v>0</v>
      </c>
      <c r="N69" s="17">
        <f>transaction!$AX126+transaction!$AY126+transaction!$AZ126+transaction!$BA126+N11</f>
        <v>0</v>
      </c>
      <c r="O69" s="17">
        <f>transaction!$BB126+transaction!$BC126+transaction!$BD126+transaction!$BE126+O11</f>
        <v>0</v>
      </c>
      <c r="P69" s="17">
        <f>transaction!$BF126+transaction!$BG126+transaction!$BH126+transaction!$BI126+P11</f>
        <v>0</v>
      </c>
      <c r="Q69" s="17">
        <f>transaction!$BJ126+transaction!$BK126+transaction!$BL126+transaction!$BM126+Q11</f>
        <v>0</v>
      </c>
      <c r="R69" s="17">
        <f>transaction!$BN126+transaction!$BO126+transaction!$BP126+transaction!$BQ126+R11</f>
        <v>0</v>
      </c>
      <c r="S69" s="17">
        <f>transaction!$BR126+transaction!$BS126+transaction!$BT126+transaction!$BU126+S11</f>
        <v>0</v>
      </c>
      <c r="T69" s="17">
        <f>transaction!$BV126+transaction!$BW126+transaction!$BX126+transaction!$BY126+T11</f>
        <v>0</v>
      </c>
      <c r="U69" s="22">
        <f>transaction!$BZ126+transaction!$CA126+transaction!$CB126+transaction!$CC126+U11</f>
        <v>0</v>
      </c>
    </row>
    <row r="70">
      <c r="A70" s="85">
        <v>10.0</v>
      </c>
      <c r="B70" s="17">
        <f>transaction!$B127+transaction!$C127+transaction!$D127+transaction!$E127+B12</f>
        <v>0</v>
      </c>
      <c r="C70" s="17">
        <f>transaction!$F127+transaction!$G127+transaction!$H127+transaction!$I127+C12</f>
        <v>0</v>
      </c>
      <c r="D70" s="17">
        <f>transaction!$J127+transaction!$K127+transaction!$L127+transaction!$M127+D12</f>
        <v>0</v>
      </c>
      <c r="E70" s="17">
        <f>transaction!$N127+transaction!$O127+transaction!$P127+transaction!$Q127+E12</f>
        <v>0</v>
      </c>
      <c r="F70" s="17">
        <f>transaction!$R127+transaction!$S127+transaction!$T127+transaction!$U127+F12</f>
        <v>0</v>
      </c>
      <c r="G70" s="17">
        <f>transaction!$V127+transaction!$W127+transaction!$X127+transaction!$Y127+G12</f>
        <v>0</v>
      </c>
      <c r="H70" s="17">
        <f>transaction!$Z127+transaction!$AA127+transaction!$AB127+transaction!$AC127+H12</f>
        <v>0</v>
      </c>
      <c r="I70" s="17">
        <f>transaction!$AD127+transaction!$AE127+transaction!$AF127+transaction!$AG127+I12</f>
        <v>0</v>
      </c>
      <c r="J70" s="17">
        <f>transaction!$AH127+transaction!$AI127+transaction!$AJ127+transaction!$AK127+J12</f>
        <v>0</v>
      </c>
      <c r="K70" s="17">
        <f>transaction!$AL127+transaction!$AM127+transaction!$AN127+transaction!$AO127+K12</f>
        <v>0</v>
      </c>
      <c r="L70" s="17">
        <f>transaction!$AP127+transaction!$AQ127+transaction!$AR127+transaction!$AS127+L12</f>
        <v>0</v>
      </c>
      <c r="M70" s="17">
        <f>transaction!$AT127+transaction!$AU127+transaction!$AV127+transaction!$AW127+M12</f>
        <v>0</v>
      </c>
      <c r="N70" s="17">
        <f>transaction!$AX127+transaction!$AY127+transaction!$AZ127+transaction!$BA127+N12</f>
        <v>0</v>
      </c>
      <c r="O70" s="17">
        <f>transaction!$BB127+transaction!$BC127+transaction!$BD127+transaction!$BE127+O12</f>
        <v>0</v>
      </c>
      <c r="P70" s="17">
        <f>transaction!$BF127+transaction!$BG127+transaction!$BH127+transaction!$BI127+P12</f>
        <v>0</v>
      </c>
      <c r="Q70" s="17">
        <f>transaction!$BJ127+transaction!$BK127+transaction!$BL127+transaction!$BM127+Q12</f>
        <v>0</v>
      </c>
      <c r="R70" s="17">
        <f>transaction!$BN127+transaction!$BO127+transaction!$BP127+transaction!$BQ127+R12</f>
        <v>0</v>
      </c>
      <c r="S70" s="17">
        <f>transaction!$BR127+transaction!$BS127+transaction!$BT127+transaction!$BU127+S12</f>
        <v>0</v>
      </c>
      <c r="T70" s="17">
        <f>transaction!$BV127+transaction!$BW127+transaction!$BX127+transaction!$BY127+T12</f>
        <v>0</v>
      </c>
      <c r="U70" s="22">
        <f>transaction!$BZ127+transaction!$CA127+transaction!$CB127+transaction!$CC127+U12</f>
        <v>0</v>
      </c>
    </row>
    <row r="71">
      <c r="A71" s="85">
        <v>11.0</v>
      </c>
      <c r="B71" s="17">
        <f>transaction!$B128+transaction!$C128+transaction!$D128+transaction!$E128+B13</f>
        <v>0</v>
      </c>
      <c r="C71" s="17">
        <f>transaction!$F128+transaction!$G128+transaction!$H128+transaction!$I128+C13</f>
        <v>0</v>
      </c>
      <c r="D71" s="17">
        <f>transaction!$J128+transaction!$K128+transaction!$L128+transaction!$M128+D13</f>
        <v>0</v>
      </c>
      <c r="E71" s="17">
        <f>transaction!$N128+transaction!$O128+transaction!$P128+transaction!$Q128+E13</f>
        <v>0</v>
      </c>
      <c r="F71" s="17">
        <f>transaction!$R128+transaction!$S128+transaction!$T128+transaction!$U128+F13</f>
        <v>0</v>
      </c>
      <c r="G71" s="17">
        <f>transaction!$V128+transaction!$W128+transaction!$X128+transaction!$Y128+G13</f>
        <v>0</v>
      </c>
      <c r="H71" s="17">
        <f>transaction!$Z128+transaction!$AA128+transaction!$AB128+transaction!$AC128+H13</f>
        <v>0</v>
      </c>
      <c r="I71" s="17">
        <f>transaction!$AD128+transaction!$AE128+transaction!$AF128+transaction!$AG128+I13</f>
        <v>0</v>
      </c>
      <c r="J71" s="17">
        <f>transaction!$AH128+transaction!$AI128+transaction!$AJ128+transaction!$AK128+J13</f>
        <v>0</v>
      </c>
      <c r="K71" s="17">
        <f>transaction!$AL128+transaction!$AM128+transaction!$AN128+transaction!$AO128+K13</f>
        <v>0</v>
      </c>
      <c r="L71" s="17">
        <f>transaction!$AP128+transaction!$AQ128+transaction!$AR128+transaction!$AS128+L13</f>
        <v>0</v>
      </c>
      <c r="M71" s="17">
        <f>transaction!$AT128+transaction!$AU128+transaction!$AV128+transaction!$AW128+M13</f>
        <v>0</v>
      </c>
      <c r="N71" s="17">
        <f>transaction!$AX128+transaction!$AY128+transaction!$AZ128+transaction!$BA128+N13</f>
        <v>0</v>
      </c>
      <c r="O71" s="17">
        <f>transaction!$BB128+transaction!$BC128+transaction!$BD128+transaction!$BE128+O13</f>
        <v>0</v>
      </c>
      <c r="P71" s="17">
        <f>transaction!$BF128+transaction!$BG128+transaction!$BH128+transaction!$BI128+P13</f>
        <v>0</v>
      </c>
      <c r="Q71" s="17">
        <f>transaction!$BJ128+transaction!$BK128+transaction!$BL128+transaction!$BM128+Q13</f>
        <v>0</v>
      </c>
      <c r="R71" s="17">
        <f>transaction!$BN128+transaction!$BO128+transaction!$BP128+transaction!$BQ128+R13</f>
        <v>0</v>
      </c>
      <c r="S71" s="17">
        <f>transaction!$BR128+transaction!$BS128+transaction!$BT128+transaction!$BU128+S13</f>
        <v>0</v>
      </c>
      <c r="T71" s="17">
        <f>transaction!$BV128+transaction!$BW128+transaction!$BX128+transaction!$BY128+T13</f>
        <v>0</v>
      </c>
      <c r="U71" s="22">
        <f>transaction!$BZ128+transaction!$CA128+transaction!$CB128+transaction!$CC128+U13</f>
        <v>0</v>
      </c>
    </row>
    <row r="72">
      <c r="A72" s="85">
        <v>12.0</v>
      </c>
      <c r="B72" s="17">
        <f>transaction!$B129+transaction!$C129+transaction!$D129+transaction!$E129+B14</f>
        <v>0</v>
      </c>
      <c r="C72" s="17">
        <f>transaction!$F129+transaction!$G129+transaction!$H129+transaction!$I129+C14</f>
        <v>0</v>
      </c>
      <c r="D72" s="17">
        <f>transaction!$J129+transaction!$K129+transaction!$L129+transaction!$M129+D14</f>
        <v>0</v>
      </c>
      <c r="E72" s="17">
        <f>transaction!$N129+transaction!$O129+transaction!$P129+transaction!$Q129+E14</f>
        <v>0</v>
      </c>
      <c r="F72" s="17">
        <f>transaction!$R129+transaction!$S129+transaction!$T129+transaction!$U129+F14</f>
        <v>0</v>
      </c>
      <c r="G72" s="17">
        <f>transaction!$V129+transaction!$W129+transaction!$X129+transaction!$Y129+G14</f>
        <v>0</v>
      </c>
      <c r="H72" s="17">
        <f>transaction!$Z129+transaction!$AA129+transaction!$AB129+transaction!$AC129+H14</f>
        <v>0</v>
      </c>
      <c r="I72" s="17">
        <f>transaction!$AD129+transaction!$AE129+transaction!$AF129+transaction!$AG129+I14</f>
        <v>0</v>
      </c>
      <c r="J72" s="17">
        <f>transaction!$AH129+transaction!$AI129+transaction!$AJ129+transaction!$AK129+J14</f>
        <v>0</v>
      </c>
      <c r="K72" s="17">
        <f>transaction!$AL129+transaction!$AM129+transaction!$AN129+transaction!$AO129+K14</f>
        <v>0</v>
      </c>
      <c r="L72" s="17">
        <f>transaction!$AP129+transaction!$AQ129+transaction!$AR129+transaction!$AS129+L14</f>
        <v>0</v>
      </c>
      <c r="M72" s="17">
        <f>transaction!$AT129+transaction!$AU129+transaction!$AV129+transaction!$AW129+M14</f>
        <v>0</v>
      </c>
      <c r="N72" s="17">
        <f>transaction!$AX129+transaction!$AY129+transaction!$AZ129+transaction!$BA129+N14</f>
        <v>0</v>
      </c>
      <c r="O72" s="17">
        <f>transaction!$BB129+transaction!$BC129+transaction!$BD129+transaction!$BE129+O14</f>
        <v>0</v>
      </c>
      <c r="P72" s="17">
        <f>transaction!$BF129+transaction!$BG129+transaction!$BH129+transaction!$BI129+P14</f>
        <v>0</v>
      </c>
      <c r="Q72" s="17">
        <f>transaction!$BJ129+transaction!$BK129+transaction!$BL129+transaction!$BM129+Q14</f>
        <v>0</v>
      </c>
      <c r="R72" s="17">
        <f>transaction!$BN129+transaction!$BO129+transaction!$BP129+transaction!$BQ129+R14</f>
        <v>0</v>
      </c>
      <c r="S72" s="17">
        <f>transaction!$BR129+transaction!$BS129+transaction!$BT129+transaction!$BU129+S14</f>
        <v>0</v>
      </c>
      <c r="T72" s="17">
        <f>transaction!$BV129+transaction!$BW129+transaction!$BX129+transaction!$BY129+T14</f>
        <v>0</v>
      </c>
      <c r="U72" s="22">
        <f>transaction!$BZ129+transaction!$CA129+transaction!$CB129+transaction!$CC129+U14</f>
        <v>0</v>
      </c>
    </row>
    <row r="73">
      <c r="A73" s="85">
        <v>13.0</v>
      </c>
      <c r="B73" s="17">
        <f>transaction!$B130+transaction!$C130+transaction!$D130+transaction!$E130+B15</f>
        <v>0</v>
      </c>
      <c r="C73" s="17">
        <f>transaction!$F130+transaction!$G130+transaction!$H130+transaction!$I130+C15</f>
        <v>0</v>
      </c>
      <c r="D73" s="17">
        <f>transaction!$J130+transaction!$K130+transaction!$L130+transaction!$M130+D15</f>
        <v>0</v>
      </c>
      <c r="E73" s="17">
        <f>transaction!$N130+transaction!$O130+transaction!$P130+transaction!$Q130+E15</f>
        <v>0</v>
      </c>
      <c r="F73" s="17">
        <f>transaction!$R130+transaction!$S130+transaction!$T130+transaction!$U130+F15</f>
        <v>0</v>
      </c>
      <c r="G73" s="17">
        <f>transaction!$V130+transaction!$W130+transaction!$X130+transaction!$Y130+G15</f>
        <v>0</v>
      </c>
      <c r="H73" s="17">
        <f>transaction!$Z130+transaction!$AA130+transaction!$AB130+transaction!$AC130+H15</f>
        <v>0</v>
      </c>
      <c r="I73" s="17">
        <f>transaction!$AD130+transaction!$AE130+transaction!$AF130+transaction!$AG130+I15</f>
        <v>0</v>
      </c>
      <c r="J73" s="17">
        <f>transaction!$AH130+transaction!$AI130+transaction!$AJ130+transaction!$AK130+J15</f>
        <v>0</v>
      </c>
      <c r="K73" s="17">
        <f>transaction!$AL130+transaction!$AM130+transaction!$AN130+transaction!$AO130+K15</f>
        <v>0</v>
      </c>
      <c r="L73" s="17">
        <f>transaction!$AP130+transaction!$AQ130+transaction!$AR130+transaction!$AS130+L15</f>
        <v>0</v>
      </c>
      <c r="M73" s="17">
        <f>transaction!$AT130+transaction!$AU130+transaction!$AV130+transaction!$AW130+M15</f>
        <v>0</v>
      </c>
      <c r="N73" s="17">
        <f>transaction!$AX130+transaction!$AY130+transaction!$AZ130+transaction!$BA130+N15</f>
        <v>0</v>
      </c>
      <c r="O73" s="17">
        <f>transaction!$BB130+transaction!$BC130+transaction!$BD130+transaction!$BE130+O15</f>
        <v>0</v>
      </c>
      <c r="P73" s="17">
        <f>transaction!$BF130+transaction!$BG130+transaction!$BH130+transaction!$BI130+P15</f>
        <v>0</v>
      </c>
      <c r="Q73" s="17">
        <f>transaction!$BJ130+transaction!$BK130+transaction!$BL130+transaction!$BM130+Q15</f>
        <v>0</v>
      </c>
      <c r="R73" s="17">
        <f>transaction!$BN130+transaction!$BO130+transaction!$BP130+transaction!$BQ130+R15</f>
        <v>0</v>
      </c>
      <c r="S73" s="17">
        <f>transaction!$BR130+transaction!$BS130+transaction!$BT130+transaction!$BU130+S15</f>
        <v>0</v>
      </c>
      <c r="T73" s="17">
        <f>transaction!$BV130+transaction!$BW130+transaction!$BX130+transaction!$BY130+T15</f>
        <v>0</v>
      </c>
      <c r="U73" s="22">
        <f>transaction!$BZ130+transaction!$CA130+transaction!$CB130+transaction!$CC130+U15</f>
        <v>0</v>
      </c>
    </row>
    <row r="74">
      <c r="A74" s="85">
        <v>14.0</v>
      </c>
      <c r="B74" s="17">
        <f>transaction!$B131+transaction!$C131+transaction!$D131+transaction!$E131+B16</f>
        <v>0</v>
      </c>
      <c r="C74" s="17">
        <f>transaction!$F131+transaction!$G131+transaction!$H131+transaction!$I131+C16</f>
        <v>0</v>
      </c>
      <c r="D74" s="17">
        <f>transaction!$J131+transaction!$K131+transaction!$L131+transaction!$M131+D16</f>
        <v>0</v>
      </c>
      <c r="E74" s="17">
        <f>transaction!$N131+transaction!$O131+transaction!$P131+transaction!$Q131+E16</f>
        <v>0</v>
      </c>
      <c r="F74" s="17">
        <f>transaction!$R131+transaction!$S131+transaction!$T131+transaction!$U131+F16</f>
        <v>0</v>
      </c>
      <c r="G74" s="17">
        <f>transaction!$V131+transaction!$W131+transaction!$X131+transaction!$Y131+G16</f>
        <v>0</v>
      </c>
      <c r="H74" s="17">
        <f>transaction!$Z131+transaction!$AA131+transaction!$AB131+transaction!$AC131+H16</f>
        <v>0</v>
      </c>
      <c r="I74" s="17">
        <f>transaction!$AD131+transaction!$AE131+transaction!$AF131+transaction!$AG131+I16</f>
        <v>0</v>
      </c>
      <c r="J74" s="17">
        <f>transaction!$AH131+transaction!$AI131+transaction!$AJ131+transaction!$AK131+J16</f>
        <v>0</v>
      </c>
      <c r="K74" s="17">
        <f>transaction!$AL131+transaction!$AM131+transaction!$AN131+transaction!$AO131+K16</f>
        <v>0</v>
      </c>
      <c r="L74" s="17">
        <f>transaction!$AP131+transaction!$AQ131+transaction!$AR131+transaction!$AS131+L16</f>
        <v>0</v>
      </c>
      <c r="M74" s="17">
        <f>transaction!$AT131+transaction!$AU131+transaction!$AV131+transaction!$AW131+M16</f>
        <v>0</v>
      </c>
      <c r="N74" s="17">
        <f>transaction!$AX131+transaction!$AY131+transaction!$AZ131+transaction!$BA131+N16</f>
        <v>0</v>
      </c>
      <c r="O74" s="17">
        <f>transaction!$BB131+transaction!$BC131+transaction!$BD131+transaction!$BE131+O16</f>
        <v>0</v>
      </c>
      <c r="P74" s="17">
        <f>transaction!$BF131+transaction!$BG131+transaction!$BH131+transaction!$BI131+P16</f>
        <v>0</v>
      </c>
      <c r="Q74" s="17">
        <f>transaction!$BJ131+transaction!$BK131+transaction!$BL131+transaction!$BM131+Q16</f>
        <v>0</v>
      </c>
      <c r="R74" s="17">
        <f>transaction!$BN131+transaction!$BO131+transaction!$BP131+transaction!$BQ131+R16</f>
        <v>0</v>
      </c>
      <c r="S74" s="17">
        <f>transaction!$BR131+transaction!$BS131+transaction!$BT131+transaction!$BU131+S16</f>
        <v>0</v>
      </c>
      <c r="T74" s="17">
        <f>transaction!$BV131+transaction!$BW131+transaction!$BX131+transaction!$BY131+T16</f>
        <v>0</v>
      </c>
      <c r="U74" s="22">
        <f>transaction!$BZ131+transaction!$CA131+transaction!$CB131+transaction!$CC131+U16</f>
        <v>0</v>
      </c>
    </row>
    <row r="75">
      <c r="A75" s="85">
        <v>15.0</v>
      </c>
      <c r="B75" s="17">
        <f>transaction!$B132+transaction!$C132+transaction!$D132+transaction!$E132+B17</f>
        <v>0</v>
      </c>
      <c r="C75" s="17">
        <f>transaction!$F132+transaction!$G132+transaction!$H132+transaction!$I132+C17</f>
        <v>0</v>
      </c>
      <c r="D75" s="17">
        <f>transaction!$J132+transaction!$K132+transaction!$L132+transaction!$M132+D17</f>
        <v>0</v>
      </c>
      <c r="E75" s="17">
        <f>transaction!$N132+transaction!$O132+transaction!$P132+transaction!$Q132+E17</f>
        <v>0</v>
      </c>
      <c r="F75" s="17">
        <f>transaction!$R132+transaction!$S132+transaction!$T132+transaction!$U132+F17</f>
        <v>0</v>
      </c>
      <c r="G75" s="17">
        <f>transaction!$V132+transaction!$W132+transaction!$X132+transaction!$Y132+G17</f>
        <v>0</v>
      </c>
      <c r="H75" s="17">
        <f>transaction!$Z132+transaction!$AA132+transaction!$AB132+transaction!$AC132+H17</f>
        <v>0</v>
      </c>
      <c r="I75" s="17">
        <f>transaction!$AD132+transaction!$AE132+transaction!$AF132+transaction!$AG132+I17</f>
        <v>0</v>
      </c>
      <c r="J75" s="17">
        <f>transaction!$AH132+transaction!$AI132+transaction!$AJ132+transaction!$AK132+J17</f>
        <v>0</v>
      </c>
      <c r="K75" s="17">
        <f>transaction!$AL132+transaction!$AM132+transaction!$AN132+transaction!$AO132+K17</f>
        <v>0</v>
      </c>
      <c r="L75" s="17">
        <f>transaction!$AP132+transaction!$AQ132+transaction!$AR132+transaction!$AS132+L17</f>
        <v>0</v>
      </c>
      <c r="M75" s="17">
        <f>transaction!$AT132+transaction!$AU132+transaction!$AV132+transaction!$AW132+M17</f>
        <v>0</v>
      </c>
      <c r="N75" s="17">
        <f>transaction!$AX132+transaction!$AY132+transaction!$AZ132+transaction!$BA132+N17</f>
        <v>0</v>
      </c>
      <c r="O75" s="17">
        <f>transaction!$BB132+transaction!$BC132+transaction!$BD132+transaction!$BE132+O17</f>
        <v>0</v>
      </c>
      <c r="P75" s="17">
        <f>transaction!$BF132+transaction!$BG132+transaction!$BH132+transaction!$BI132+P17</f>
        <v>0</v>
      </c>
      <c r="Q75" s="17">
        <f>transaction!$BJ132+transaction!$BK132+transaction!$BL132+transaction!$BM132+Q17</f>
        <v>0</v>
      </c>
      <c r="R75" s="17">
        <f>transaction!$BN132+transaction!$BO132+transaction!$BP132+transaction!$BQ132+R17</f>
        <v>0</v>
      </c>
      <c r="S75" s="17">
        <f>transaction!$BR132+transaction!$BS132+transaction!$BT132+transaction!$BU132+S17</f>
        <v>0</v>
      </c>
      <c r="T75" s="17">
        <f>transaction!$BV132+transaction!$BW132+transaction!$BX132+transaction!$BY132+T17</f>
        <v>0</v>
      </c>
      <c r="U75" s="22">
        <f>transaction!$BZ132+transaction!$CA132+transaction!$CB132+transaction!$CC132+U17</f>
        <v>0</v>
      </c>
    </row>
    <row r="76">
      <c r="A76" s="85">
        <v>16.0</v>
      </c>
      <c r="B76" s="17">
        <f>transaction!$B133+transaction!$C133+transaction!$D133+transaction!$E133+B18</f>
        <v>0</v>
      </c>
      <c r="C76" s="17">
        <f>transaction!$F133+transaction!$G133+transaction!$H133+transaction!$I133+C18</f>
        <v>0</v>
      </c>
      <c r="D76" s="17">
        <f>transaction!$J133+transaction!$K133+transaction!$L133+transaction!$M133+D18</f>
        <v>0</v>
      </c>
      <c r="E76" s="17">
        <f>transaction!$N133+transaction!$O133+transaction!$P133+transaction!$Q133+E18</f>
        <v>0</v>
      </c>
      <c r="F76" s="17">
        <f>transaction!$R133+transaction!$S133+transaction!$T133+transaction!$U133+F18</f>
        <v>0</v>
      </c>
      <c r="G76" s="17">
        <f>transaction!$V133+transaction!$W133+transaction!$X133+transaction!$Y133+G18</f>
        <v>0</v>
      </c>
      <c r="H76" s="17">
        <f>transaction!$Z133+transaction!$AA133+transaction!$AB133+transaction!$AC133+H18</f>
        <v>0</v>
      </c>
      <c r="I76" s="17">
        <f>transaction!$AD133+transaction!$AE133+transaction!$AF133+transaction!$AG133+I18</f>
        <v>0</v>
      </c>
      <c r="J76" s="17">
        <f>transaction!$AH133+transaction!$AI133+transaction!$AJ133+transaction!$AK133+J18</f>
        <v>0</v>
      </c>
      <c r="K76" s="17">
        <f>transaction!$AL133+transaction!$AM133+transaction!$AN133+transaction!$AO133+K18</f>
        <v>0</v>
      </c>
      <c r="L76" s="17">
        <f>transaction!$AP133+transaction!$AQ133+transaction!$AR133+transaction!$AS133+L18</f>
        <v>0</v>
      </c>
      <c r="M76" s="17">
        <f>transaction!$AT133+transaction!$AU133+transaction!$AV133+transaction!$AW133+M18</f>
        <v>0</v>
      </c>
      <c r="N76" s="17">
        <f>transaction!$AX133+transaction!$AY133+transaction!$AZ133+transaction!$BA133+N18</f>
        <v>0</v>
      </c>
      <c r="O76" s="17">
        <f>transaction!$BB133+transaction!$BC133+transaction!$BD133+transaction!$BE133+O18</f>
        <v>0</v>
      </c>
      <c r="P76" s="17">
        <f>transaction!$BF133+transaction!$BG133+transaction!$BH133+transaction!$BI133+P18</f>
        <v>0</v>
      </c>
      <c r="Q76" s="17">
        <f>transaction!$BJ133+transaction!$BK133+transaction!$BL133+transaction!$BM133+Q18</f>
        <v>0</v>
      </c>
      <c r="R76" s="17">
        <f>transaction!$BN133+transaction!$BO133+transaction!$BP133+transaction!$BQ133+R18</f>
        <v>0</v>
      </c>
      <c r="S76" s="17">
        <f>transaction!$BR133+transaction!$BS133+transaction!$BT133+transaction!$BU133+S18</f>
        <v>0</v>
      </c>
      <c r="T76" s="17">
        <f>transaction!$BV133+transaction!$BW133+transaction!$BX133+transaction!$BY133+T18</f>
        <v>0</v>
      </c>
      <c r="U76" s="22">
        <f>transaction!$BZ133+transaction!$CA133+transaction!$CB133+transaction!$CC133+U18</f>
        <v>0</v>
      </c>
    </row>
    <row r="77">
      <c r="A77" s="85">
        <v>17.0</v>
      </c>
      <c r="B77" s="17">
        <f>transaction!$B134+transaction!$C134+transaction!$D134+transaction!$E134+B19</f>
        <v>0</v>
      </c>
      <c r="C77" s="17">
        <f>transaction!$F134+transaction!$G134+transaction!$H134+transaction!$I134+C19</f>
        <v>0</v>
      </c>
      <c r="D77" s="17">
        <f>transaction!$J134+transaction!$K134+transaction!$L134+transaction!$M134+D19</f>
        <v>0</v>
      </c>
      <c r="E77" s="17">
        <f>transaction!$N134+transaction!$O134+transaction!$P134+transaction!$Q134+E19</f>
        <v>0</v>
      </c>
      <c r="F77" s="17">
        <f>transaction!$R134+transaction!$S134+transaction!$T134+transaction!$U134+F19</f>
        <v>0</v>
      </c>
      <c r="G77" s="17">
        <f>transaction!$V134+transaction!$W134+transaction!$X134+transaction!$Y134+G19</f>
        <v>0</v>
      </c>
      <c r="H77" s="17">
        <f>transaction!$Z134+transaction!$AA134+transaction!$AB134+transaction!$AC134+H19</f>
        <v>0</v>
      </c>
      <c r="I77" s="17">
        <f>transaction!$AD134+transaction!$AE134+transaction!$AF134+transaction!$AG134+I19</f>
        <v>0</v>
      </c>
      <c r="J77" s="17">
        <f>transaction!$AH134+transaction!$AI134+transaction!$AJ134+transaction!$AK134+J19</f>
        <v>0</v>
      </c>
      <c r="K77" s="17">
        <f>transaction!$AL134+transaction!$AM134+transaction!$AN134+transaction!$AO134+K19</f>
        <v>0</v>
      </c>
      <c r="L77" s="17">
        <f>transaction!$AP134+transaction!$AQ134+transaction!$AR134+transaction!$AS134+L19</f>
        <v>0</v>
      </c>
      <c r="M77" s="17">
        <f>transaction!$AT134+transaction!$AU134+transaction!$AV134+transaction!$AW134+M19</f>
        <v>0</v>
      </c>
      <c r="N77" s="17">
        <f>transaction!$AX134+transaction!$AY134+transaction!$AZ134+transaction!$BA134+N19</f>
        <v>0</v>
      </c>
      <c r="O77" s="17">
        <f>transaction!$BB134+transaction!$BC134+transaction!$BD134+transaction!$BE134+O19</f>
        <v>0</v>
      </c>
      <c r="P77" s="17">
        <f>transaction!$BF134+transaction!$BG134+transaction!$BH134+transaction!$BI134+P19</f>
        <v>0</v>
      </c>
      <c r="Q77" s="17">
        <f>transaction!$BJ134+transaction!$BK134+transaction!$BL134+transaction!$BM134+Q19</f>
        <v>0</v>
      </c>
      <c r="R77" s="17">
        <f>transaction!$BN134+transaction!$BO134+transaction!$BP134+transaction!$BQ134+R19</f>
        <v>0</v>
      </c>
      <c r="S77" s="17">
        <f>transaction!$BR134+transaction!$BS134+transaction!$BT134+transaction!$BU134+S19</f>
        <v>0</v>
      </c>
      <c r="T77" s="17">
        <f>transaction!$BV134+transaction!$BW134+transaction!$BX134+transaction!$BY134+T19</f>
        <v>0</v>
      </c>
      <c r="U77" s="22">
        <f>transaction!$BZ134+transaction!$CA134+transaction!$CB134+transaction!$CC134+U19</f>
        <v>0</v>
      </c>
    </row>
    <row r="78">
      <c r="A78" s="85">
        <v>18.0</v>
      </c>
      <c r="B78" s="17">
        <f>transaction!$B135+transaction!$C135+transaction!$D135+transaction!$E135+B20</f>
        <v>0</v>
      </c>
      <c r="C78" s="17">
        <f>transaction!$F135+transaction!$G135+transaction!$H135+transaction!$I135+C20</f>
        <v>0</v>
      </c>
      <c r="D78" s="17">
        <f>transaction!$J135+transaction!$K135+transaction!$L135+transaction!$M135+D20</f>
        <v>0</v>
      </c>
      <c r="E78" s="17">
        <f>transaction!$N135+transaction!$O135+transaction!$P135+transaction!$Q135+E20</f>
        <v>0</v>
      </c>
      <c r="F78" s="17">
        <f>transaction!$R135+transaction!$S135+transaction!$T135+transaction!$U135+F20</f>
        <v>0</v>
      </c>
      <c r="G78" s="17">
        <f>transaction!$V135+transaction!$W135+transaction!$X135+transaction!$Y135+G20</f>
        <v>0</v>
      </c>
      <c r="H78" s="17">
        <f>transaction!$Z135+transaction!$AA135+transaction!$AB135+transaction!$AC135+H20</f>
        <v>0</v>
      </c>
      <c r="I78" s="17">
        <f>transaction!$AD135+transaction!$AE135+transaction!$AF135+transaction!$AG135+I20</f>
        <v>0</v>
      </c>
      <c r="J78" s="17">
        <f>transaction!$AH135+transaction!$AI135+transaction!$AJ135+transaction!$AK135+J20</f>
        <v>0</v>
      </c>
      <c r="K78" s="17">
        <f>transaction!$AL135+transaction!$AM135+transaction!$AN135+transaction!$AO135+K20</f>
        <v>0</v>
      </c>
      <c r="L78" s="17">
        <f>transaction!$AP135+transaction!$AQ135+transaction!$AR135+transaction!$AS135+L20</f>
        <v>0</v>
      </c>
      <c r="M78" s="17">
        <f>transaction!$AT135+transaction!$AU135+transaction!$AV135+transaction!$AW135+M20</f>
        <v>0</v>
      </c>
      <c r="N78" s="17">
        <f>transaction!$AX135+transaction!$AY135+transaction!$AZ135+transaction!$BA135+N20</f>
        <v>0</v>
      </c>
      <c r="O78" s="17">
        <f>transaction!$BB135+transaction!$BC135+transaction!$BD135+transaction!$BE135+O20</f>
        <v>0</v>
      </c>
      <c r="P78" s="17">
        <f>transaction!$BF135+transaction!$BG135+transaction!$BH135+transaction!$BI135+P20</f>
        <v>0</v>
      </c>
      <c r="Q78" s="17">
        <f>transaction!$BJ135+transaction!$BK135+transaction!$BL135+transaction!$BM135+Q20</f>
        <v>0</v>
      </c>
      <c r="R78" s="17">
        <f>transaction!$BN135+transaction!$BO135+transaction!$BP135+transaction!$BQ135+R20</f>
        <v>0</v>
      </c>
      <c r="S78" s="17">
        <f>transaction!$BR135+transaction!$BS135+transaction!$BT135+transaction!$BU135+S20</f>
        <v>0</v>
      </c>
      <c r="T78" s="17">
        <f>transaction!$BV135+transaction!$BW135+transaction!$BX135+transaction!$BY135+T20</f>
        <v>0</v>
      </c>
      <c r="U78" s="22">
        <f>transaction!$BZ135+transaction!$CA135+transaction!$CB135+transaction!$CC135+U20</f>
        <v>0</v>
      </c>
    </row>
    <row r="79">
      <c r="A79" s="85">
        <v>19.0</v>
      </c>
      <c r="B79" s="17">
        <f>transaction!$B136+transaction!$C136+transaction!$D136+transaction!$E136+B21</f>
        <v>0</v>
      </c>
      <c r="C79" s="17">
        <f>transaction!$F136+transaction!$G136+transaction!$H136+transaction!$I136+C21</f>
        <v>0</v>
      </c>
      <c r="D79" s="17">
        <f>transaction!$J136+transaction!$K136+transaction!$L136+transaction!$M136+D21</f>
        <v>0</v>
      </c>
      <c r="E79" s="17">
        <f>transaction!$N136+transaction!$O136+transaction!$P136+transaction!$Q136+E21</f>
        <v>0</v>
      </c>
      <c r="F79" s="17">
        <f>transaction!$R136+transaction!$S136+transaction!$T136+transaction!$U136+F21</f>
        <v>0</v>
      </c>
      <c r="G79" s="17">
        <f>transaction!$V136+transaction!$W136+transaction!$X136+transaction!$Y136+G21</f>
        <v>0</v>
      </c>
      <c r="H79" s="17">
        <f>transaction!$Z136+transaction!$AA136+transaction!$AB136+transaction!$AC136+H21</f>
        <v>0</v>
      </c>
      <c r="I79" s="17">
        <f>transaction!$AD136+transaction!$AE136+transaction!$AF136+transaction!$AG136+I21</f>
        <v>0</v>
      </c>
      <c r="J79" s="17">
        <f>transaction!$AH136+transaction!$AI136+transaction!$AJ136+transaction!$AK136+J21</f>
        <v>0</v>
      </c>
      <c r="K79" s="17">
        <f>transaction!$AL136+transaction!$AM136+transaction!$AN136+transaction!$AO136+K21</f>
        <v>0</v>
      </c>
      <c r="L79" s="17">
        <f>transaction!$AP136+transaction!$AQ136+transaction!$AR136+transaction!$AS136+L21</f>
        <v>0</v>
      </c>
      <c r="M79" s="17">
        <f>transaction!$AT136+transaction!$AU136+transaction!$AV136+transaction!$AW136+M21</f>
        <v>0</v>
      </c>
      <c r="N79" s="17">
        <f>transaction!$AX136+transaction!$AY136+transaction!$AZ136+transaction!$BA136+N21</f>
        <v>0</v>
      </c>
      <c r="O79" s="17">
        <f>transaction!$BB136+transaction!$BC136+transaction!$BD136+transaction!$BE136+O21</f>
        <v>0</v>
      </c>
      <c r="P79" s="17">
        <f>transaction!$BF136+transaction!$BG136+transaction!$BH136+transaction!$BI136+P21</f>
        <v>0</v>
      </c>
      <c r="Q79" s="17">
        <f>transaction!$BJ136+transaction!$BK136+transaction!$BL136+transaction!$BM136+Q21</f>
        <v>0</v>
      </c>
      <c r="R79" s="17">
        <f>transaction!$BN136+transaction!$BO136+transaction!$BP136+transaction!$BQ136+R21</f>
        <v>0</v>
      </c>
      <c r="S79" s="17">
        <f>transaction!$BR136+transaction!$BS136+transaction!$BT136+transaction!$BU136+S21</f>
        <v>0</v>
      </c>
      <c r="T79" s="17">
        <f>transaction!$BV136+transaction!$BW136+transaction!$BX136+transaction!$BY136+T21</f>
        <v>0</v>
      </c>
      <c r="U79" s="22">
        <f>transaction!$BZ136+transaction!$CA136+transaction!$CB136+transaction!$CC136+U21</f>
        <v>0</v>
      </c>
    </row>
    <row r="80">
      <c r="A80" s="85">
        <v>20.0</v>
      </c>
      <c r="B80" s="17">
        <f>transaction!$B137+transaction!$C137+transaction!$D137+transaction!$E137+B22</f>
        <v>0</v>
      </c>
      <c r="C80" s="17">
        <f>transaction!$F137+transaction!$G137+transaction!$H137+transaction!$I137+C22</f>
        <v>0</v>
      </c>
      <c r="D80" s="17">
        <f>transaction!$J137+transaction!$K137+transaction!$L137+transaction!$M137+D22</f>
        <v>0</v>
      </c>
      <c r="E80" s="17">
        <f>transaction!$N137+transaction!$O137+transaction!$P137+transaction!$Q137+E22</f>
        <v>0</v>
      </c>
      <c r="F80" s="17">
        <f>transaction!$R137+transaction!$S137+transaction!$T137+transaction!$U137+F22</f>
        <v>0</v>
      </c>
      <c r="G80" s="17">
        <f>transaction!$V137+transaction!$W137+transaction!$X137+transaction!$Y137+G22</f>
        <v>0</v>
      </c>
      <c r="H80" s="17">
        <f>transaction!$Z137+transaction!$AA137+transaction!$AB137+transaction!$AC137+H22</f>
        <v>0</v>
      </c>
      <c r="I80" s="17">
        <f>transaction!$AD137+transaction!$AE137+transaction!$AF137+transaction!$AG137+I22</f>
        <v>0</v>
      </c>
      <c r="J80" s="17">
        <f>transaction!$AH137+transaction!$AI137+transaction!$AJ137+transaction!$AK137+J22</f>
        <v>0</v>
      </c>
      <c r="K80" s="17">
        <f>transaction!$AL137+transaction!$AM137+transaction!$AN137+transaction!$AO137+K22</f>
        <v>0</v>
      </c>
      <c r="L80" s="17">
        <f>transaction!$AP137+transaction!$AQ137+transaction!$AR137+transaction!$AS137+L22</f>
        <v>0</v>
      </c>
      <c r="M80" s="17">
        <f>transaction!$AT137+transaction!$AU137+transaction!$AV137+transaction!$AW137+M22</f>
        <v>0</v>
      </c>
      <c r="N80" s="17">
        <f>transaction!$AX137+transaction!$AY137+transaction!$AZ137+transaction!$BA137+N22</f>
        <v>0</v>
      </c>
      <c r="O80" s="17">
        <f>transaction!$BB137+transaction!$BC137+transaction!$BD137+transaction!$BE137+O22</f>
        <v>0</v>
      </c>
      <c r="P80" s="17">
        <f>transaction!$BF137+transaction!$BG137+transaction!$BH137+transaction!$BI137+P22</f>
        <v>0</v>
      </c>
      <c r="Q80" s="17">
        <f>transaction!$BJ137+transaction!$BK137+transaction!$BL137+transaction!$BM137+Q22</f>
        <v>0</v>
      </c>
      <c r="R80" s="17">
        <f>transaction!$BN137+transaction!$BO137+transaction!$BP137+transaction!$BQ137+R22</f>
        <v>0</v>
      </c>
      <c r="S80" s="17">
        <f>transaction!$BR137+transaction!$BS137+transaction!$BT137+transaction!$BU137+S22</f>
        <v>0</v>
      </c>
      <c r="T80" s="17">
        <f>transaction!$BV137+transaction!$BW137+transaction!$BX137+transaction!$BY137+T22</f>
        <v>0</v>
      </c>
      <c r="U80" s="22">
        <f>transaction!$BZ137+transaction!$CA137+transaction!$CB137+transaction!$CC137+U22</f>
        <v>0</v>
      </c>
    </row>
    <row r="81">
      <c r="A81" s="85">
        <v>21.0</v>
      </c>
      <c r="B81" s="17">
        <f>transaction!$B138+transaction!$C138+transaction!$D138+transaction!$E138+B23</f>
        <v>0</v>
      </c>
      <c r="C81" s="17">
        <f>transaction!$F138+transaction!$G138+transaction!$H138+transaction!$I138+C23</f>
        <v>0</v>
      </c>
      <c r="D81" s="17">
        <f>transaction!$J138+transaction!$K138+transaction!$L138+transaction!$M138+D23</f>
        <v>0</v>
      </c>
      <c r="E81" s="17">
        <f>transaction!$N138+transaction!$O138+transaction!$P138+transaction!$Q138+E23</f>
        <v>0</v>
      </c>
      <c r="F81" s="17">
        <f>transaction!$R138+transaction!$S138+transaction!$T138+transaction!$U138+F23</f>
        <v>0</v>
      </c>
      <c r="G81" s="17">
        <f>transaction!$V138+transaction!$W138+transaction!$X138+transaction!$Y138+G23</f>
        <v>0</v>
      </c>
      <c r="H81" s="17">
        <f>transaction!$Z138+transaction!$AA138+transaction!$AB138+transaction!$AC138+H23</f>
        <v>0</v>
      </c>
      <c r="I81" s="17">
        <f>transaction!$AD138+transaction!$AE138+transaction!$AF138+transaction!$AG138+I23</f>
        <v>0</v>
      </c>
      <c r="J81" s="17">
        <f>transaction!$AH138+transaction!$AI138+transaction!$AJ138+transaction!$AK138+J23</f>
        <v>0</v>
      </c>
      <c r="K81" s="17">
        <f>transaction!$AL138+transaction!$AM138+transaction!$AN138+transaction!$AO138+K23</f>
        <v>0</v>
      </c>
      <c r="L81" s="17">
        <f>transaction!$AP138+transaction!$AQ138+transaction!$AR138+transaction!$AS138+L23</f>
        <v>0</v>
      </c>
      <c r="M81" s="17">
        <f>transaction!$AT138+transaction!$AU138+transaction!$AV138+transaction!$AW138+M23</f>
        <v>0</v>
      </c>
      <c r="N81" s="17">
        <f>transaction!$AX138+transaction!$AY138+transaction!$AZ138+transaction!$BA138+N23</f>
        <v>0</v>
      </c>
      <c r="O81" s="17">
        <f>transaction!$BB138+transaction!$BC138+transaction!$BD138+transaction!$BE138+O23</f>
        <v>0</v>
      </c>
      <c r="P81" s="17">
        <f>transaction!$BF138+transaction!$BG138+transaction!$BH138+transaction!$BI138+P23</f>
        <v>0</v>
      </c>
      <c r="Q81" s="17">
        <f>transaction!$BJ138+transaction!$BK138+transaction!$BL138+transaction!$BM138+Q23</f>
        <v>0</v>
      </c>
      <c r="R81" s="17">
        <f>transaction!$BN138+transaction!$BO138+transaction!$BP138+transaction!$BQ138+R23</f>
        <v>0</v>
      </c>
      <c r="S81" s="17">
        <f>transaction!$BR138+transaction!$BS138+transaction!$BT138+transaction!$BU138+S23</f>
        <v>0</v>
      </c>
      <c r="T81" s="17">
        <f>transaction!$BV138+transaction!$BW138+transaction!$BX138+transaction!$BY138+T23</f>
        <v>0</v>
      </c>
      <c r="U81" s="22">
        <f>transaction!$BZ138+transaction!$CA138+transaction!$CB138+transaction!$CC138+U23</f>
        <v>0</v>
      </c>
    </row>
    <row r="82">
      <c r="A82" s="85">
        <v>22.0</v>
      </c>
      <c r="B82" s="17">
        <f>transaction!$B139+transaction!$C139+transaction!$D139+transaction!$E139+B24</f>
        <v>0</v>
      </c>
      <c r="C82" s="17">
        <f>transaction!$F139+transaction!$G139+transaction!$H139+transaction!$I139+C24</f>
        <v>0</v>
      </c>
      <c r="D82" s="17">
        <f>transaction!$J139+transaction!$K139+transaction!$L139+transaction!$M139+D24</f>
        <v>0</v>
      </c>
      <c r="E82" s="17">
        <f>transaction!$N139+transaction!$O139+transaction!$P139+transaction!$Q139+E24</f>
        <v>0</v>
      </c>
      <c r="F82" s="17">
        <f>transaction!$R139+transaction!$S139+transaction!$T139+transaction!$U139+F24</f>
        <v>0</v>
      </c>
      <c r="G82" s="17">
        <f>transaction!$V139+transaction!$W139+transaction!$X139+transaction!$Y139+G24</f>
        <v>0</v>
      </c>
      <c r="H82" s="17">
        <f>transaction!$Z139+transaction!$AA139+transaction!$AB139+transaction!$AC139+H24</f>
        <v>0</v>
      </c>
      <c r="I82" s="17">
        <f>transaction!$AD139+transaction!$AE139+transaction!$AF139+transaction!$AG139+I24</f>
        <v>0</v>
      </c>
      <c r="J82" s="17">
        <f>transaction!$AH139+transaction!$AI139+transaction!$AJ139+transaction!$AK139+J24</f>
        <v>0</v>
      </c>
      <c r="K82" s="17">
        <f>transaction!$AL139+transaction!$AM139+transaction!$AN139+transaction!$AO139+K24</f>
        <v>0</v>
      </c>
      <c r="L82" s="17">
        <f>transaction!$AP139+transaction!$AQ139+transaction!$AR139+transaction!$AS139+L24</f>
        <v>0</v>
      </c>
      <c r="M82" s="17">
        <f>transaction!$AT139+transaction!$AU139+transaction!$AV139+transaction!$AW139+M24</f>
        <v>0</v>
      </c>
      <c r="N82" s="17">
        <f>transaction!$AX139+transaction!$AY139+transaction!$AZ139+transaction!$BA139+N24</f>
        <v>0</v>
      </c>
      <c r="O82" s="17">
        <f>transaction!$BB139+transaction!$BC139+transaction!$BD139+transaction!$BE139+O24</f>
        <v>0</v>
      </c>
      <c r="P82" s="17">
        <f>transaction!$BF139+transaction!$BG139+transaction!$BH139+transaction!$BI139+P24</f>
        <v>0</v>
      </c>
      <c r="Q82" s="17">
        <f>transaction!$BJ139+transaction!$BK139+transaction!$BL139+transaction!$BM139+Q24</f>
        <v>0</v>
      </c>
      <c r="R82" s="17">
        <f>transaction!$BN139+transaction!$BO139+transaction!$BP139+transaction!$BQ139+R24</f>
        <v>0</v>
      </c>
      <c r="S82" s="17">
        <f>transaction!$BR139+transaction!$BS139+transaction!$BT139+transaction!$BU139+S24</f>
        <v>0</v>
      </c>
      <c r="T82" s="17">
        <f>transaction!$BV139+transaction!$BW139+transaction!$BX139+transaction!$BY139+T24</f>
        <v>0</v>
      </c>
      <c r="U82" s="22">
        <f>transaction!$BZ139+transaction!$CA139+transaction!$CB139+transaction!$CC139+U24</f>
        <v>0</v>
      </c>
    </row>
    <row r="83">
      <c r="A83" s="85">
        <v>23.0</v>
      </c>
      <c r="B83" s="17">
        <f>transaction!$B140+transaction!$C140+transaction!$D140+transaction!$E140+B25</f>
        <v>0</v>
      </c>
      <c r="C83" s="17">
        <f>transaction!$F140+transaction!$G140+transaction!$H140+transaction!$I140+C25</f>
        <v>0</v>
      </c>
      <c r="D83" s="17">
        <f>transaction!$J140+transaction!$K140+transaction!$L140+transaction!$M140+D25</f>
        <v>0</v>
      </c>
      <c r="E83" s="17">
        <f>transaction!$N140+transaction!$O140+transaction!$P140+transaction!$Q140+E25</f>
        <v>0</v>
      </c>
      <c r="F83" s="17">
        <f>transaction!$R140+transaction!$S140+transaction!$T140+transaction!$U140+F25</f>
        <v>0</v>
      </c>
      <c r="G83" s="17">
        <f>transaction!$V140+transaction!$W140+transaction!$X140+transaction!$Y140+G25</f>
        <v>0</v>
      </c>
      <c r="H83" s="17">
        <f>transaction!$Z140+transaction!$AA140+transaction!$AB140+transaction!$AC140+H25</f>
        <v>0</v>
      </c>
      <c r="I83" s="17">
        <f>transaction!$AD140+transaction!$AE140+transaction!$AF140+transaction!$AG140+I25</f>
        <v>0</v>
      </c>
      <c r="J83" s="17">
        <f>transaction!$AH140+transaction!$AI140+transaction!$AJ140+transaction!$AK140+J25</f>
        <v>0</v>
      </c>
      <c r="K83" s="17">
        <f>transaction!$AL140+transaction!$AM140+transaction!$AN140+transaction!$AO140+K25</f>
        <v>0</v>
      </c>
      <c r="L83" s="17">
        <f>transaction!$AP140+transaction!$AQ140+transaction!$AR140+transaction!$AS140+L25</f>
        <v>0</v>
      </c>
      <c r="M83" s="17">
        <f>transaction!$AT140+transaction!$AU140+transaction!$AV140+transaction!$AW140+M25</f>
        <v>0</v>
      </c>
      <c r="N83" s="17">
        <f>transaction!$AX140+transaction!$AY140+transaction!$AZ140+transaction!$BA140+N25</f>
        <v>0</v>
      </c>
      <c r="O83" s="17">
        <f>transaction!$BB140+transaction!$BC140+transaction!$BD140+transaction!$BE140+O25</f>
        <v>0</v>
      </c>
      <c r="P83" s="17">
        <f>transaction!$BF140+transaction!$BG140+transaction!$BH140+transaction!$BI140+P25</f>
        <v>0</v>
      </c>
      <c r="Q83" s="17">
        <f>transaction!$BJ140+transaction!$BK140+transaction!$BL140+transaction!$BM140+Q25</f>
        <v>0</v>
      </c>
      <c r="R83" s="17">
        <f>transaction!$BN140+transaction!$BO140+transaction!$BP140+transaction!$BQ140+R25</f>
        <v>0</v>
      </c>
      <c r="S83" s="17">
        <f>transaction!$BR140+transaction!$BS140+transaction!$BT140+transaction!$BU140+S25</f>
        <v>0</v>
      </c>
      <c r="T83" s="17">
        <f>transaction!$BV140+transaction!$BW140+transaction!$BX140+transaction!$BY140+T25</f>
        <v>0</v>
      </c>
      <c r="U83" s="22">
        <f>transaction!$BZ140+transaction!$CA140+transaction!$CB140+transaction!$CC140+U25</f>
        <v>0</v>
      </c>
    </row>
    <row r="84">
      <c r="A84" s="85">
        <v>24.0</v>
      </c>
      <c r="B84" s="17">
        <f>transaction!$B141+transaction!$C141+transaction!$D141+transaction!$E141+B26</f>
        <v>0</v>
      </c>
      <c r="C84" s="17">
        <f>transaction!$F141+transaction!$G141+transaction!$H141+transaction!$I141+C26</f>
        <v>0</v>
      </c>
      <c r="D84" s="17">
        <f>transaction!$J141+transaction!$K141+transaction!$L141+transaction!$M141+D26</f>
        <v>0</v>
      </c>
      <c r="E84" s="17">
        <f>transaction!$N141+transaction!$O141+transaction!$P141+transaction!$Q141+E26</f>
        <v>0</v>
      </c>
      <c r="F84" s="17">
        <f>transaction!$R141+transaction!$S141+transaction!$T141+transaction!$U141+F26</f>
        <v>0</v>
      </c>
      <c r="G84" s="17">
        <f>transaction!$V141+transaction!$W141+transaction!$X141+transaction!$Y141+G26</f>
        <v>0</v>
      </c>
      <c r="H84" s="17">
        <f>transaction!$Z141+transaction!$AA141+transaction!$AB141+transaction!$AC141+H26</f>
        <v>0</v>
      </c>
      <c r="I84" s="17">
        <f>transaction!$AD141+transaction!$AE141+transaction!$AF141+transaction!$AG141+I26</f>
        <v>0</v>
      </c>
      <c r="J84" s="17">
        <f>transaction!$AH141+transaction!$AI141+transaction!$AJ141+transaction!$AK141+J26</f>
        <v>0</v>
      </c>
      <c r="K84" s="17">
        <f>transaction!$AL141+transaction!$AM141+transaction!$AN141+transaction!$AO141+K26</f>
        <v>0</v>
      </c>
      <c r="L84" s="17">
        <f>transaction!$AP141+transaction!$AQ141+transaction!$AR141+transaction!$AS141+L26</f>
        <v>0</v>
      </c>
      <c r="M84" s="17">
        <f>transaction!$AT141+transaction!$AU141+transaction!$AV141+transaction!$AW141+M26</f>
        <v>0</v>
      </c>
      <c r="N84" s="17">
        <f>transaction!$AX141+transaction!$AY141+transaction!$AZ141+transaction!$BA141+N26</f>
        <v>0</v>
      </c>
      <c r="O84" s="17">
        <f>transaction!$BB141+transaction!$BC141+transaction!$BD141+transaction!$BE141+O26</f>
        <v>0</v>
      </c>
      <c r="P84" s="17">
        <f>transaction!$BF141+transaction!$BG141+transaction!$BH141+transaction!$BI141+P26</f>
        <v>0</v>
      </c>
      <c r="Q84" s="17">
        <f>transaction!$BJ141+transaction!$BK141+transaction!$BL141+transaction!$BM141+Q26</f>
        <v>0</v>
      </c>
      <c r="R84" s="17">
        <f>transaction!$BN141+transaction!$BO141+transaction!$BP141+transaction!$BQ141+R26</f>
        <v>0</v>
      </c>
      <c r="S84" s="17">
        <f>transaction!$BR141+transaction!$BS141+transaction!$BT141+transaction!$BU141+S26</f>
        <v>0</v>
      </c>
      <c r="T84" s="17">
        <f>transaction!$BV141+transaction!$BW141+transaction!$BX141+transaction!$BY141+T26</f>
        <v>0</v>
      </c>
      <c r="U84" s="22">
        <f>transaction!$BZ141+transaction!$CA141+transaction!$CB141+transaction!$CC141+U26</f>
        <v>0</v>
      </c>
    </row>
    <row r="85">
      <c r="A85" s="85">
        <v>25.0</v>
      </c>
      <c r="B85" s="17">
        <f>transaction!$B142+transaction!$C142+transaction!$D142+transaction!$E142+B27</f>
        <v>0</v>
      </c>
      <c r="C85" s="17">
        <f>transaction!$F142+transaction!$G142+transaction!$H142+transaction!$I142+C27</f>
        <v>0</v>
      </c>
      <c r="D85" s="17">
        <f>transaction!$J142+transaction!$K142+transaction!$L142+transaction!$M142+D27</f>
        <v>0</v>
      </c>
      <c r="E85" s="17">
        <f>transaction!$N142+transaction!$O142+transaction!$P142+transaction!$Q142+E27</f>
        <v>0</v>
      </c>
      <c r="F85" s="17">
        <f>transaction!$R142+transaction!$S142+transaction!$T142+transaction!$U142+F27</f>
        <v>0</v>
      </c>
      <c r="G85" s="17">
        <f>transaction!$V142+transaction!$W142+transaction!$X142+transaction!$Y142+G27</f>
        <v>0</v>
      </c>
      <c r="H85" s="17">
        <f>transaction!$Z142+transaction!$AA142+transaction!$AB142+transaction!$AC142+H27</f>
        <v>0</v>
      </c>
      <c r="I85" s="17">
        <f>transaction!$AD142+transaction!$AE142+transaction!$AF142+transaction!$AG142+I27</f>
        <v>0</v>
      </c>
      <c r="J85" s="17">
        <f>transaction!$AH142+transaction!$AI142+transaction!$AJ142+transaction!$AK142+J27</f>
        <v>0</v>
      </c>
      <c r="K85" s="17">
        <f>transaction!$AL142+transaction!$AM142+transaction!$AN142+transaction!$AO142+K27</f>
        <v>0</v>
      </c>
      <c r="L85" s="17">
        <f>transaction!$AP142+transaction!$AQ142+transaction!$AR142+transaction!$AS142+L27</f>
        <v>0</v>
      </c>
      <c r="M85" s="17">
        <f>transaction!$AT142+transaction!$AU142+transaction!$AV142+transaction!$AW142+M27</f>
        <v>0</v>
      </c>
      <c r="N85" s="17">
        <f>transaction!$AX142+transaction!$AY142+transaction!$AZ142+transaction!$BA142+N27</f>
        <v>0</v>
      </c>
      <c r="O85" s="17">
        <f>transaction!$BB142+transaction!$BC142+transaction!$BD142+transaction!$BE142+O27</f>
        <v>0</v>
      </c>
      <c r="P85" s="17">
        <f>transaction!$BF142+transaction!$BG142+transaction!$BH142+transaction!$BI142+P27</f>
        <v>0</v>
      </c>
      <c r="Q85" s="17">
        <f>transaction!$BJ142+transaction!$BK142+transaction!$BL142+transaction!$BM142+Q27</f>
        <v>0</v>
      </c>
      <c r="R85" s="17">
        <f>transaction!$BN142+transaction!$BO142+transaction!$BP142+transaction!$BQ142+R27</f>
        <v>0</v>
      </c>
      <c r="S85" s="17">
        <f>transaction!$BR142+transaction!$BS142+transaction!$BT142+transaction!$BU142+S27</f>
        <v>0</v>
      </c>
      <c r="T85" s="17">
        <f>transaction!$BV142+transaction!$BW142+transaction!$BX142+transaction!$BY142+T27</f>
        <v>0</v>
      </c>
      <c r="U85" s="22">
        <f>transaction!$BZ142+transaction!$CA142+transaction!$CB142+transaction!$CC142+U27</f>
        <v>0</v>
      </c>
    </row>
    <row r="86">
      <c r="A86" s="85">
        <v>26.0</v>
      </c>
      <c r="B86" s="17">
        <f>transaction!$B143+transaction!$C143+transaction!$D143+transaction!$E143+B28</f>
        <v>0</v>
      </c>
      <c r="C86" s="17">
        <f>transaction!$F143+transaction!$G143+transaction!$H143+transaction!$I143+C28</f>
        <v>0</v>
      </c>
      <c r="D86" s="17">
        <f>transaction!$J143+transaction!$K143+transaction!$L143+transaction!$M143+D28</f>
        <v>0</v>
      </c>
      <c r="E86" s="17">
        <f>transaction!$N143+transaction!$O143+transaction!$P143+transaction!$Q143+E28</f>
        <v>0</v>
      </c>
      <c r="F86" s="17">
        <f>transaction!$R143+transaction!$S143+transaction!$T143+transaction!$U143+F28</f>
        <v>0</v>
      </c>
      <c r="G86" s="17">
        <f>transaction!$V143+transaction!$W143+transaction!$X143+transaction!$Y143+G28</f>
        <v>0</v>
      </c>
      <c r="H86" s="17">
        <f>transaction!$Z143+transaction!$AA143+transaction!$AB143+transaction!$AC143+H28</f>
        <v>0</v>
      </c>
      <c r="I86" s="17">
        <f>transaction!$AD143+transaction!$AE143+transaction!$AF143+transaction!$AG143+I28</f>
        <v>0</v>
      </c>
      <c r="J86" s="17">
        <f>transaction!$AH143+transaction!$AI143+transaction!$AJ143+transaction!$AK143+J28</f>
        <v>0</v>
      </c>
      <c r="K86" s="17">
        <f>transaction!$AL143+transaction!$AM143+transaction!$AN143+transaction!$AO143+K28</f>
        <v>0</v>
      </c>
      <c r="L86" s="17">
        <f>transaction!$AP143+transaction!$AQ143+transaction!$AR143+transaction!$AS143+L28</f>
        <v>0</v>
      </c>
      <c r="M86" s="17">
        <f>transaction!$AT143+transaction!$AU143+transaction!$AV143+transaction!$AW143+M28</f>
        <v>0</v>
      </c>
      <c r="N86" s="17">
        <f>transaction!$AX143+transaction!$AY143+transaction!$AZ143+transaction!$BA143+N28</f>
        <v>0</v>
      </c>
      <c r="O86" s="17">
        <f>transaction!$BB143+transaction!$BC143+transaction!$BD143+transaction!$BE143+O28</f>
        <v>0</v>
      </c>
      <c r="P86" s="17">
        <f>transaction!$BF143+transaction!$BG143+transaction!$BH143+transaction!$BI143+P28</f>
        <v>0</v>
      </c>
      <c r="Q86" s="17">
        <f>transaction!$BJ143+transaction!$BK143+transaction!$BL143+transaction!$BM143+Q28</f>
        <v>0</v>
      </c>
      <c r="R86" s="17">
        <f>transaction!$BN143+transaction!$BO143+transaction!$BP143+transaction!$BQ143+R28</f>
        <v>0</v>
      </c>
      <c r="S86" s="17">
        <f>transaction!$BR143+transaction!$BS143+transaction!$BT143+transaction!$BU143+S28</f>
        <v>0</v>
      </c>
      <c r="T86" s="17">
        <f>transaction!$BV143+transaction!$BW143+transaction!$BX143+transaction!$BY143+T28</f>
        <v>0</v>
      </c>
      <c r="U86" s="22">
        <f>transaction!$BZ143+transaction!$CA143+transaction!$CB143+transaction!$CC143+U28</f>
        <v>0</v>
      </c>
    </row>
    <row r="87">
      <c r="A87" s="85">
        <v>27.0</v>
      </c>
      <c r="B87" s="17">
        <f>transaction!$B144+transaction!$C144+transaction!$D144+transaction!$E144+B29</f>
        <v>0</v>
      </c>
      <c r="C87" s="17">
        <f>transaction!$F144+transaction!$G144+transaction!$H144+transaction!$I144+C29</f>
        <v>0</v>
      </c>
      <c r="D87" s="17">
        <f>transaction!$J144+transaction!$K144+transaction!$L144+transaction!$M144+D29</f>
        <v>0</v>
      </c>
      <c r="E87" s="17">
        <f>transaction!$N144+transaction!$O144+transaction!$P144+transaction!$Q144+E29</f>
        <v>0</v>
      </c>
      <c r="F87" s="17">
        <f>transaction!$R144+transaction!$S144+transaction!$T144+transaction!$U144+F29</f>
        <v>0</v>
      </c>
      <c r="G87" s="17">
        <f>transaction!$V144+transaction!$W144+transaction!$X144+transaction!$Y144+G29</f>
        <v>0</v>
      </c>
      <c r="H87" s="17">
        <f>transaction!$Z144+transaction!$AA144+transaction!$AB144+transaction!$AC144+H29</f>
        <v>0</v>
      </c>
      <c r="I87" s="17">
        <f>transaction!$AD144+transaction!$AE144+transaction!$AF144+transaction!$AG144+I29</f>
        <v>0</v>
      </c>
      <c r="J87" s="17">
        <f>transaction!$AH144+transaction!$AI144+transaction!$AJ144+transaction!$AK144+J29</f>
        <v>0</v>
      </c>
      <c r="K87" s="17">
        <f>transaction!$AL144+transaction!$AM144+transaction!$AN144+transaction!$AO144+K29</f>
        <v>0</v>
      </c>
      <c r="L87" s="17">
        <f>transaction!$AP144+transaction!$AQ144+transaction!$AR144+transaction!$AS144+L29</f>
        <v>0</v>
      </c>
      <c r="M87" s="17">
        <f>transaction!$AT144+transaction!$AU144+transaction!$AV144+transaction!$AW144+M29</f>
        <v>0</v>
      </c>
      <c r="N87" s="17">
        <f>transaction!$AX144+transaction!$AY144+transaction!$AZ144+transaction!$BA144+N29</f>
        <v>0</v>
      </c>
      <c r="O87" s="17">
        <f>transaction!$BB144+transaction!$BC144+transaction!$BD144+transaction!$BE144+O29</f>
        <v>0</v>
      </c>
      <c r="P87" s="17">
        <f>transaction!$BF144+transaction!$BG144+transaction!$BH144+transaction!$BI144+P29</f>
        <v>0</v>
      </c>
      <c r="Q87" s="17">
        <f>transaction!$BJ144+transaction!$BK144+transaction!$BL144+transaction!$BM144+Q29</f>
        <v>0</v>
      </c>
      <c r="R87" s="17">
        <f>transaction!$BN144+transaction!$BO144+transaction!$BP144+transaction!$BQ144+R29</f>
        <v>0</v>
      </c>
      <c r="S87" s="17">
        <f>transaction!$BR144+transaction!$BS144+transaction!$BT144+transaction!$BU144+S29</f>
        <v>0</v>
      </c>
      <c r="T87" s="17">
        <f>transaction!$BV144+transaction!$BW144+transaction!$BX144+transaction!$BY144+T29</f>
        <v>0</v>
      </c>
      <c r="U87" s="22">
        <f>transaction!$BZ144+transaction!$CA144+transaction!$CB144+transaction!$CC144+U29</f>
        <v>0</v>
      </c>
    </row>
    <row r="88">
      <c r="A88" s="85">
        <v>28.0</v>
      </c>
      <c r="B88" s="17">
        <f>transaction!$B145+transaction!$C145+transaction!$D145+transaction!$E145+B30</f>
        <v>0</v>
      </c>
      <c r="C88" s="17">
        <f>transaction!$F145+transaction!$G145+transaction!$H145+transaction!$I145+C30</f>
        <v>0</v>
      </c>
      <c r="D88" s="17">
        <f>transaction!$J145+transaction!$K145+transaction!$L145+transaction!$M145+D30</f>
        <v>0</v>
      </c>
      <c r="E88" s="17">
        <f>transaction!$N145+transaction!$O145+transaction!$P145+transaction!$Q145+E30</f>
        <v>0</v>
      </c>
      <c r="F88" s="17">
        <f>transaction!$R145+transaction!$S145+transaction!$T145+transaction!$U145+F30</f>
        <v>0</v>
      </c>
      <c r="G88" s="17">
        <f>transaction!$V145+transaction!$W145+transaction!$X145+transaction!$Y145+G30</f>
        <v>0</v>
      </c>
      <c r="H88" s="17">
        <f>transaction!$Z145+transaction!$AA145+transaction!$AB145+transaction!$AC145+H30</f>
        <v>0</v>
      </c>
      <c r="I88" s="17">
        <f>transaction!$AD145+transaction!$AE145+transaction!$AF145+transaction!$AG145+I30</f>
        <v>0</v>
      </c>
      <c r="J88" s="17">
        <f>transaction!$AH145+transaction!$AI145+transaction!$AJ145+transaction!$AK145+J30</f>
        <v>0</v>
      </c>
      <c r="K88" s="17">
        <f>transaction!$AL145+transaction!$AM145+transaction!$AN145+transaction!$AO145+K30</f>
        <v>0</v>
      </c>
      <c r="L88" s="17">
        <f>transaction!$AP145+transaction!$AQ145+transaction!$AR145+transaction!$AS145+L30</f>
        <v>0</v>
      </c>
      <c r="M88" s="17">
        <f>transaction!$AT145+transaction!$AU145+transaction!$AV145+transaction!$AW145+M30</f>
        <v>0</v>
      </c>
      <c r="N88" s="17">
        <f>transaction!$AX145+transaction!$AY145+transaction!$AZ145+transaction!$BA145+N30</f>
        <v>0</v>
      </c>
      <c r="O88" s="17">
        <f>transaction!$BB145+transaction!$BC145+transaction!$BD145+transaction!$BE145+O30</f>
        <v>0</v>
      </c>
      <c r="P88" s="17">
        <f>transaction!$BF145+transaction!$BG145+transaction!$BH145+transaction!$BI145+P30</f>
        <v>0</v>
      </c>
      <c r="Q88" s="17">
        <f>transaction!$BJ145+transaction!$BK145+transaction!$BL145+transaction!$BM145+Q30</f>
        <v>0</v>
      </c>
      <c r="R88" s="17">
        <f>transaction!$BN145+transaction!$BO145+transaction!$BP145+transaction!$BQ145+R30</f>
        <v>0</v>
      </c>
      <c r="S88" s="17">
        <f>transaction!$BR145+transaction!$BS145+transaction!$BT145+transaction!$BU145+S30</f>
        <v>0</v>
      </c>
      <c r="T88" s="17">
        <f>transaction!$BV145+transaction!$BW145+transaction!$BX145+transaction!$BY145+T30</f>
        <v>0</v>
      </c>
      <c r="U88" s="22">
        <f>transaction!$BZ145+transaction!$CA145+transaction!$CB145+transaction!$CC145+U30</f>
        <v>0</v>
      </c>
    </row>
    <row r="89">
      <c r="A89" s="85">
        <v>29.0</v>
      </c>
      <c r="B89" s="17">
        <f>transaction!$B146+transaction!$C146+transaction!$D146+transaction!$E146+B31</f>
        <v>0</v>
      </c>
      <c r="C89" s="17">
        <f>transaction!$F146+transaction!$G146+transaction!$H146+transaction!$I146+C31</f>
        <v>0</v>
      </c>
      <c r="D89" s="17">
        <f>transaction!$J146+transaction!$K146+transaction!$L146+transaction!$M146+D31</f>
        <v>0</v>
      </c>
      <c r="E89" s="17">
        <f>transaction!$N146+transaction!$O146+transaction!$P146+transaction!$Q146+E31</f>
        <v>0</v>
      </c>
      <c r="F89" s="17">
        <f>transaction!$R146+transaction!$S146+transaction!$T146+transaction!$U146+F31</f>
        <v>0</v>
      </c>
      <c r="G89" s="17">
        <f>transaction!$V146+transaction!$W146+transaction!$X146+transaction!$Y146+G31</f>
        <v>0</v>
      </c>
      <c r="H89" s="17">
        <f>transaction!$Z146+transaction!$AA146+transaction!$AB146+transaction!$AC146+H31</f>
        <v>0</v>
      </c>
      <c r="I89" s="17">
        <f>transaction!$AD146+transaction!$AE146+transaction!$AF146+transaction!$AG146+I31</f>
        <v>0</v>
      </c>
      <c r="J89" s="17">
        <f>transaction!$AH146+transaction!$AI146+transaction!$AJ146+transaction!$AK146+J31</f>
        <v>0</v>
      </c>
      <c r="K89" s="17">
        <f>transaction!$AL146+transaction!$AM146+transaction!$AN146+transaction!$AO146+K31</f>
        <v>0</v>
      </c>
      <c r="L89" s="17">
        <f>transaction!$AP146+transaction!$AQ146+transaction!$AR146+transaction!$AS146+L31</f>
        <v>0</v>
      </c>
      <c r="M89" s="17">
        <f>transaction!$AT146+transaction!$AU146+transaction!$AV146+transaction!$AW146+M31</f>
        <v>0</v>
      </c>
      <c r="N89" s="17">
        <f>transaction!$AX146+transaction!$AY146+transaction!$AZ146+transaction!$BA146+N31</f>
        <v>0</v>
      </c>
      <c r="O89" s="17">
        <f>transaction!$BB146+transaction!$BC146+transaction!$BD146+transaction!$BE146+O31</f>
        <v>0</v>
      </c>
      <c r="P89" s="17">
        <f>transaction!$BF146+transaction!$BG146+transaction!$BH146+transaction!$BI146+P31</f>
        <v>0</v>
      </c>
      <c r="Q89" s="17">
        <f>transaction!$BJ146+transaction!$BK146+transaction!$BL146+transaction!$BM146+Q31</f>
        <v>0</v>
      </c>
      <c r="R89" s="17">
        <f>transaction!$BN146+transaction!$BO146+transaction!$BP146+transaction!$BQ146+R31</f>
        <v>0</v>
      </c>
      <c r="S89" s="17">
        <f>transaction!$BR146+transaction!$BS146+transaction!$BT146+transaction!$BU146+S31</f>
        <v>0</v>
      </c>
      <c r="T89" s="17">
        <f>transaction!$BV146+transaction!$BW146+transaction!$BX146+transaction!$BY146+T31</f>
        <v>0</v>
      </c>
      <c r="U89" s="22">
        <f>transaction!$BZ146+transaction!$CA146+transaction!$CB146+transaction!$CC146+U31</f>
        <v>0</v>
      </c>
    </row>
    <row r="90">
      <c r="A90" s="85">
        <v>30.0</v>
      </c>
      <c r="B90" s="17">
        <f>transaction!$B147+transaction!$C147+transaction!$D147+transaction!$E147+B32</f>
        <v>0</v>
      </c>
      <c r="C90" s="17">
        <f>transaction!$F147+transaction!$G147+transaction!$H147+transaction!$I147+C32</f>
        <v>0</v>
      </c>
      <c r="D90" s="17">
        <f>transaction!$J147+transaction!$K147+transaction!$L147+transaction!$M147+D32</f>
        <v>0</v>
      </c>
      <c r="E90" s="17">
        <f>transaction!$N147+transaction!$O147+transaction!$P147+transaction!$Q147+E32</f>
        <v>0</v>
      </c>
      <c r="F90" s="17">
        <f>transaction!$R147+transaction!$S147+transaction!$T147+transaction!$U147+F32</f>
        <v>0</v>
      </c>
      <c r="G90" s="17">
        <f>transaction!$V147+transaction!$W147+transaction!$X147+transaction!$Y147+G32</f>
        <v>0</v>
      </c>
      <c r="H90" s="17">
        <f>transaction!$Z147+transaction!$AA147+transaction!$AB147+transaction!$AC147+H32</f>
        <v>0</v>
      </c>
      <c r="I90" s="17">
        <f>transaction!$AD147+transaction!$AE147+transaction!$AF147+transaction!$AG147+I32</f>
        <v>0</v>
      </c>
      <c r="J90" s="17">
        <f>transaction!$AH147+transaction!$AI147+transaction!$AJ147+transaction!$AK147+J32</f>
        <v>0</v>
      </c>
      <c r="K90" s="17">
        <f>transaction!$AL147+transaction!$AM147+transaction!$AN147+transaction!$AO147+K32</f>
        <v>0</v>
      </c>
      <c r="L90" s="17">
        <f>transaction!$AP147+transaction!$AQ147+transaction!$AR147+transaction!$AS147+L32</f>
        <v>0</v>
      </c>
      <c r="M90" s="17">
        <f>transaction!$AT147+transaction!$AU147+transaction!$AV147+transaction!$AW147+M32</f>
        <v>0</v>
      </c>
      <c r="N90" s="17">
        <f>transaction!$AX147+transaction!$AY147+transaction!$AZ147+transaction!$BA147+N32</f>
        <v>0</v>
      </c>
      <c r="O90" s="17">
        <f>transaction!$BB147+transaction!$BC147+transaction!$BD147+transaction!$BE147+O32</f>
        <v>0</v>
      </c>
      <c r="P90" s="17">
        <f>transaction!$BF147+transaction!$BG147+transaction!$BH147+transaction!$BI147+P32</f>
        <v>0</v>
      </c>
      <c r="Q90" s="17">
        <f>transaction!$BJ147+transaction!$BK147+transaction!$BL147+transaction!$BM147+Q32</f>
        <v>0</v>
      </c>
      <c r="R90" s="17">
        <f>transaction!$BN147+transaction!$BO147+transaction!$BP147+transaction!$BQ147+R32</f>
        <v>0</v>
      </c>
      <c r="S90" s="17">
        <f>transaction!$BR147+transaction!$BS147+transaction!$BT147+transaction!$BU147+S32</f>
        <v>0</v>
      </c>
      <c r="T90" s="17">
        <f>transaction!$BV147+transaction!$BW147+transaction!$BX147+transaction!$BY147+T32</f>
        <v>0</v>
      </c>
      <c r="U90" s="22">
        <f>transaction!$BZ147+transaction!$CA147+transaction!$CB147+transaction!$CC147+U32</f>
        <v>0</v>
      </c>
    </row>
    <row r="91">
      <c r="A91" s="85">
        <v>31.0</v>
      </c>
      <c r="B91" s="17">
        <f>transaction!$B148+transaction!$C148+transaction!$D148+transaction!$E148+B33</f>
        <v>0</v>
      </c>
      <c r="C91" s="17">
        <f>transaction!$F148+transaction!$G148+transaction!$H148+transaction!$I148+C33</f>
        <v>0</v>
      </c>
      <c r="D91" s="17">
        <f>transaction!$J148+transaction!$K148+transaction!$L148+transaction!$M148+D33</f>
        <v>0</v>
      </c>
      <c r="E91" s="17">
        <f>transaction!$N148+transaction!$O148+transaction!$P148+transaction!$Q148+E33</f>
        <v>0</v>
      </c>
      <c r="F91" s="17">
        <f>transaction!$R148+transaction!$S148+transaction!$T148+transaction!$U148+F33</f>
        <v>0</v>
      </c>
      <c r="G91" s="17">
        <f>transaction!$V148+transaction!$W148+transaction!$X148+transaction!$Y148+G33</f>
        <v>0</v>
      </c>
      <c r="H91" s="17">
        <f>transaction!$Z148+transaction!$AA148+transaction!$AB148+transaction!$AC148+H33</f>
        <v>0</v>
      </c>
      <c r="I91" s="17">
        <f>transaction!$AD148+transaction!$AE148+transaction!$AF148+transaction!$AG148+I33</f>
        <v>0</v>
      </c>
      <c r="J91" s="17">
        <f>transaction!$AH148+transaction!$AI148+transaction!$AJ148+transaction!$AK148+J33</f>
        <v>0</v>
      </c>
      <c r="K91" s="17">
        <f>transaction!$AL148+transaction!$AM148+transaction!$AN148+transaction!$AO148+K33</f>
        <v>0</v>
      </c>
      <c r="L91" s="17">
        <f>transaction!$AP148+transaction!$AQ148+transaction!$AR148+transaction!$AS148+L33</f>
        <v>0</v>
      </c>
      <c r="M91" s="17">
        <f>transaction!$AT148+transaction!$AU148+transaction!$AV148+transaction!$AW148+M33</f>
        <v>0</v>
      </c>
      <c r="N91" s="17">
        <f>transaction!$AX148+transaction!$AY148+transaction!$AZ148+transaction!$BA148+N33</f>
        <v>0</v>
      </c>
      <c r="O91" s="17">
        <f>transaction!$BB148+transaction!$BC148+transaction!$BD148+transaction!$BE148+O33</f>
        <v>0</v>
      </c>
      <c r="P91" s="17">
        <f>transaction!$BF148+transaction!$BG148+transaction!$BH148+transaction!$BI148+P33</f>
        <v>0</v>
      </c>
      <c r="Q91" s="17">
        <f>transaction!$BJ148+transaction!$BK148+transaction!$BL148+transaction!$BM148+Q33</f>
        <v>0</v>
      </c>
      <c r="R91" s="17">
        <f>transaction!$BN148+transaction!$BO148+transaction!$BP148+transaction!$BQ148+R33</f>
        <v>0</v>
      </c>
      <c r="S91" s="17">
        <f>transaction!$BR148+transaction!$BS148+transaction!$BT148+transaction!$BU148+S33</f>
        <v>0</v>
      </c>
      <c r="T91" s="17">
        <f>transaction!$BV148+transaction!$BW148+transaction!$BX148+transaction!$BY148+T33</f>
        <v>0</v>
      </c>
      <c r="U91" s="22">
        <f>transaction!$BZ148+transaction!$CA148+transaction!$CB148+transaction!$CC148+U33</f>
        <v>0</v>
      </c>
    </row>
    <row r="92">
      <c r="A92" s="85">
        <v>32.0</v>
      </c>
      <c r="B92" s="17">
        <f>transaction!$B149+transaction!$C149+transaction!$D149+transaction!$E149+B34</f>
        <v>0</v>
      </c>
      <c r="C92" s="17">
        <f>transaction!$F149+transaction!$G149+transaction!$H149+transaction!$I149+C34</f>
        <v>0</v>
      </c>
      <c r="D92" s="17">
        <f>transaction!$J149+transaction!$K149+transaction!$L149+transaction!$M149+D34</f>
        <v>0</v>
      </c>
      <c r="E92" s="17">
        <f>transaction!$N149+transaction!$O149+transaction!$P149+transaction!$Q149+E34</f>
        <v>0</v>
      </c>
      <c r="F92" s="17">
        <f>transaction!$R149+transaction!$S149+transaction!$T149+transaction!$U149+F34</f>
        <v>0</v>
      </c>
      <c r="G92" s="17">
        <f>transaction!$V149+transaction!$W149+transaction!$X149+transaction!$Y149+G34</f>
        <v>0</v>
      </c>
      <c r="H92" s="17">
        <f>transaction!$Z149+transaction!$AA149+transaction!$AB149+transaction!$AC149+H34</f>
        <v>0</v>
      </c>
      <c r="I92" s="17">
        <f>transaction!$AD149+transaction!$AE149+transaction!$AF149+transaction!$AG149+I34</f>
        <v>0</v>
      </c>
      <c r="J92" s="17">
        <f>transaction!$AH149+transaction!$AI149+transaction!$AJ149+transaction!$AK149+J34</f>
        <v>0</v>
      </c>
      <c r="K92" s="17">
        <f>transaction!$AL149+transaction!$AM149+transaction!$AN149+transaction!$AO149+K34</f>
        <v>0</v>
      </c>
      <c r="L92" s="17">
        <f>transaction!$AP149+transaction!$AQ149+transaction!$AR149+transaction!$AS149+L34</f>
        <v>0</v>
      </c>
      <c r="M92" s="17">
        <f>transaction!$AT149+transaction!$AU149+transaction!$AV149+transaction!$AW149+M34</f>
        <v>0</v>
      </c>
      <c r="N92" s="17">
        <f>transaction!$AX149+transaction!$AY149+transaction!$AZ149+transaction!$BA149+N34</f>
        <v>0</v>
      </c>
      <c r="O92" s="17">
        <f>transaction!$BB149+transaction!$BC149+transaction!$BD149+transaction!$BE149+O34</f>
        <v>0</v>
      </c>
      <c r="P92" s="17">
        <f>transaction!$BF149+transaction!$BG149+transaction!$BH149+transaction!$BI149+P34</f>
        <v>0</v>
      </c>
      <c r="Q92" s="17">
        <f>transaction!$BJ149+transaction!$BK149+transaction!$BL149+transaction!$BM149+Q34</f>
        <v>0</v>
      </c>
      <c r="R92" s="17">
        <f>transaction!$BN149+transaction!$BO149+transaction!$BP149+transaction!$BQ149+R34</f>
        <v>0</v>
      </c>
      <c r="S92" s="17">
        <f>transaction!$BR149+transaction!$BS149+transaction!$BT149+transaction!$BU149+S34</f>
        <v>0</v>
      </c>
      <c r="T92" s="17">
        <f>transaction!$BV149+transaction!$BW149+transaction!$BX149+transaction!$BY149+T34</f>
        <v>0</v>
      </c>
      <c r="U92" s="22">
        <f>transaction!$BZ149+transaction!$CA149+transaction!$CB149+transaction!$CC149+U34</f>
        <v>0</v>
      </c>
    </row>
    <row r="93">
      <c r="A93" s="85">
        <v>33.0</v>
      </c>
      <c r="B93" s="17">
        <f>transaction!$B150+transaction!$C150+transaction!$D150+transaction!$E150+B35</f>
        <v>0</v>
      </c>
      <c r="C93" s="17">
        <f>transaction!$F150+transaction!$G150+transaction!$H150+transaction!$I150+C35</f>
        <v>0</v>
      </c>
      <c r="D93" s="17">
        <f>transaction!$J150+transaction!$K150+transaction!$L150+transaction!$M150+D35</f>
        <v>0</v>
      </c>
      <c r="E93" s="17">
        <f>transaction!$N150+transaction!$O150+transaction!$P150+transaction!$Q150+E35</f>
        <v>0</v>
      </c>
      <c r="F93" s="17">
        <f>transaction!$R150+transaction!$S150+transaction!$T150+transaction!$U150+F35</f>
        <v>0</v>
      </c>
      <c r="G93" s="17">
        <f>transaction!$V150+transaction!$W150+transaction!$X150+transaction!$Y150+G35</f>
        <v>0</v>
      </c>
      <c r="H93" s="17">
        <f>transaction!$Z150+transaction!$AA150+transaction!$AB150+transaction!$AC150+H35</f>
        <v>0</v>
      </c>
      <c r="I93" s="17">
        <f>transaction!$AD150+transaction!$AE150+transaction!$AF150+transaction!$AG150+I35</f>
        <v>0</v>
      </c>
      <c r="J93" s="17">
        <f>transaction!$AH150+transaction!$AI150+transaction!$AJ150+transaction!$AK150+J35</f>
        <v>0</v>
      </c>
      <c r="K93" s="17">
        <f>transaction!$AL150+transaction!$AM150+transaction!$AN150+transaction!$AO150+K35</f>
        <v>0</v>
      </c>
      <c r="L93" s="17">
        <f>transaction!$AP150+transaction!$AQ150+transaction!$AR150+transaction!$AS150+L35</f>
        <v>0</v>
      </c>
      <c r="M93" s="17">
        <f>transaction!$AT150+transaction!$AU150+transaction!$AV150+transaction!$AW150+M35</f>
        <v>0</v>
      </c>
      <c r="N93" s="17">
        <f>transaction!$AX150+transaction!$AY150+transaction!$AZ150+transaction!$BA150+N35</f>
        <v>0</v>
      </c>
      <c r="O93" s="17">
        <f>transaction!$BB150+transaction!$BC150+transaction!$BD150+transaction!$BE150+O35</f>
        <v>0</v>
      </c>
      <c r="P93" s="17">
        <f>transaction!$BF150+transaction!$BG150+transaction!$BH150+transaction!$BI150+P35</f>
        <v>0</v>
      </c>
      <c r="Q93" s="17">
        <f>transaction!$BJ150+transaction!$BK150+transaction!$BL150+transaction!$BM150+Q35</f>
        <v>0</v>
      </c>
      <c r="R93" s="17">
        <f>transaction!$BN150+transaction!$BO150+transaction!$BP150+transaction!$BQ150+R35</f>
        <v>0</v>
      </c>
      <c r="S93" s="17">
        <f>transaction!$BR150+transaction!$BS150+transaction!$BT150+transaction!$BU150+S35</f>
        <v>0</v>
      </c>
      <c r="T93" s="17">
        <f>transaction!$BV150+transaction!$BW150+transaction!$BX150+transaction!$BY150+T35</f>
        <v>0</v>
      </c>
      <c r="U93" s="22">
        <f>transaction!$BZ150+transaction!$CA150+transaction!$CB150+transaction!$CC150+U35</f>
        <v>0</v>
      </c>
    </row>
    <row r="94">
      <c r="A94" s="85">
        <v>34.0</v>
      </c>
      <c r="B94" s="17">
        <f>transaction!$B151+transaction!$C151+transaction!$D151+transaction!$E151+B36</f>
        <v>0</v>
      </c>
      <c r="C94" s="17">
        <f>transaction!$F151+transaction!$G151+transaction!$H151+transaction!$I151+C36</f>
        <v>0</v>
      </c>
      <c r="D94" s="17">
        <f>transaction!$J151+transaction!$K151+transaction!$L151+transaction!$M151+D36</f>
        <v>0</v>
      </c>
      <c r="E94" s="17">
        <f>transaction!$N151+transaction!$O151+transaction!$P151+transaction!$Q151+E36</f>
        <v>0</v>
      </c>
      <c r="F94" s="17">
        <f>transaction!$R151+transaction!$S151+transaction!$T151+transaction!$U151+F36</f>
        <v>0</v>
      </c>
      <c r="G94" s="17">
        <f>transaction!$V151+transaction!$W151+transaction!$X151+transaction!$Y151+G36</f>
        <v>0</v>
      </c>
      <c r="H94" s="17">
        <f>transaction!$Z151+transaction!$AA151+transaction!$AB151+transaction!$AC151+H36</f>
        <v>0</v>
      </c>
      <c r="I94" s="17">
        <f>transaction!$AD151+transaction!$AE151+transaction!$AF151+transaction!$AG151+I36</f>
        <v>0</v>
      </c>
      <c r="J94" s="17">
        <f>transaction!$AH151+transaction!$AI151+transaction!$AJ151+transaction!$AK151+J36</f>
        <v>0</v>
      </c>
      <c r="K94" s="17">
        <f>transaction!$AL151+transaction!$AM151+transaction!$AN151+transaction!$AO151+K36</f>
        <v>0</v>
      </c>
      <c r="L94" s="17">
        <f>transaction!$AP151+transaction!$AQ151+transaction!$AR151+transaction!$AS151+L36</f>
        <v>0</v>
      </c>
      <c r="M94" s="17">
        <f>transaction!$AT151+transaction!$AU151+transaction!$AV151+transaction!$AW151+M36</f>
        <v>0</v>
      </c>
      <c r="N94" s="17">
        <f>transaction!$AX151+transaction!$AY151+transaction!$AZ151+transaction!$BA151+N36</f>
        <v>0</v>
      </c>
      <c r="O94" s="17">
        <f>transaction!$BB151+transaction!$BC151+transaction!$BD151+transaction!$BE151+O36</f>
        <v>0</v>
      </c>
      <c r="P94" s="17">
        <f>transaction!$BF151+transaction!$BG151+transaction!$BH151+transaction!$BI151+P36</f>
        <v>0</v>
      </c>
      <c r="Q94" s="17">
        <f>transaction!$BJ151+transaction!$BK151+transaction!$BL151+transaction!$BM151+Q36</f>
        <v>0</v>
      </c>
      <c r="R94" s="17">
        <f>transaction!$BN151+transaction!$BO151+transaction!$BP151+transaction!$BQ151+R36</f>
        <v>0</v>
      </c>
      <c r="S94" s="17">
        <f>transaction!$BR151+transaction!$BS151+transaction!$BT151+transaction!$BU151+S36</f>
        <v>0</v>
      </c>
      <c r="T94" s="17">
        <f>transaction!$BV151+transaction!$BW151+transaction!$BX151+transaction!$BY151+T36</f>
        <v>0</v>
      </c>
      <c r="U94" s="22">
        <f>transaction!$BZ151+transaction!$CA151+transaction!$CB151+transaction!$CC151+U36</f>
        <v>0</v>
      </c>
    </row>
    <row r="95">
      <c r="A95" s="85">
        <v>35.0</v>
      </c>
      <c r="B95" s="17">
        <f>transaction!$B152+transaction!$C152+transaction!$D152+transaction!$E152+B37</f>
        <v>0</v>
      </c>
      <c r="C95" s="17">
        <f>transaction!$F152+transaction!$G152+transaction!$H152+transaction!$I152+C37</f>
        <v>0</v>
      </c>
      <c r="D95" s="17">
        <f>transaction!$J152+transaction!$K152+transaction!$L152+transaction!$M152+D37</f>
        <v>0</v>
      </c>
      <c r="E95" s="17">
        <f>transaction!$N152+transaction!$O152+transaction!$P152+transaction!$Q152+E37</f>
        <v>0</v>
      </c>
      <c r="F95" s="17">
        <f>transaction!$R152+transaction!$S152+transaction!$T152+transaction!$U152+F37</f>
        <v>0</v>
      </c>
      <c r="G95" s="17">
        <f>transaction!$V152+transaction!$W152+transaction!$X152+transaction!$Y152+G37</f>
        <v>0</v>
      </c>
      <c r="H95" s="17">
        <f>transaction!$Z152+transaction!$AA152+transaction!$AB152+transaction!$AC152+H37</f>
        <v>0</v>
      </c>
      <c r="I95" s="17">
        <f>transaction!$AD152+transaction!$AE152+transaction!$AF152+transaction!$AG152+I37</f>
        <v>0</v>
      </c>
      <c r="J95" s="17">
        <f>transaction!$AH152+transaction!$AI152+transaction!$AJ152+transaction!$AK152+J37</f>
        <v>0</v>
      </c>
      <c r="K95" s="17">
        <f>transaction!$AL152+transaction!$AM152+transaction!$AN152+transaction!$AO152+K37</f>
        <v>0</v>
      </c>
      <c r="L95" s="17">
        <f>transaction!$AP152+transaction!$AQ152+transaction!$AR152+transaction!$AS152+L37</f>
        <v>0</v>
      </c>
      <c r="M95" s="17">
        <f>transaction!$AT152+transaction!$AU152+transaction!$AV152+transaction!$AW152+M37</f>
        <v>0</v>
      </c>
      <c r="N95" s="17">
        <f>transaction!$AX152+transaction!$AY152+transaction!$AZ152+transaction!$BA152+N37</f>
        <v>0</v>
      </c>
      <c r="O95" s="17">
        <f>transaction!$BB152+transaction!$BC152+transaction!$BD152+transaction!$BE152+O37</f>
        <v>0</v>
      </c>
      <c r="P95" s="17">
        <f>transaction!$BF152+transaction!$BG152+transaction!$BH152+transaction!$BI152+P37</f>
        <v>0</v>
      </c>
      <c r="Q95" s="17">
        <f>transaction!$BJ152+transaction!$BK152+transaction!$BL152+transaction!$BM152+Q37</f>
        <v>0</v>
      </c>
      <c r="R95" s="17">
        <f>transaction!$BN152+transaction!$BO152+transaction!$BP152+transaction!$BQ152+R37</f>
        <v>0</v>
      </c>
      <c r="S95" s="17">
        <f>transaction!$BR152+transaction!$BS152+transaction!$BT152+transaction!$BU152+S37</f>
        <v>0</v>
      </c>
      <c r="T95" s="17">
        <f>transaction!$BV152+transaction!$BW152+transaction!$BX152+transaction!$BY152+T37</f>
        <v>0</v>
      </c>
      <c r="U95" s="22">
        <f>transaction!$BZ152+transaction!$CA152+transaction!$CB152+transaction!$CC152+U37</f>
        <v>0</v>
      </c>
    </row>
    <row r="96">
      <c r="A96" s="85">
        <v>36.0</v>
      </c>
      <c r="B96" s="17">
        <f>transaction!$B153+transaction!$C153+transaction!$D153+transaction!$E153+B38</f>
        <v>0</v>
      </c>
      <c r="C96" s="17">
        <f>transaction!$F153+transaction!$G153+transaction!$H153+transaction!$I153+C38</f>
        <v>0</v>
      </c>
      <c r="D96" s="17">
        <f>transaction!$J153+transaction!$K153+transaction!$L153+transaction!$M153+D38</f>
        <v>0</v>
      </c>
      <c r="E96" s="17">
        <f>transaction!$N153+transaction!$O153+transaction!$P153+transaction!$Q153+E38</f>
        <v>0</v>
      </c>
      <c r="F96" s="17">
        <f>transaction!$R153+transaction!$S153+transaction!$T153+transaction!$U153+F38</f>
        <v>0</v>
      </c>
      <c r="G96" s="17">
        <f>transaction!$V153+transaction!$W153+transaction!$X153+transaction!$Y153+G38</f>
        <v>0</v>
      </c>
      <c r="H96" s="17">
        <f>transaction!$Z153+transaction!$AA153+transaction!$AB153+transaction!$AC153+H38</f>
        <v>0</v>
      </c>
      <c r="I96" s="17">
        <f>transaction!$AD153+transaction!$AE153+transaction!$AF153+transaction!$AG153+I38</f>
        <v>0</v>
      </c>
      <c r="J96" s="17">
        <f>transaction!$AH153+transaction!$AI153+transaction!$AJ153+transaction!$AK153+J38</f>
        <v>0</v>
      </c>
      <c r="K96" s="17">
        <f>transaction!$AL153+transaction!$AM153+transaction!$AN153+transaction!$AO153+K38</f>
        <v>0</v>
      </c>
      <c r="L96" s="17">
        <f>transaction!$AP153+transaction!$AQ153+transaction!$AR153+transaction!$AS153+L38</f>
        <v>0</v>
      </c>
      <c r="M96" s="17">
        <f>transaction!$AT153+transaction!$AU153+transaction!$AV153+transaction!$AW153+M38</f>
        <v>0</v>
      </c>
      <c r="N96" s="17">
        <f>transaction!$AX153+transaction!$AY153+transaction!$AZ153+transaction!$BA153+N38</f>
        <v>0</v>
      </c>
      <c r="O96" s="17">
        <f>transaction!$BB153+transaction!$BC153+transaction!$BD153+transaction!$BE153+O38</f>
        <v>0</v>
      </c>
      <c r="P96" s="17">
        <f>transaction!$BF153+transaction!$BG153+transaction!$BH153+transaction!$BI153+P38</f>
        <v>0</v>
      </c>
      <c r="Q96" s="17">
        <f>transaction!$BJ153+transaction!$BK153+transaction!$BL153+transaction!$BM153+Q38</f>
        <v>0</v>
      </c>
      <c r="R96" s="17">
        <f>transaction!$BN153+transaction!$BO153+transaction!$BP153+transaction!$BQ153+R38</f>
        <v>0</v>
      </c>
      <c r="S96" s="17">
        <f>transaction!$BR153+transaction!$BS153+transaction!$BT153+transaction!$BU153+S38</f>
        <v>0</v>
      </c>
      <c r="T96" s="17">
        <f>transaction!$BV153+transaction!$BW153+transaction!$BX153+transaction!$BY153+T38</f>
        <v>0</v>
      </c>
      <c r="U96" s="22">
        <f>transaction!$BZ153+transaction!$CA153+transaction!$CB153+transaction!$CC153+U38</f>
        <v>0</v>
      </c>
    </row>
    <row r="97">
      <c r="A97" s="85">
        <v>37.0</v>
      </c>
      <c r="B97" s="17">
        <f>transaction!$B154+transaction!$C154+transaction!$D154+transaction!$E154+B39</f>
        <v>0</v>
      </c>
      <c r="C97" s="17">
        <f>transaction!$F154+transaction!$G154+transaction!$H154+transaction!$I154+C39</f>
        <v>0</v>
      </c>
      <c r="D97" s="17">
        <f>transaction!$J154+transaction!$K154+transaction!$L154+transaction!$M154+D39</f>
        <v>0</v>
      </c>
      <c r="E97" s="17">
        <f>transaction!$N154+transaction!$O154+transaction!$P154+transaction!$Q154+E39</f>
        <v>0</v>
      </c>
      <c r="F97" s="17">
        <f>transaction!$R154+transaction!$S154+transaction!$T154+transaction!$U154+F39</f>
        <v>0</v>
      </c>
      <c r="G97" s="17">
        <f>transaction!$V154+transaction!$W154+transaction!$X154+transaction!$Y154+G39</f>
        <v>0</v>
      </c>
      <c r="H97" s="17">
        <f>transaction!$Z154+transaction!$AA154+transaction!$AB154+transaction!$AC154+H39</f>
        <v>0</v>
      </c>
      <c r="I97" s="17">
        <f>transaction!$AD154+transaction!$AE154+transaction!$AF154+transaction!$AG154+I39</f>
        <v>0</v>
      </c>
      <c r="J97" s="17">
        <f>transaction!$AH154+transaction!$AI154+transaction!$AJ154+transaction!$AK154+J39</f>
        <v>0</v>
      </c>
      <c r="K97" s="17">
        <f>transaction!$AL154+transaction!$AM154+transaction!$AN154+transaction!$AO154+K39</f>
        <v>0</v>
      </c>
      <c r="L97" s="17">
        <f>transaction!$AP154+transaction!$AQ154+transaction!$AR154+transaction!$AS154+L39</f>
        <v>0</v>
      </c>
      <c r="M97" s="17">
        <f>transaction!$AT154+transaction!$AU154+transaction!$AV154+transaction!$AW154+M39</f>
        <v>0</v>
      </c>
      <c r="N97" s="17">
        <f>transaction!$AX154+transaction!$AY154+transaction!$AZ154+transaction!$BA154+N39</f>
        <v>0</v>
      </c>
      <c r="O97" s="17">
        <f>transaction!$BB154+transaction!$BC154+transaction!$BD154+transaction!$BE154+O39</f>
        <v>0</v>
      </c>
      <c r="P97" s="17">
        <f>transaction!$BF154+transaction!$BG154+transaction!$BH154+transaction!$BI154+P39</f>
        <v>0</v>
      </c>
      <c r="Q97" s="17">
        <f>transaction!$BJ154+transaction!$BK154+transaction!$BL154+transaction!$BM154+Q39</f>
        <v>0</v>
      </c>
      <c r="R97" s="17">
        <f>transaction!$BN154+transaction!$BO154+transaction!$BP154+transaction!$BQ154+R39</f>
        <v>0</v>
      </c>
      <c r="S97" s="17">
        <f>transaction!$BR154+transaction!$BS154+transaction!$BT154+transaction!$BU154+S39</f>
        <v>0</v>
      </c>
      <c r="T97" s="17">
        <f>transaction!$BV154+transaction!$BW154+transaction!$BX154+transaction!$BY154+T39</f>
        <v>0</v>
      </c>
      <c r="U97" s="22">
        <f>transaction!$BZ154+transaction!$CA154+transaction!$CB154+transaction!$CC154+U39</f>
        <v>0</v>
      </c>
    </row>
    <row r="98">
      <c r="A98" s="85">
        <v>38.0</v>
      </c>
      <c r="B98" s="17">
        <f>transaction!$B155+transaction!$C155+transaction!$D155+transaction!$E155+B40</f>
        <v>0</v>
      </c>
      <c r="C98" s="17">
        <f>transaction!$F155+transaction!$G155+transaction!$H155+transaction!$I155+C40</f>
        <v>0</v>
      </c>
      <c r="D98" s="17">
        <f>transaction!$J155+transaction!$K155+transaction!$L155+transaction!$M155+D40</f>
        <v>0</v>
      </c>
      <c r="E98" s="17">
        <f>transaction!$N155+transaction!$O155+transaction!$P155+transaction!$Q155+E40</f>
        <v>0</v>
      </c>
      <c r="F98" s="17">
        <f>transaction!$R155+transaction!$S155+transaction!$T155+transaction!$U155+F40</f>
        <v>0</v>
      </c>
      <c r="G98" s="17">
        <f>transaction!$V155+transaction!$W155+transaction!$X155+transaction!$Y155+G40</f>
        <v>0</v>
      </c>
      <c r="H98" s="17">
        <f>transaction!$Z155+transaction!$AA155+transaction!$AB155+transaction!$AC155+H40</f>
        <v>0</v>
      </c>
      <c r="I98" s="17">
        <f>transaction!$AD155+transaction!$AE155+transaction!$AF155+transaction!$AG155+I40</f>
        <v>0</v>
      </c>
      <c r="J98" s="17">
        <f>transaction!$AH155+transaction!$AI155+transaction!$AJ155+transaction!$AK155+J40</f>
        <v>0</v>
      </c>
      <c r="K98" s="17">
        <f>transaction!$AL155+transaction!$AM155+transaction!$AN155+transaction!$AO155+K40</f>
        <v>0</v>
      </c>
      <c r="L98" s="17">
        <f>transaction!$AP155+transaction!$AQ155+transaction!$AR155+transaction!$AS155+L40</f>
        <v>0</v>
      </c>
      <c r="M98" s="17">
        <f>transaction!$AT155+transaction!$AU155+transaction!$AV155+transaction!$AW155+M40</f>
        <v>0</v>
      </c>
      <c r="N98" s="17">
        <f>transaction!$AX155+transaction!$AY155+transaction!$AZ155+transaction!$BA155+N40</f>
        <v>0</v>
      </c>
      <c r="O98" s="17">
        <f>transaction!$BB155+transaction!$BC155+transaction!$BD155+transaction!$BE155+O40</f>
        <v>0</v>
      </c>
      <c r="P98" s="17">
        <f>transaction!$BF155+transaction!$BG155+transaction!$BH155+transaction!$BI155+P40</f>
        <v>0</v>
      </c>
      <c r="Q98" s="17">
        <f>transaction!$BJ155+transaction!$BK155+transaction!$BL155+transaction!$BM155+Q40</f>
        <v>0</v>
      </c>
      <c r="R98" s="17">
        <f>transaction!$BN155+transaction!$BO155+transaction!$BP155+transaction!$BQ155+R40</f>
        <v>0</v>
      </c>
      <c r="S98" s="17">
        <f>transaction!$BR155+transaction!$BS155+transaction!$BT155+transaction!$BU155+S40</f>
        <v>0</v>
      </c>
      <c r="T98" s="17">
        <f>transaction!$BV155+transaction!$BW155+transaction!$BX155+transaction!$BY155+T40</f>
        <v>0</v>
      </c>
      <c r="U98" s="22">
        <f>transaction!$BZ155+transaction!$CA155+transaction!$CB155+transaction!$CC155+U40</f>
        <v>0</v>
      </c>
    </row>
    <row r="99">
      <c r="A99" s="85">
        <v>39.0</v>
      </c>
      <c r="B99" s="17">
        <f>transaction!$B156+transaction!$C156+transaction!$D156+transaction!$E156+B41</f>
        <v>0</v>
      </c>
      <c r="C99" s="17">
        <f>transaction!$F156+transaction!$G156+transaction!$H156+transaction!$I156+C41</f>
        <v>0</v>
      </c>
      <c r="D99" s="17">
        <f>transaction!$J156+transaction!$K156+transaction!$L156+transaction!$M156+D41</f>
        <v>0</v>
      </c>
      <c r="E99" s="17">
        <f>transaction!$N156+transaction!$O156+transaction!$P156+transaction!$Q156+E41</f>
        <v>0</v>
      </c>
      <c r="F99" s="17">
        <f>transaction!$R156+transaction!$S156+transaction!$T156+transaction!$U156+F41</f>
        <v>0</v>
      </c>
      <c r="G99" s="17">
        <f>transaction!$V156+transaction!$W156+transaction!$X156+transaction!$Y156+G41</f>
        <v>0</v>
      </c>
      <c r="H99" s="17">
        <f>transaction!$Z156+transaction!$AA156+transaction!$AB156+transaction!$AC156+H41</f>
        <v>0</v>
      </c>
      <c r="I99" s="17">
        <f>transaction!$AD156+transaction!$AE156+transaction!$AF156+transaction!$AG156+I41</f>
        <v>0</v>
      </c>
      <c r="J99" s="17">
        <f>transaction!$AH156+transaction!$AI156+transaction!$AJ156+transaction!$AK156+J41</f>
        <v>0</v>
      </c>
      <c r="K99" s="17">
        <f>transaction!$AL156+transaction!$AM156+transaction!$AN156+transaction!$AO156+K41</f>
        <v>0</v>
      </c>
      <c r="L99" s="17">
        <f>transaction!$AP156+transaction!$AQ156+transaction!$AR156+transaction!$AS156+L41</f>
        <v>0</v>
      </c>
      <c r="M99" s="17">
        <f>transaction!$AT156+transaction!$AU156+transaction!$AV156+transaction!$AW156+M41</f>
        <v>0</v>
      </c>
      <c r="N99" s="17">
        <f>transaction!$AX156+transaction!$AY156+transaction!$AZ156+transaction!$BA156+N41</f>
        <v>0</v>
      </c>
      <c r="O99" s="17">
        <f>transaction!$BB156+transaction!$BC156+transaction!$BD156+transaction!$BE156+O41</f>
        <v>0</v>
      </c>
      <c r="P99" s="17">
        <f>transaction!$BF156+transaction!$BG156+transaction!$BH156+transaction!$BI156+P41</f>
        <v>0</v>
      </c>
      <c r="Q99" s="17">
        <f>transaction!$BJ156+transaction!$BK156+transaction!$BL156+transaction!$BM156+Q41</f>
        <v>0</v>
      </c>
      <c r="R99" s="17">
        <f>transaction!$BN156+transaction!$BO156+transaction!$BP156+transaction!$BQ156+R41</f>
        <v>0</v>
      </c>
      <c r="S99" s="17">
        <f>transaction!$BR156+transaction!$BS156+transaction!$BT156+transaction!$BU156+S41</f>
        <v>0</v>
      </c>
      <c r="T99" s="17">
        <f>transaction!$BV156+transaction!$BW156+transaction!$BX156+transaction!$BY156+T41</f>
        <v>0</v>
      </c>
      <c r="U99" s="22">
        <f>transaction!$BZ156+transaction!$CA156+transaction!$CB156+transaction!$CC156+U41</f>
        <v>0</v>
      </c>
    </row>
    <row r="100">
      <c r="A100" s="85">
        <v>40.0</v>
      </c>
      <c r="B100" s="17">
        <f>transaction!$B157+transaction!$C157+transaction!$D157+transaction!$E157+B42</f>
        <v>0</v>
      </c>
      <c r="C100" s="17">
        <f>transaction!$F157+transaction!$G157+transaction!$H157+transaction!$I157+C42</f>
        <v>0</v>
      </c>
      <c r="D100" s="17">
        <f>transaction!$J157+transaction!$K157+transaction!$L157+transaction!$M157+D42</f>
        <v>0</v>
      </c>
      <c r="E100" s="17">
        <f>transaction!$N157+transaction!$O157+transaction!$P157+transaction!$Q157+E42</f>
        <v>0</v>
      </c>
      <c r="F100" s="17">
        <f>transaction!$R157+transaction!$S157+transaction!$T157+transaction!$U157+F42</f>
        <v>0</v>
      </c>
      <c r="G100" s="17">
        <f>transaction!$V157+transaction!$W157+transaction!$X157+transaction!$Y157+G42</f>
        <v>0</v>
      </c>
      <c r="H100" s="17">
        <f>transaction!$Z157+transaction!$AA157+transaction!$AB157+transaction!$AC157+H42</f>
        <v>0</v>
      </c>
      <c r="I100" s="17">
        <f>transaction!$AD157+transaction!$AE157+transaction!$AF157+transaction!$AG157+I42</f>
        <v>0</v>
      </c>
      <c r="J100" s="17">
        <f>transaction!$AH157+transaction!$AI157+transaction!$AJ157+transaction!$AK157+J42</f>
        <v>0</v>
      </c>
      <c r="K100" s="17">
        <f>transaction!$AL157+transaction!$AM157+transaction!$AN157+transaction!$AO157+K42</f>
        <v>0</v>
      </c>
      <c r="L100" s="17">
        <f>transaction!$AP157+transaction!$AQ157+transaction!$AR157+transaction!$AS157+L42</f>
        <v>0</v>
      </c>
      <c r="M100" s="17">
        <f>transaction!$AT157+transaction!$AU157+transaction!$AV157+transaction!$AW157+M42</f>
        <v>0</v>
      </c>
      <c r="N100" s="17">
        <f>transaction!$AX157+transaction!$AY157+transaction!$AZ157+transaction!$BA157+N42</f>
        <v>0</v>
      </c>
      <c r="O100" s="17">
        <f>transaction!$BB157+transaction!$BC157+transaction!$BD157+transaction!$BE157+O42</f>
        <v>0</v>
      </c>
      <c r="P100" s="17">
        <f>transaction!$BF157+transaction!$BG157+transaction!$BH157+transaction!$BI157+P42</f>
        <v>0</v>
      </c>
      <c r="Q100" s="17">
        <f>transaction!$BJ157+transaction!$BK157+transaction!$BL157+transaction!$BM157+Q42</f>
        <v>0</v>
      </c>
      <c r="R100" s="17">
        <f>transaction!$BN157+transaction!$BO157+transaction!$BP157+transaction!$BQ157+R42</f>
        <v>0</v>
      </c>
      <c r="S100" s="17">
        <f>transaction!$BR157+transaction!$BS157+transaction!$BT157+transaction!$BU157+S42</f>
        <v>0</v>
      </c>
      <c r="T100" s="17">
        <f>transaction!$BV157+transaction!$BW157+transaction!$BX157+transaction!$BY157+T42</f>
        <v>0</v>
      </c>
      <c r="U100" s="22">
        <f>transaction!$BZ157+transaction!$CA157+transaction!$CB157+transaction!$CC157+U42</f>
        <v>0</v>
      </c>
    </row>
    <row r="101">
      <c r="A101" s="85">
        <v>41.0</v>
      </c>
      <c r="B101" s="17">
        <f>transaction!$B158+transaction!$C158+transaction!$D158+transaction!$E158+B43</f>
        <v>0</v>
      </c>
      <c r="C101" s="17">
        <f>transaction!$F158+transaction!$G158+transaction!$H158+transaction!$I158+C43</f>
        <v>0</v>
      </c>
      <c r="D101" s="17">
        <f>transaction!$J158+transaction!$K158+transaction!$L158+transaction!$M158+D43</f>
        <v>0</v>
      </c>
      <c r="E101" s="17">
        <f>transaction!$N158+transaction!$O158+transaction!$P158+transaction!$Q158+E43</f>
        <v>0</v>
      </c>
      <c r="F101" s="17">
        <f>transaction!$R158+transaction!$S158+transaction!$T158+transaction!$U158+F43</f>
        <v>0</v>
      </c>
      <c r="G101" s="17">
        <f>transaction!$V158+transaction!$W158+transaction!$X158+transaction!$Y158+G43</f>
        <v>0</v>
      </c>
      <c r="H101" s="17">
        <f>transaction!$Z158+transaction!$AA158+transaction!$AB158+transaction!$AC158+H43</f>
        <v>0</v>
      </c>
      <c r="I101" s="17">
        <f>transaction!$AD158+transaction!$AE158+transaction!$AF158+transaction!$AG158+I43</f>
        <v>0</v>
      </c>
      <c r="J101" s="17">
        <f>transaction!$AH158+transaction!$AI158+transaction!$AJ158+transaction!$AK158+J43</f>
        <v>0</v>
      </c>
      <c r="K101" s="17">
        <f>transaction!$AL158+transaction!$AM158+transaction!$AN158+transaction!$AO158+K43</f>
        <v>0</v>
      </c>
      <c r="L101" s="17">
        <f>transaction!$AP158+transaction!$AQ158+transaction!$AR158+transaction!$AS158+L43</f>
        <v>0</v>
      </c>
      <c r="M101" s="17">
        <f>transaction!$AT158+transaction!$AU158+transaction!$AV158+transaction!$AW158+M43</f>
        <v>0</v>
      </c>
      <c r="N101" s="17">
        <f>transaction!$AX158+transaction!$AY158+transaction!$AZ158+transaction!$BA158+N43</f>
        <v>0</v>
      </c>
      <c r="O101" s="17">
        <f>transaction!$BB158+transaction!$BC158+transaction!$BD158+transaction!$BE158+O43</f>
        <v>0</v>
      </c>
      <c r="P101" s="17">
        <f>transaction!$BF158+transaction!$BG158+transaction!$BH158+transaction!$BI158+P43</f>
        <v>0</v>
      </c>
      <c r="Q101" s="17">
        <f>transaction!$BJ158+transaction!$BK158+transaction!$BL158+transaction!$BM158+Q43</f>
        <v>0</v>
      </c>
      <c r="R101" s="17">
        <f>transaction!$BN158+transaction!$BO158+transaction!$BP158+transaction!$BQ158+R43</f>
        <v>0</v>
      </c>
      <c r="S101" s="17">
        <f>transaction!$BR158+transaction!$BS158+transaction!$BT158+transaction!$BU158+S43</f>
        <v>0</v>
      </c>
      <c r="T101" s="17">
        <f>transaction!$BV158+transaction!$BW158+transaction!$BX158+transaction!$BY158+T43</f>
        <v>0</v>
      </c>
      <c r="U101" s="22">
        <f>transaction!$BZ158+transaction!$CA158+transaction!$CB158+transaction!$CC158+U43</f>
        <v>0</v>
      </c>
    </row>
    <row r="102">
      <c r="A102" s="85">
        <v>42.0</v>
      </c>
      <c r="B102" s="17">
        <f>transaction!$B159+transaction!$C159+transaction!$D159+transaction!$E159+B44</f>
        <v>0</v>
      </c>
      <c r="C102" s="17">
        <f>transaction!$F159+transaction!$G159+transaction!$H159+transaction!$I159+C44</f>
        <v>0</v>
      </c>
      <c r="D102" s="17">
        <f>transaction!$J159+transaction!$K159+transaction!$L159+transaction!$M159+D44</f>
        <v>0</v>
      </c>
      <c r="E102" s="17">
        <f>transaction!$N159+transaction!$O159+transaction!$P159+transaction!$Q159+E44</f>
        <v>0</v>
      </c>
      <c r="F102" s="17">
        <f>transaction!$R159+transaction!$S159+transaction!$T159+transaction!$U159+F44</f>
        <v>0</v>
      </c>
      <c r="G102" s="17">
        <f>transaction!$V159+transaction!$W159+transaction!$X159+transaction!$Y159+G44</f>
        <v>0</v>
      </c>
      <c r="H102" s="17">
        <f>transaction!$Z159+transaction!$AA159+transaction!$AB159+transaction!$AC159+H44</f>
        <v>0</v>
      </c>
      <c r="I102" s="17">
        <f>transaction!$AD159+transaction!$AE159+transaction!$AF159+transaction!$AG159+I44</f>
        <v>0</v>
      </c>
      <c r="J102" s="17">
        <f>transaction!$AH159+transaction!$AI159+transaction!$AJ159+transaction!$AK159+J44</f>
        <v>0</v>
      </c>
      <c r="K102" s="17">
        <f>transaction!$AL159+transaction!$AM159+transaction!$AN159+transaction!$AO159+K44</f>
        <v>0</v>
      </c>
      <c r="L102" s="17">
        <f>transaction!$AP159+transaction!$AQ159+transaction!$AR159+transaction!$AS159+L44</f>
        <v>0</v>
      </c>
      <c r="M102" s="17">
        <f>transaction!$AT159+transaction!$AU159+transaction!$AV159+transaction!$AW159+M44</f>
        <v>0</v>
      </c>
      <c r="N102" s="17">
        <f>transaction!$AX159+transaction!$AY159+transaction!$AZ159+transaction!$BA159+N44</f>
        <v>0</v>
      </c>
      <c r="O102" s="17">
        <f>transaction!$BB159+transaction!$BC159+transaction!$BD159+transaction!$BE159+O44</f>
        <v>0</v>
      </c>
      <c r="P102" s="17">
        <f>transaction!$BF159+transaction!$BG159+transaction!$BH159+transaction!$BI159+P44</f>
        <v>0</v>
      </c>
      <c r="Q102" s="17">
        <f>transaction!$BJ159+transaction!$BK159+transaction!$BL159+transaction!$BM159+Q44</f>
        <v>0</v>
      </c>
      <c r="R102" s="17">
        <f>transaction!$BN159+transaction!$BO159+transaction!$BP159+transaction!$BQ159+R44</f>
        <v>0</v>
      </c>
      <c r="S102" s="17">
        <f>transaction!$BR159+transaction!$BS159+transaction!$BT159+transaction!$BU159+S44</f>
        <v>0</v>
      </c>
      <c r="T102" s="17">
        <f>transaction!$BV159+transaction!$BW159+transaction!$BX159+transaction!$BY159+T44</f>
        <v>0</v>
      </c>
      <c r="U102" s="22">
        <f>transaction!$BZ159+transaction!$CA159+transaction!$CB159+transaction!$CC159+U44</f>
        <v>0</v>
      </c>
    </row>
    <row r="103">
      <c r="A103" s="85">
        <v>43.0</v>
      </c>
      <c r="B103" s="17">
        <f>transaction!$B160+transaction!$C160+transaction!$D160+transaction!$E160+B45</f>
        <v>0</v>
      </c>
      <c r="C103" s="17">
        <f>transaction!$F160+transaction!$G160+transaction!$H160+transaction!$I160+C45</f>
        <v>0</v>
      </c>
      <c r="D103" s="17">
        <f>transaction!$J160+transaction!$K160+transaction!$L160+transaction!$M160+D45</f>
        <v>0</v>
      </c>
      <c r="E103" s="17">
        <f>transaction!$N160+transaction!$O160+transaction!$P160+transaction!$Q160+E45</f>
        <v>0</v>
      </c>
      <c r="F103" s="17">
        <f>transaction!$R160+transaction!$S160+transaction!$T160+transaction!$U160+F45</f>
        <v>0</v>
      </c>
      <c r="G103" s="17">
        <f>transaction!$V160+transaction!$W160+transaction!$X160+transaction!$Y160+G45</f>
        <v>0</v>
      </c>
      <c r="H103" s="17">
        <f>transaction!$Z160+transaction!$AA160+transaction!$AB160+transaction!$AC160+H45</f>
        <v>0</v>
      </c>
      <c r="I103" s="17">
        <f>transaction!$AD160+transaction!$AE160+transaction!$AF160+transaction!$AG160+I45</f>
        <v>0</v>
      </c>
      <c r="J103" s="17">
        <f>transaction!$AH160+transaction!$AI160+transaction!$AJ160+transaction!$AK160+J45</f>
        <v>0</v>
      </c>
      <c r="K103" s="17">
        <f>transaction!$AL160+transaction!$AM160+transaction!$AN160+transaction!$AO160+K45</f>
        <v>0</v>
      </c>
      <c r="L103" s="17">
        <f>transaction!$AP160+transaction!$AQ160+transaction!$AR160+transaction!$AS160+L45</f>
        <v>0</v>
      </c>
      <c r="M103" s="17">
        <f>transaction!$AT160+transaction!$AU160+transaction!$AV160+transaction!$AW160+M45</f>
        <v>0</v>
      </c>
      <c r="N103" s="17">
        <f>transaction!$AX160+transaction!$AY160+transaction!$AZ160+transaction!$BA160+N45</f>
        <v>0</v>
      </c>
      <c r="O103" s="17">
        <f>transaction!$BB160+transaction!$BC160+transaction!$BD160+transaction!$BE160+O45</f>
        <v>0</v>
      </c>
      <c r="P103" s="17">
        <f>transaction!$BF160+transaction!$BG160+transaction!$BH160+transaction!$BI160+P45</f>
        <v>0</v>
      </c>
      <c r="Q103" s="17">
        <f>transaction!$BJ160+transaction!$BK160+transaction!$BL160+transaction!$BM160+Q45</f>
        <v>0</v>
      </c>
      <c r="R103" s="17">
        <f>transaction!$BN160+transaction!$BO160+transaction!$BP160+transaction!$BQ160+R45</f>
        <v>0</v>
      </c>
      <c r="S103" s="17">
        <f>transaction!$BR160+transaction!$BS160+transaction!$BT160+transaction!$BU160+S45</f>
        <v>0</v>
      </c>
      <c r="T103" s="17">
        <f>transaction!$BV160+transaction!$BW160+transaction!$BX160+transaction!$BY160+T45</f>
        <v>0</v>
      </c>
      <c r="U103" s="22">
        <f>transaction!$BZ160+transaction!$CA160+transaction!$CB160+transaction!$CC160+U45</f>
        <v>0</v>
      </c>
    </row>
    <row r="104">
      <c r="A104" s="85">
        <v>44.0</v>
      </c>
      <c r="B104" s="17">
        <f>transaction!$B161+transaction!$C161+transaction!$D161+transaction!$E161+B46</f>
        <v>0</v>
      </c>
      <c r="C104" s="17">
        <f>transaction!$F161+transaction!$G161+transaction!$H161+transaction!$I161+C46</f>
        <v>0</v>
      </c>
      <c r="D104" s="17">
        <f>transaction!$J161+transaction!$K161+transaction!$L161+transaction!$M161+D46</f>
        <v>0</v>
      </c>
      <c r="E104" s="17">
        <f>transaction!$N161+transaction!$O161+transaction!$P161+transaction!$Q161+E46</f>
        <v>0</v>
      </c>
      <c r="F104" s="17">
        <f>transaction!$R161+transaction!$S161+transaction!$T161+transaction!$U161+F46</f>
        <v>0</v>
      </c>
      <c r="G104" s="17">
        <f>transaction!$V161+transaction!$W161+transaction!$X161+transaction!$Y161+G46</f>
        <v>0</v>
      </c>
      <c r="H104" s="17">
        <f>transaction!$Z161+transaction!$AA161+transaction!$AB161+transaction!$AC161+H46</f>
        <v>0</v>
      </c>
      <c r="I104" s="17">
        <f>transaction!$AD161+transaction!$AE161+transaction!$AF161+transaction!$AG161+I46</f>
        <v>0</v>
      </c>
      <c r="J104" s="17">
        <f>transaction!$AH161+transaction!$AI161+transaction!$AJ161+transaction!$AK161+J46</f>
        <v>0</v>
      </c>
      <c r="K104" s="17">
        <f>transaction!$AL161+transaction!$AM161+transaction!$AN161+transaction!$AO161+K46</f>
        <v>0</v>
      </c>
      <c r="L104" s="17">
        <f>transaction!$AP161+transaction!$AQ161+transaction!$AR161+transaction!$AS161+L46</f>
        <v>0</v>
      </c>
      <c r="M104" s="17">
        <f>transaction!$AT161+transaction!$AU161+transaction!$AV161+transaction!$AW161+M46</f>
        <v>0</v>
      </c>
      <c r="N104" s="17">
        <f>transaction!$AX161+transaction!$AY161+transaction!$AZ161+transaction!$BA161+N46</f>
        <v>0</v>
      </c>
      <c r="O104" s="17">
        <f>transaction!$BB161+transaction!$BC161+transaction!$BD161+transaction!$BE161+O46</f>
        <v>0</v>
      </c>
      <c r="P104" s="17">
        <f>transaction!$BF161+transaction!$BG161+transaction!$BH161+transaction!$BI161+P46</f>
        <v>0</v>
      </c>
      <c r="Q104" s="17">
        <f>transaction!$BJ161+transaction!$BK161+transaction!$BL161+transaction!$BM161+Q46</f>
        <v>0</v>
      </c>
      <c r="R104" s="17">
        <f>transaction!$BN161+transaction!$BO161+transaction!$BP161+transaction!$BQ161+R46</f>
        <v>0</v>
      </c>
      <c r="S104" s="17">
        <f>transaction!$BR161+transaction!$BS161+transaction!$BT161+transaction!$BU161+S46</f>
        <v>0</v>
      </c>
      <c r="T104" s="17">
        <f>transaction!$BV161+transaction!$BW161+transaction!$BX161+transaction!$BY161+T46</f>
        <v>0</v>
      </c>
      <c r="U104" s="22">
        <f>transaction!$BZ161+transaction!$CA161+transaction!$CB161+transaction!$CC161+U46</f>
        <v>0</v>
      </c>
    </row>
    <row r="105">
      <c r="A105" s="85">
        <v>45.0</v>
      </c>
      <c r="B105" s="17">
        <f>transaction!$B162+transaction!$C162+transaction!$D162+transaction!$E162+B47</f>
        <v>0</v>
      </c>
      <c r="C105" s="17">
        <f>transaction!$F162+transaction!$G162+transaction!$H162+transaction!$I162+C47</f>
        <v>0</v>
      </c>
      <c r="D105" s="17">
        <f>transaction!$J162+transaction!$K162+transaction!$L162+transaction!$M162+D47</f>
        <v>0</v>
      </c>
      <c r="E105" s="17">
        <f>transaction!$N162+transaction!$O162+transaction!$P162+transaction!$Q162+E47</f>
        <v>0</v>
      </c>
      <c r="F105" s="17">
        <f>transaction!$R162+transaction!$S162+transaction!$T162+transaction!$U162+F47</f>
        <v>0</v>
      </c>
      <c r="G105" s="17">
        <f>transaction!$V162+transaction!$W162+transaction!$X162+transaction!$Y162+G47</f>
        <v>0</v>
      </c>
      <c r="H105" s="17">
        <f>transaction!$Z162+transaction!$AA162+transaction!$AB162+transaction!$AC162+H47</f>
        <v>0</v>
      </c>
      <c r="I105" s="17">
        <f>transaction!$AD162+transaction!$AE162+transaction!$AF162+transaction!$AG162+I47</f>
        <v>0</v>
      </c>
      <c r="J105" s="17">
        <f>transaction!$AH162+transaction!$AI162+transaction!$AJ162+transaction!$AK162+J47</f>
        <v>0</v>
      </c>
      <c r="K105" s="17">
        <f>transaction!$AL162+transaction!$AM162+transaction!$AN162+transaction!$AO162+K47</f>
        <v>0</v>
      </c>
      <c r="L105" s="17">
        <f>transaction!$AP162+transaction!$AQ162+transaction!$AR162+transaction!$AS162+L47</f>
        <v>0</v>
      </c>
      <c r="M105" s="17">
        <f>transaction!$AT162+transaction!$AU162+transaction!$AV162+transaction!$AW162+M47</f>
        <v>0</v>
      </c>
      <c r="N105" s="17">
        <f>transaction!$AX162+transaction!$AY162+transaction!$AZ162+transaction!$BA162+N47</f>
        <v>0</v>
      </c>
      <c r="O105" s="17">
        <f>transaction!$BB162+transaction!$BC162+transaction!$BD162+transaction!$BE162+O47</f>
        <v>0</v>
      </c>
      <c r="P105" s="17">
        <f>transaction!$BF162+transaction!$BG162+transaction!$BH162+transaction!$BI162+P47</f>
        <v>0</v>
      </c>
      <c r="Q105" s="17">
        <f>transaction!$BJ162+transaction!$BK162+transaction!$BL162+transaction!$BM162+Q47</f>
        <v>0</v>
      </c>
      <c r="R105" s="17">
        <f>transaction!$BN162+transaction!$BO162+transaction!$BP162+transaction!$BQ162+R47</f>
        <v>0</v>
      </c>
      <c r="S105" s="17">
        <f>transaction!$BR162+transaction!$BS162+transaction!$BT162+transaction!$BU162+S47</f>
        <v>0</v>
      </c>
      <c r="T105" s="17">
        <f>transaction!$BV162+transaction!$BW162+transaction!$BX162+transaction!$BY162+T47</f>
        <v>0</v>
      </c>
      <c r="U105" s="22">
        <f>transaction!$BZ162+transaction!$CA162+transaction!$CB162+transaction!$CC162+U47</f>
        <v>0</v>
      </c>
    </row>
    <row r="106">
      <c r="A106" s="85">
        <v>46.0</v>
      </c>
      <c r="B106" s="17">
        <f>transaction!$B163+transaction!$C163+transaction!$D163+transaction!$E163+B48</f>
        <v>0</v>
      </c>
      <c r="C106" s="17">
        <f>transaction!$F163+transaction!$G163+transaction!$H163+transaction!$I163+C48</f>
        <v>0</v>
      </c>
      <c r="D106" s="17">
        <f>transaction!$J163+transaction!$K163+transaction!$L163+transaction!$M163+D48</f>
        <v>0</v>
      </c>
      <c r="E106" s="17">
        <f>transaction!$N163+transaction!$O163+transaction!$P163+transaction!$Q163+E48</f>
        <v>0</v>
      </c>
      <c r="F106" s="17">
        <f>transaction!$R163+transaction!$S163+transaction!$T163+transaction!$U163+F48</f>
        <v>0</v>
      </c>
      <c r="G106" s="17">
        <f>transaction!$V163+transaction!$W163+transaction!$X163+transaction!$Y163+G48</f>
        <v>0</v>
      </c>
      <c r="H106" s="17">
        <f>transaction!$Z163+transaction!$AA163+transaction!$AB163+transaction!$AC163+H48</f>
        <v>0</v>
      </c>
      <c r="I106" s="17">
        <f>transaction!$AD163+transaction!$AE163+transaction!$AF163+transaction!$AG163+I48</f>
        <v>0</v>
      </c>
      <c r="J106" s="17">
        <f>transaction!$AH163+transaction!$AI163+transaction!$AJ163+transaction!$AK163+J48</f>
        <v>0</v>
      </c>
      <c r="K106" s="17">
        <f>transaction!$AL163+transaction!$AM163+transaction!$AN163+transaction!$AO163+K48</f>
        <v>0</v>
      </c>
      <c r="L106" s="17">
        <f>transaction!$AP163+transaction!$AQ163+transaction!$AR163+transaction!$AS163+L48</f>
        <v>0</v>
      </c>
      <c r="M106" s="17">
        <f>transaction!$AT163+transaction!$AU163+transaction!$AV163+transaction!$AW163+M48</f>
        <v>0</v>
      </c>
      <c r="N106" s="17">
        <f>transaction!$AX163+transaction!$AY163+transaction!$AZ163+transaction!$BA163+N48</f>
        <v>0</v>
      </c>
      <c r="O106" s="17">
        <f>transaction!$BB163+transaction!$BC163+transaction!$BD163+transaction!$BE163+O48</f>
        <v>0</v>
      </c>
      <c r="P106" s="17">
        <f>transaction!$BF163+transaction!$BG163+transaction!$BH163+transaction!$BI163+P48</f>
        <v>0</v>
      </c>
      <c r="Q106" s="17">
        <f>transaction!$BJ163+transaction!$BK163+transaction!$BL163+transaction!$BM163+Q48</f>
        <v>0</v>
      </c>
      <c r="R106" s="17">
        <f>transaction!$BN163+transaction!$BO163+transaction!$BP163+transaction!$BQ163+R48</f>
        <v>0</v>
      </c>
      <c r="S106" s="17">
        <f>transaction!$BR163+transaction!$BS163+transaction!$BT163+transaction!$BU163+S48</f>
        <v>0</v>
      </c>
      <c r="T106" s="17">
        <f>transaction!$BV163+transaction!$BW163+transaction!$BX163+transaction!$BY163+T48</f>
        <v>0</v>
      </c>
      <c r="U106" s="22">
        <f>transaction!$BZ163+transaction!$CA163+transaction!$CB163+transaction!$CC163+U48</f>
        <v>0</v>
      </c>
    </row>
    <row r="107">
      <c r="A107" s="85">
        <v>47.0</v>
      </c>
      <c r="B107" s="17">
        <f>transaction!$B164+transaction!$C164+transaction!$D164+transaction!$E164+B49</f>
        <v>0</v>
      </c>
      <c r="C107" s="17">
        <f>transaction!$F164+transaction!$G164+transaction!$H164+transaction!$I164+C49</f>
        <v>0</v>
      </c>
      <c r="D107" s="17">
        <f>transaction!$J164+transaction!$K164+transaction!$L164+transaction!$M164+D49</f>
        <v>0</v>
      </c>
      <c r="E107" s="17">
        <f>transaction!$N164+transaction!$O164+transaction!$P164+transaction!$Q164+E49</f>
        <v>0</v>
      </c>
      <c r="F107" s="17">
        <f>transaction!$R164+transaction!$S164+transaction!$T164+transaction!$U164+F49</f>
        <v>0</v>
      </c>
      <c r="G107" s="17">
        <f>transaction!$V164+transaction!$W164+transaction!$X164+transaction!$Y164+G49</f>
        <v>0</v>
      </c>
      <c r="H107" s="17">
        <f>transaction!$Z164+transaction!$AA164+transaction!$AB164+transaction!$AC164+H49</f>
        <v>0</v>
      </c>
      <c r="I107" s="17">
        <f>transaction!$AD164+transaction!$AE164+transaction!$AF164+transaction!$AG164+I49</f>
        <v>0</v>
      </c>
      <c r="J107" s="17">
        <f>transaction!$AH164+transaction!$AI164+transaction!$AJ164+transaction!$AK164+J49</f>
        <v>0</v>
      </c>
      <c r="K107" s="17">
        <f>transaction!$AL164+transaction!$AM164+transaction!$AN164+transaction!$AO164+K49</f>
        <v>0</v>
      </c>
      <c r="L107" s="17">
        <f>transaction!$AP164+transaction!$AQ164+transaction!$AR164+transaction!$AS164+L49</f>
        <v>0</v>
      </c>
      <c r="M107" s="17">
        <f>transaction!$AT164+transaction!$AU164+transaction!$AV164+transaction!$AW164+M49</f>
        <v>0</v>
      </c>
      <c r="N107" s="17">
        <f>transaction!$AX164+transaction!$AY164+transaction!$AZ164+transaction!$BA164+N49</f>
        <v>0</v>
      </c>
      <c r="O107" s="17">
        <f>transaction!$BB164+transaction!$BC164+transaction!$BD164+transaction!$BE164+O49</f>
        <v>0</v>
      </c>
      <c r="P107" s="17">
        <f>transaction!$BF164+transaction!$BG164+transaction!$BH164+transaction!$BI164+P49</f>
        <v>0</v>
      </c>
      <c r="Q107" s="17">
        <f>transaction!$BJ164+transaction!$BK164+transaction!$BL164+transaction!$BM164+Q49</f>
        <v>0</v>
      </c>
      <c r="R107" s="17">
        <f>transaction!$BN164+transaction!$BO164+transaction!$BP164+transaction!$BQ164+R49</f>
        <v>0</v>
      </c>
      <c r="S107" s="17">
        <f>transaction!$BR164+transaction!$BS164+transaction!$BT164+transaction!$BU164+S49</f>
        <v>0</v>
      </c>
      <c r="T107" s="17">
        <f>transaction!$BV164+transaction!$BW164+transaction!$BX164+transaction!$BY164+T49</f>
        <v>0</v>
      </c>
      <c r="U107" s="22">
        <f>transaction!$BZ164+transaction!$CA164+transaction!$CB164+transaction!$CC164+U49</f>
        <v>0</v>
      </c>
    </row>
    <row r="108">
      <c r="A108" s="85">
        <v>48.0</v>
      </c>
      <c r="B108" s="17">
        <f>transaction!$B165+transaction!$C165+transaction!$D165+transaction!$E165+B50</f>
        <v>0</v>
      </c>
      <c r="C108" s="17">
        <f>transaction!$F165+transaction!$G165+transaction!$H165+transaction!$I165+C50</f>
        <v>0</v>
      </c>
      <c r="D108" s="17">
        <f>transaction!$J165+transaction!$K165+transaction!$L165+transaction!$M165+D50</f>
        <v>0</v>
      </c>
      <c r="E108" s="17">
        <f>transaction!$N165+transaction!$O165+transaction!$P165+transaction!$Q165+E50</f>
        <v>0</v>
      </c>
      <c r="F108" s="17">
        <f>transaction!$R165+transaction!$S165+transaction!$T165+transaction!$U165+F50</f>
        <v>0</v>
      </c>
      <c r="G108" s="17">
        <f>transaction!$V165+transaction!$W165+transaction!$X165+transaction!$Y165+G50</f>
        <v>0</v>
      </c>
      <c r="H108" s="17">
        <f>transaction!$Z165+transaction!$AA165+transaction!$AB165+transaction!$AC165+H50</f>
        <v>0</v>
      </c>
      <c r="I108" s="17">
        <f>transaction!$AD165+transaction!$AE165+transaction!$AF165+transaction!$AG165+I50</f>
        <v>0</v>
      </c>
      <c r="J108" s="17">
        <f>transaction!$AH165+transaction!$AI165+transaction!$AJ165+transaction!$AK165+J50</f>
        <v>0</v>
      </c>
      <c r="K108" s="17">
        <f>transaction!$AL165+transaction!$AM165+transaction!$AN165+transaction!$AO165+K50</f>
        <v>0</v>
      </c>
      <c r="L108" s="17">
        <f>transaction!$AP165+transaction!$AQ165+transaction!$AR165+transaction!$AS165+L50</f>
        <v>0</v>
      </c>
      <c r="M108" s="17">
        <f>transaction!$AT165+transaction!$AU165+transaction!$AV165+transaction!$AW165+M50</f>
        <v>0</v>
      </c>
      <c r="N108" s="17">
        <f>transaction!$AX165+transaction!$AY165+transaction!$AZ165+transaction!$BA165+N50</f>
        <v>0</v>
      </c>
      <c r="O108" s="17">
        <f>transaction!$BB165+transaction!$BC165+transaction!$BD165+transaction!$BE165+O50</f>
        <v>0</v>
      </c>
      <c r="P108" s="17">
        <f>transaction!$BF165+transaction!$BG165+transaction!$BH165+transaction!$BI165+P50</f>
        <v>0</v>
      </c>
      <c r="Q108" s="17">
        <f>transaction!$BJ165+transaction!$BK165+transaction!$BL165+transaction!$BM165+Q50</f>
        <v>0</v>
      </c>
      <c r="R108" s="17">
        <f>transaction!$BN165+transaction!$BO165+transaction!$BP165+transaction!$BQ165+R50</f>
        <v>0</v>
      </c>
      <c r="S108" s="17">
        <f>transaction!$BR165+transaction!$BS165+transaction!$BT165+transaction!$BU165+S50</f>
        <v>0</v>
      </c>
      <c r="T108" s="17">
        <f>transaction!$BV165+transaction!$BW165+transaction!$BX165+transaction!$BY165+T50</f>
        <v>0</v>
      </c>
      <c r="U108" s="22">
        <f>transaction!$BZ165+transaction!$CA165+transaction!$CB165+transaction!$CC165+U50</f>
        <v>0</v>
      </c>
    </row>
    <row r="109">
      <c r="A109" s="85">
        <v>49.0</v>
      </c>
      <c r="B109" s="17">
        <f>transaction!$B166+transaction!$C166+transaction!$D166+transaction!$E166+B51</f>
        <v>0</v>
      </c>
      <c r="C109" s="17">
        <f>transaction!$F166+transaction!$G166+transaction!$H166+transaction!$I166+C51</f>
        <v>0</v>
      </c>
      <c r="D109" s="17">
        <f>transaction!$J166+transaction!$K166+transaction!$L166+transaction!$M166+D51</f>
        <v>0</v>
      </c>
      <c r="E109" s="17">
        <f>transaction!$N166+transaction!$O166+transaction!$P166+transaction!$Q166+E51</f>
        <v>0</v>
      </c>
      <c r="F109" s="17">
        <f>transaction!$R166+transaction!$S166+transaction!$T166+transaction!$U166+F51</f>
        <v>0</v>
      </c>
      <c r="G109" s="17">
        <f>transaction!$V166+transaction!$W166+transaction!$X166+transaction!$Y166+G51</f>
        <v>0</v>
      </c>
      <c r="H109" s="17">
        <f>transaction!$Z166+transaction!$AA166+transaction!$AB166+transaction!$AC166+H51</f>
        <v>0</v>
      </c>
      <c r="I109" s="17">
        <f>transaction!$AD166+transaction!$AE166+transaction!$AF166+transaction!$AG166+I51</f>
        <v>0</v>
      </c>
      <c r="J109" s="17">
        <f>transaction!$AH166+transaction!$AI166+transaction!$AJ166+transaction!$AK166+J51</f>
        <v>0</v>
      </c>
      <c r="K109" s="17">
        <f>transaction!$AL166+transaction!$AM166+transaction!$AN166+transaction!$AO166+K51</f>
        <v>0</v>
      </c>
      <c r="L109" s="17">
        <f>transaction!$AP166+transaction!$AQ166+transaction!$AR166+transaction!$AS166+L51</f>
        <v>0</v>
      </c>
      <c r="M109" s="17">
        <f>transaction!$AT166+transaction!$AU166+transaction!$AV166+transaction!$AW166+M51</f>
        <v>0</v>
      </c>
      <c r="N109" s="17">
        <f>transaction!$AX166+transaction!$AY166+transaction!$AZ166+transaction!$BA166+N51</f>
        <v>0</v>
      </c>
      <c r="O109" s="17">
        <f>transaction!$BB166+transaction!$BC166+transaction!$BD166+transaction!$BE166+O51</f>
        <v>0</v>
      </c>
      <c r="P109" s="17">
        <f>transaction!$BF166+transaction!$BG166+transaction!$BH166+transaction!$BI166+P51</f>
        <v>0</v>
      </c>
      <c r="Q109" s="17">
        <f>transaction!$BJ166+transaction!$BK166+transaction!$BL166+transaction!$BM166+Q51</f>
        <v>0</v>
      </c>
      <c r="R109" s="17">
        <f>transaction!$BN166+transaction!$BO166+transaction!$BP166+transaction!$BQ166+R51</f>
        <v>0</v>
      </c>
      <c r="S109" s="17">
        <f>transaction!$BR166+transaction!$BS166+transaction!$BT166+transaction!$BU166+S51</f>
        <v>0</v>
      </c>
      <c r="T109" s="17">
        <f>transaction!$BV166+transaction!$BW166+transaction!$BX166+transaction!$BY166+T51</f>
        <v>0</v>
      </c>
      <c r="U109" s="22">
        <f>transaction!$BZ166+transaction!$CA166+transaction!$CB166+transaction!$CC166+U51</f>
        <v>0</v>
      </c>
    </row>
    <row r="110">
      <c r="A110" s="85">
        <v>50.0</v>
      </c>
      <c r="B110" s="17">
        <f>transaction!$B167+transaction!$C167+transaction!$D167+transaction!$E167+B52</f>
        <v>0</v>
      </c>
      <c r="C110" s="17">
        <f>transaction!$F167+transaction!$G167+transaction!$H167+transaction!$I167+C52</f>
        <v>0</v>
      </c>
      <c r="D110" s="17">
        <f>transaction!$J167+transaction!$K167+transaction!$L167+transaction!$M167+D52</f>
        <v>0</v>
      </c>
      <c r="E110" s="17">
        <f>transaction!$N167+transaction!$O167+transaction!$P167+transaction!$Q167+E52</f>
        <v>0</v>
      </c>
      <c r="F110" s="17">
        <f>transaction!$R167+transaction!$S167+transaction!$T167+transaction!$U167+F52</f>
        <v>0</v>
      </c>
      <c r="G110" s="17">
        <f>transaction!$V167+transaction!$W167+transaction!$X167+transaction!$Y167+G52</f>
        <v>0</v>
      </c>
      <c r="H110" s="17">
        <f>transaction!$Z167+transaction!$AA167+transaction!$AB167+transaction!$AC167+H52</f>
        <v>0</v>
      </c>
      <c r="I110" s="17">
        <f>transaction!$AD167+transaction!$AE167+transaction!$AF167+transaction!$AG167+I52</f>
        <v>0</v>
      </c>
      <c r="J110" s="17">
        <f>transaction!$AH167+transaction!$AI167+transaction!$AJ167+transaction!$AK167+J52</f>
        <v>0</v>
      </c>
      <c r="K110" s="17">
        <f>transaction!$AL167+transaction!$AM167+transaction!$AN167+transaction!$AO167+K52</f>
        <v>0</v>
      </c>
      <c r="L110" s="17">
        <f>transaction!$AP167+transaction!$AQ167+transaction!$AR167+transaction!$AS167+L52</f>
        <v>0</v>
      </c>
      <c r="M110" s="17">
        <f>transaction!$AT167+transaction!$AU167+transaction!$AV167+transaction!$AW167+M52</f>
        <v>0</v>
      </c>
      <c r="N110" s="17">
        <f>transaction!$AX167+transaction!$AY167+transaction!$AZ167+transaction!$BA167+N52</f>
        <v>0</v>
      </c>
      <c r="O110" s="17">
        <f>transaction!$BB167+transaction!$BC167+transaction!$BD167+transaction!$BE167+O52</f>
        <v>0</v>
      </c>
      <c r="P110" s="17">
        <f>transaction!$BF167+transaction!$BG167+transaction!$BH167+transaction!$BI167+P52</f>
        <v>0</v>
      </c>
      <c r="Q110" s="17">
        <f>transaction!$BJ167+transaction!$BK167+transaction!$BL167+transaction!$BM167+Q52</f>
        <v>0</v>
      </c>
      <c r="R110" s="17">
        <f>transaction!$BN167+transaction!$BO167+transaction!$BP167+transaction!$BQ167+R52</f>
        <v>0</v>
      </c>
      <c r="S110" s="17">
        <f>transaction!$BR167+transaction!$BS167+transaction!$BT167+transaction!$BU167+S52</f>
        <v>0</v>
      </c>
      <c r="T110" s="17">
        <f>transaction!$BV167+transaction!$BW167+transaction!$BX167+transaction!$BY167+T52</f>
        <v>0</v>
      </c>
      <c r="U110" s="22">
        <f>transaction!$BZ167+transaction!$CA167+transaction!$CB167+transaction!$CC167+U52</f>
        <v>0</v>
      </c>
    </row>
    <row r="111">
      <c r="A111" s="105">
        <v>51.0</v>
      </c>
      <c r="B111" s="51">
        <f>transaction!$B168+transaction!$C168+transaction!$D168+transaction!$E168+B53</f>
        <v>0</v>
      </c>
      <c r="C111" s="51">
        <f>transaction!$F168+transaction!$G168+transaction!$H168+transaction!$I168+C53</f>
        <v>0</v>
      </c>
      <c r="D111" s="51">
        <f>transaction!$J168+transaction!$K168+transaction!$L168+transaction!$M168+D53</f>
        <v>0</v>
      </c>
      <c r="E111" s="51">
        <f>transaction!$N168+transaction!$O168+transaction!$P168+transaction!$Q168+E53</f>
        <v>0</v>
      </c>
      <c r="F111" s="51">
        <f>transaction!$R168+transaction!$S168+transaction!$T168+transaction!$U168+F53</f>
        <v>0</v>
      </c>
      <c r="G111" s="51">
        <f>transaction!$V168+transaction!$W168+transaction!$X168+transaction!$Y168+G53</f>
        <v>0</v>
      </c>
      <c r="H111" s="51">
        <f>transaction!$Z168+transaction!$AA168+transaction!$AB168+transaction!$AC168+H53</f>
        <v>0</v>
      </c>
      <c r="I111" s="51">
        <f>transaction!$AD168+transaction!$AE168+transaction!$AF168+transaction!$AG168+I53</f>
        <v>0</v>
      </c>
      <c r="J111" s="51">
        <f>transaction!$AH168+transaction!$AI168+transaction!$AJ168+transaction!$AK168+J53</f>
        <v>0</v>
      </c>
      <c r="K111" s="51">
        <f>transaction!$AL168+transaction!$AM168+transaction!$AN168+transaction!$AO168+K53</f>
        <v>0</v>
      </c>
      <c r="L111" s="51">
        <f>transaction!$AP168+transaction!$AQ168+transaction!$AR168+transaction!$AS168+L53</f>
        <v>0</v>
      </c>
      <c r="M111" s="51">
        <f>transaction!$AT168+transaction!$AU168+transaction!$AV168+transaction!$AW168+M53</f>
        <v>0</v>
      </c>
      <c r="N111" s="51">
        <f>transaction!$AX168+transaction!$AY168+transaction!$AZ168+transaction!$BA168+N53</f>
        <v>0</v>
      </c>
      <c r="O111" s="51">
        <f>transaction!$BB168+transaction!$BC168+transaction!$BD168+transaction!$BE168+O53</f>
        <v>0</v>
      </c>
      <c r="P111" s="51">
        <f>transaction!$BF168+transaction!$BG168+transaction!$BH168+transaction!$BI168+P53</f>
        <v>0</v>
      </c>
      <c r="Q111" s="51">
        <f>transaction!$BJ168+transaction!$BK168+transaction!$BL168+transaction!$BM168+Q53</f>
        <v>0</v>
      </c>
      <c r="R111" s="51">
        <f>transaction!$BN168+transaction!$BO168+transaction!$BP168+transaction!$BQ168+R53</f>
        <v>0</v>
      </c>
      <c r="S111" s="51">
        <f>transaction!$BR168+transaction!$BS168+transaction!$BT168+transaction!$BU168+S53</f>
        <v>0</v>
      </c>
      <c r="T111" s="51">
        <f>transaction!$BV168+transaction!$BW168+transaction!$BX168+transaction!$BY168+T53</f>
        <v>0</v>
      </c>
      <c r="U111" s="53">
        <f>transaction!$BZ168+transaction!$CA168+transaction!$CB168+transaction!$CC168+U53</f>
        <v>0</v>
      </c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84" t="s">
        <v>84</v>
      </c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4"/>
    </row>
    <row r="118">
      <c r="A118" s="85" t="s">
        <v>53</v>
      </c>
      <c r="B118" s="86" t="s">
        <v>18</v>
      </c>
      <c r="C118" s="86" t="s">
        <v>19</v>
      </c>
      <c r="D118" s="86" t="s">
        <v>20</v>
      </c>
      <c r="E118" s="86" t="s">
        <v>21</v>
      </c>
      <c r="F118" s="86" t="s">
        <v>22</v>
      </c>
      <c r="G118" s="86" t="s">
        <v>23</v>
      </c>
      <c r="H118" s="86" t="s">
        <v>24</v>
      </c>
      <c r="I118" s="86" t="s">
        <v>26</v>
      </c>
      <c r="J118" s="87" t="s">
        <v>27</v>
      </c>
      <c r="K118" s="87" t="s">
        <v>28</v>
      </c>
      <c r="L118" s="88" t="s">
        <v>29</v>
      </c>
      <c r="M118" s="88" t="s">
        <v>30</v>
      </c>
      <c r="N118" s="88" t="s">
        <v>31</v>
      </c>
      <c r="O118" s="87" t="s">
        <v>32</v>
      </c>
      <c r="P118" s="87" t="s">
        <v>33</v>
      </c>
      <c r="Q118" s="88" t="s">
        <v>34</v>
      </c>
      <c r="R118" s="88" t="s">
        <v>35</v>
      </c>
      <c r="S118" s="87" t="s">
        <v>36</v>
      </c>
      <c r="T118" s="87" t="s">
        <v>37</v>
      </c>
      <c r="U118" s="89" t="s">
        <v>38</v>
      </c>
    </row>
    <row r="119">
      <c r="A119" s="85">
        <v>1.0</v>
      </c>
      <c r="B119" s="17">
        <f>transaction!$B176+transaction!$C176+transaction!$D176+transaction!$E176+B61</f>
        <v>0</v>
      </c>
      <c r="C119" s="17">
        <f>transaction!$F176+transaction!$G176+transaction!$H176+transaction!$I176+C61</f>
        <v>0</v>
      </c>
      <c r="D119" s="17">
        <f>transaction!$J176+transaction!$K176+transaction!$L176+transaction!$M176+D61</f>
        <v>0</v>
      </c>
      <c r="E119" s="17">
        <f>transaction!$N176+transaction!$O176+transaction!$P176+transaction!$Q176+E61</f>
        <v>0</v>
      </c>
      <c r="F119" s="17">
        <f>transaction!$R176+transaction!$S176+transaction!$T176+transaction!$U176+F61</f>
        <v>0</v>
      </c>
      <c r="G119" s="17">
        <f>transaction!$V176+transaction!$W176+transaction!$X176+transaction!$Y176+G61</f>
        <v>0</v>
      </c>
      <c r="H119" s="17">
        <f>transaction!$Z176+transaction!$AA176+transaction!$AB176+transaction!$AC176+H61</f>
        <v>0</v>
      </c>
      <c r="I119" s="17">
        <f>transaction!$AD176+transaction!$AE176+transaction!$AF176+transaction!$AG176+I61</f>
        <v>0</v>
      </c>
      <c r="J119" s="17">
        <f>transaction!$AH176+transaction!$AI176+transaction!$AJ176+transaction!$AK176+J61</f>
        <v>0</v>
      </c>
      <c r="K119" s="17">
        <f>transaction!$AL176+transaction!$AM176+transaction!$AN176+transaction!$AO176+K61</f>
        <v>0</v>
      </c>
      <c r="L119" s="17">
        <f>transaction!$AP176+transaction!$AQ176+transaction!$AR176+transaction!$AS176+L61</f>
        <v>0</v>
      </c>
      <c r="M119" s="17">
        <f>transaction!$AT176+transaction!$AU176+transaction!$AV176+transaction!$AW176+M61</f>
        <v>0</v>
      </c>
      <c r="N119" s="17">
        <f>transaction!$AX176+transaction!$AY176+transaction!$AZ176+transaction!$BA176+N61</f>
        <v>0</v>
      </c>
      <c r="O119" s="17">
        <f>transaction!$BB176+transaction!$BC176+transaction!$BD176+transaction!$BE176+O61</f>
        <v>0</v>
      </c>
      <c r="P119" s="17">
        <f>transaction!$BF176+transaction!$BG176+transaction!$BH176+transaction!$BI176+P61</f>
        <v>0</v>
      </c>
      <c r="Q119" s="17">
        <f>transaction!$BJ176+transaction!$BK176+transaction!$BL176+transaction!$BM176+Q61</f>
        <v>0</v>
      </c>
      <c r="R119" s="17">
        <f>transaction!$BN176+transaction!$BO176+transaction!$BP176+transaction!$BQ176+R61</f>
        <v>0</v>
      </c>
      <c r="S119" s="17">
        <f>transaction!$BR176+transaction!$BS176+transaction!$BT176+transaction!$BU176+S61</f>
        <v>0</v>
      </c>
      <c r="T119" s="17">
        <f>transaction!$BV176+transaction!$BW176+transaction!$BX176+transaction!$BY176+T61</f>
        <v>0</v>
      </c>
      <c r="U119" s="22">
        <f>transaction!$BZ176+transaction!$CA176+transaction!$CB176+transaction!$CC176+U61</f>
        <v>0</v>
      </c>
    </row>
    <row r="120">
      <c r="A120" s="85">
        <v>2.0</v>
      </c>
      <c r="B120" s="17">
        <f>transaction!$B177+transaction!$C177+transaction!$D177+transaction!$E177+B62</f>
        <v>0</v>
      </c>
      <c r="C120" s="17">
        <f>transaction!$F177+transaction!$G177+transaction!$H177+transaction!$I177+C62</f>
        <v>0</v>
      </c>
      <c r="D120" s="17">
        <f>transaction!$J177+transaction!$K177+transaction!$L177+transaction!$M177+D62</f>
        <v>0</v>
      </c>
      <c r="E120" s="17">
        <f>transaction!$N177+transaction!$O177+transaction!$P177+transaction!$Q177+E62</f>
        <v>0</v>
      </c>
      <c r="F120" s="17">
        <f>transaction!$R177+transaction!$S177+transaction!$T177+transaction!$U177+F62</f>
        <v>0</v>
      </c>
      <c r="G120" s="17">
        <f>transaction!$V177+transaction!$W177+transaction!$X177+transaction!$Y177+G62</f>
        <v>0</v>
      </c>
      <c r="H120" s="17">
        <f>transaction!$Z177+transaction!$AA177+transaction!$AB177+transaction!$AC177+H62</f>
        <v>0</v>
      </c>
      <c r="I120" s="17">
        <f>transaction!$AD177+transaction!$AE177+transaction!$AF177+transaction!$AG177+I62</f>
        <v>0</v>
      </c>
      <c r="J120" s="17">
        <f>transaction!$AH177+transaction!$AI177+transaction!$AJ177+transaction!$AK177+J62</f>
        <v>0</v>
      </c>
      <c r="K120" s="17">
        <f>transaction!$AL177+transaction!$AM177+transaction!$AN177+transaction!$AO177+K62</f>
        <v>0</v>
      </c>
      <c r="L120" s="17">
        <f>transaction!$AP177+transaction!$AQ177+transaction!$AR177+transaction!$AS177+L62</f>
        <v>0</v>
      </c>
      <c r="M120" s="17">
        <f>transaction!$AT177+transaction!$AU177+transaction!$AV177+transaction!$AW177+M62</f>
        <v>0</v>
      </c>
      <c r="N120" s="17">
        <f>transaction!$AX177+transaction!$AY177+transaction!$AZ177+transaction!$BA177+N62</f>
        <v>0</v>
      </c>
      <c r="O120" s="17">
        <f>transaction!$BB177+transaction!$BC177+transaction!$BD177+transaction!$BE177+O62</f>
        <v>0</v>
      </c>
      <c r="P120" s="17">
        <f>transaction!$BF177+transaction!$BG177+transaction!$BH177+transaction!$BI177+P62</f>
        <v>0</v>
      </c>
      <c r="Q120" s="17">
        <f>transaction!$BJ177+transaction!$BK177+transaction!$BL177+transaction!$BM177+Q62</f>
        <v>0</v>
      </c>
      <c r="R120" s="17">
        <f>transaction!$BN177+transaction!$BO177+transaction!$BP177+transaction!$BQ177+R62</f>
        <v>0</v>
      </c>
      <c r="S120" s="17">
        <f>transaction!$BR177+transaction!$BS177+transaction!$BT177+transaction!$BU177+S62</f>
        <v>0</v>
      </c>
      <c r="T120" s="17">
        <f>transaction!$BV177+transaction!$BW177+transaction!$BX177+transaction!$BY177+T62</f>
        <v>0</v>
      </c>
      <c r="U120" s="22">
        <f>transaction!$BZ177+transaction!$CA177+transaction!$CB177+transaction!$CC177+U62</f>
        <v>0</v>
      </c>
    </row>
    <row r="121">
      <c r="A121" s="85">
        <v>3.0</v>
      </c>
      <c r="B121" s="17">
        <f>transaction!$B178+transaction!$C178+transaction!$D178+transaction!$E178+B63</f>
        <v>0</v>
      </c>
      <c r="C121" s="17">
        <f>transaction!$F178+transaction!$G178+transaction!$H178+transaction!$I178+C63</f>
        <v>0</v>
      </c>
      <c r="D121" s="17">
        <f>transaction!$J178+transaction!$K178+transaction!$L178+transaction!$M178+D63</f>
        <v>0</v>
      </c>
      <c r="E121" s="17">
        <f>transaction!$N178+transaction!$O178+transaction!$P178+transaction!$Q178+E63</f>
        <v>0</v>
      </c>
      <c r="F121" s="17">
        <f>transaction!$R178+transaction!$S178+transaction!$T178+transaction!$U178+F63</f>
        <v>0</v>
      </c>
      <c r="G121" s="17">
        <f>transaction!$V178+transaction!$W178+transaction!$X178+transaction!$Y178+G63</f>
        <v>0</v>
      </c>
      <c r="H121" s="17">
        <f>transaction!$Z178+transaction!$AA178+transaction!$AB178+transaction!$AC178+H63</f>
        <v>0</v>
      </c>
      <c r="I121" s="17">
        <f>transaction!$AD178+transaction!$AE178+transaction!$AF178+transaction!$AG178+I63</f>
        <v>0</v>
      </c>
      <c r="J121" s="17">
        <f>transaction!$AH178+transaction!$AI178+transaction!$AJ178+transaction!$AK178+J63</f>
        <v>0</v>
      </c>
      <c r="K121" s="17">
        <f>transaction!$AL178+transaction!$AM178+transaction!$AN178+transaction!$AO178+K63</f>
        <v>0</v>
      </c>
      <c r="L121" s="17">
        <f>transaction!$AP178+transaction!$AQ178+transaction!$AR178+transaction!$AS178+L63</f>
        <v>0</v>
      </c>
      <c r="M121" s="17">
        <f>transaction!$AT178+transaction!$AU178+transaction!$AV178+transaction!$AW178+M63</f>
        <v>0</v>
      </c>
      <c r="N121" s="17">
        <f>transaction!$AX178+transaction!$AY178+transaction!$AZ178+transaction!$BA178+N63</f>
        <v>0</v>
      </c>
      <c r="O121" s="17">
        <f>transaction!$BB178+transaction!$BC178+transaction!$BD178+transaction!$BE178+O63</f>
        <v>0</v>
      </c>
      <c r="P121" s="17">
        <f>transaction!$BF178+transaction!$BG178+transaction!$BH178+transaction!$BI178+P63</f>
        <v>0</v>
      </c>
      <c r="Q121" s="17">
        <f>transaction!$BJ178+transaction!$BK178+transaction!$BL178+transaction!$BM178+Q63</f>
        <v>0</v>
      </c>
      <c r="R121" s="17">
        <f>transaction!$BN178+transaction!$BO178+transaction!$BP178+transaction!$BQ178+R63</f>
        <v>0</v>
      </c>
      <c r="S121" s="17">
        <f>transaction!$BR178+transaction!$BS178+transaction!$BT178+transaction!$BU178+S63</f>
        <v>0</v>
      </c>
      <c r="T121" s="17">
        <f>transaction!$BV178+transaction!$BW178+transaction!$BX178+transaction!$BY178+T63</f>
        <v>0</v>
      </c>
      <c r="U121" s="22">
        <f>transaction!$BZ178+transaction!$CA178+transaction!$CB178+transaction!$CC178+U63</f>
        <v>0</v>
      </c>
    </row>
    <row r="122">
      <c r="A122" s="85">
        <v>4.0</v>
      </c>
      <c r="B122" s="17">
        <f>transaction!$B179+transaction!$C179+transaction!$D179+transaction!$E179+B64</f>
        <v>0</v>
      </c>
      <c r="C122" s="17">
        <f>transaction!$F179+transaction!$G179+transaction!$H179+transaction!$I179+C64</f>
        <v>0</v>
      </c>
      <c r="D122" s="17">
        <f>transaction!$J179+transaction!$K179+transaction!$L179+transaction!$M179+D64</f>
        <v>0</v>
      </c>
      <c r="E122" s="17">
        <f>transaction!$N179+transaction!$O179+transaction!$P179+transaction!$Q179+E64</f>
        <v>0</v>
      </c>
      <c r="F122" s="17">
        <f>transaction!$R179+transaction!$S179+transaction!$T179+transaction!$U179+F64</f>
        <v>0</v>
      </c>
      <c r="G122" s="17">
        <f>transaction!$V179+transaction!$W179+transaction!$X179+transaction!$Y179+G64</f>
        <v>0</v>
      </c>
      <c r="H122" s="17">
        <f>transaction!$Z179+transaction!$AA179+transaction!$AB179+transaction!$AC179+H64</f>
        <v>0</v>
      </c>
      <c r="I122" s="17">
        <f>transaction!$AD179+transaction!$AE179+transaction!$AF179+transaction!$AG179+I64</f>
        <v>0</v>
      </c>
      <c r="J122" s="17">
        <f>transaction!$AH179+transaction!$AI179+transaction!$AJ179+transaction!$AK179+J64</f>
        <v>0</v>
      </c>
      <c r="K122" s="17">
        <f>transaction!$AL179+transaction!$AM179+transaction!$AN179+transaction!$AO179+K64</f>
        <v>0</v>
      </c>
      <c r="L122" s="17">
        <f>transaction!$AP179+transaction!$AQ179+transaction!$AR179+transaction!$AS179+L64</f>
        <v>0</v>
      </c>
      <c r="M122" s="17">
        <f>transaction!$AT179+transaction!$AU179+transaction!$AV179+transaction!$AW179+M64</f>
        <v>0</v>
      </c>
      <c r="N122" s="17">
        <f>transaction!$AX179+transaction!$AY179+transaction!$AZ179+transaction!$BA179+N64</f>
        <v>0</v>
      </c>
      <c r="O122" s="17">
        <f>transaction!$BB179+transaction!$BC179+transaction!$BD179+transaction!$BE179+O64</f>
        <v>0</v>
      </c>
      <c r="P122" s="17">
        <f>transaction!$BF179+transaction!$BG179+transaction!$BH179+transaction!$BI179+P64</f>
        <v>0</v>
      </c>
      <c r="Q122" s="17">
        <f>transaction!$BJ179+transaction!$BK179+transaction!$BL179+transaction!$BM179+Q64</f>
        <v>0</v>
      </c>
      <c r="R122" s="17">
        <f>transaction!$BN179+transaction!$BO179+transaction!$BP179+transaction!$BQ179+R64</f>
        <v>0</v>
      </c>
      <c r="S122" s="17">
        <f>transaction!$BR179+transaction!$BS179+transaction!$BT179+transaction!$BU179+S64</f>
        <v>0</v>
      </c>
      <c r="T122" s="17">
        <f>transaction!$BV179+transaction!$BW179+transaction!$BX179+transaction!$BY179+T64</f>
        <v>0</v>
      </c>
      <c r="U122" s="22">
        <f>transaction!$BZ179+transaction!$CA179+transaction!$CB179+transaction!$CC179+U64</f>
        <v>0</v>
      </c>
    </row>
    <row r="123">
      <c r="A123" s="85">
        <v>5.0</v>
      </c>
      <c r="B123" s="17">
        <f>transaction!$B180+transaction!$C180+transaction!$D180+transaction!$E180+B65</f>
        <v>0</v>
      </c>
      <c r="C123" s="17">
        <f>transaction!$F180+transaction!$G180+transaction!$H180+transaction!$I180+C65</f>
        <v>0</v>
      </c>
      <c r="D123" s="17">
        <f>transaction!$J180+transaction!$K180+transaction!$L180+transaction!$M180+D65</f>
        <v>0</v>
      </c>
      <c r="E123" s="17">
        <f>transaction!$N180+transaction!$O180+transaction!$P180+transaction!$Q180+E65</f>
        <v>0</v>
      </c>
      <c r="F123" s="17">
        <f>transaction!$R180+transaction!$S180+transaction!$T180+transaction!$U180+F65</f>
        <v>0</v>
      </c>
      <c r="G123" s="17">
        <f>transaction!$V180+transaction!$W180+transaction!$X180+transaction!$Y180+G65</f>
        <v>0</v>
      </c>
      <c r="H123" s="17">
        <f>transaction!$Z180+transaction!$AA180+transaction!$AB180+transaction!$AC180+H65</f>
        <v>0</v>
      </c>
      <c r="I123" s="17">
        <f>transaction!$AD180+transaction!$AE180+transaction!$AF180+transaction!$AG180+I65</f>
        <v>0</v>
      </c>
      <c r="J123" s="17">
        <f>transaction!$AH180+transaction!$AI180+transaction!$AJ180+transaction!$AK180+J65</f>
        <v>0</v>
      </c>
      <c r="K123" s="17">
        <f>transaction!$AL180+transaction!$AM180+transaction!$AN180+transaction!$AO180+K65</f>
        <v>0</v>
      </c>
      <c r="L123" s="17">
        <f>transaction!$AP180+transaction!$AQ180+transaction!$AR180+transaction!$AS180+L65</f>
        <v>0</v>
      </c>
      <c r="M123" s="17">
        <f>transaction!$AT180+transaction!$AU180+transaction!$AV180+transaction!$AW180+M65</f>
        <v>0</v>
      </c>
      <c r="N123" s="17">
        <f>transaction!$AX180+transaction!$AY180+transaction!$AZ180+transaction!$BA180+N65</f>
        <v>0</v>
      </c>
      <c r="O123" s="17">
        <f>transaction!$BB180+transaction!$BC180+transaction!$BD180+transaction!$BE180+O65</f>
        <v>0</v>
      </c>
      <c r="P123" s="17">
        <f>transaction!$BF180+transaction!$BG180+transaction!$BH180+transaction!$BI180+P65</f>
        <v>0</v>
      </c>
      <c r="Q123" s="17">
        <f>transaction!$BJ180+transaction!$BK180+transaction!$BL180+transaction!$BM180+Q65</f>
        <v>0</v>
      </c>
      <c r="R123" s="17">
        <f>transaction!$BN180+transaction!$BO180+transaction!$BP180+transaction!$BQ180+R65</f>
        <v>0</v>
      </c>
      <c r="S123" s="17">
        <f>transaction!$BR180+transaction!$BS180+transaction!$BT180+transaction!$BU180+S65</f>
        <v>0</v>
      </c>
      <c r="T123" s="17">
        <f>transaction!$BV180+transaction!$BW180+transaction!$BX180+transaction!$BY180+T65</f>
        <v>0</v>
      </c>
      <c r="U123" s="22">
        <f>transaction!$BZ180+transaction!$CA180+transaction!$CB180+transaction!$CC180+U65</f>
        <v>0</v>
      </c>
    </row>
    <row r="124">
      <c r="A124" s="85">
        <v>6.0</v>
      </c>
      <c r="B124" s="17">
        <f>transaction!$B181+transaction!$C181+transaction!$D181+transaction!$E181+B66</f>
        <v>0</v>
      </c>
      <c r="C124" s="17">
        <f>transaction!$F181+transaction!$G181+transaction!$H181+transaction!$I181+C66</f>
        <v>0</v>
      </c>
      <c r="D124" s="17">
        <f>transaction!$J181+transaction!$K181+transaction!$L181+transaction!$M181+D66</f>
        <v>0</v>
      </c>
      <c r="E124" s="17">
        <f>transaction!$N181+transaction!$O181+transaction!$P181+transaction!$Q181+E66</f>
        <v>0</v>
      </c>
      <c r="F124" s="17">
        <f>transaction!$R181+transaction!$S181+transaction!$T181+transaction!$U181+F66</f>
        <v>0</v>
      </c>
      <c r="G124" s="17">
        <f>transaction!$V181+transaction!$W181+transaction!$X181+transaction!$Y181+G66</f>
        <v>0</v>
      </c>
      <c r="H124" s="17">
        <f>transaction!$Z181+transaction!$AA181+transaction!$AB181+transaction!$AC181+H66</f>
        <v>0</v>
      </c>
      <c r="I124" s="17">
        <f>transaction!$AD181+transaction!$AE181+transaction!$AF181+transaction!$AG181+I66</f>
        <v>0</v>
      </c>
      <c r="J124" s="17">
        <f>transaction!$AH181+transaction!$AI181+transaction!$AJ181+transaction!$AK181+J66</f>
        <v>0</v>
      </c>
      <c r="K124" s="17">
        <f>transaction!$AL181+transaction!$AM181+transaction!$AN181+transaction!$AO181+K66</f>
        <v>0</v>
      </c>
      <c r="L124" s="17">
        <f>transaction!$AP181+transaction!$AQ181+transaction!$AR181+transaction!$AS181+L66</f>
        <v>0</v>
      </c>
      <c r="M124" s="17">
        <f>transaction!$AT181+transaction!$AU181+transaction!$AV181+transaction!$AW181+M66</f>
        <v>0</v>
      </c>
      <c r="N124" s="17">
        <f>transaction!$AX181+transaction!$AY181+transaction!$AZ181+transaction!$BA181+N66</f>
        <v>0</v>
      </c>
      <c r="O124" s="17">
        <f>transaction!$BB181+transaction!$BC181+transaction!$BD181+transaction!$BE181+O66</f>
        <v>0</v>
      </c>
      <c r="P124" s="17">
        <f>transaction!$BF181+transaction!$BG181+transaction!$BH181+transaction!$BI181+P66</f>
        <v>0</v>
      </c>
      <c r="Q124" s="17">
        <f>transaction!$BJ181+transaction!$BK181+transaction!$BL181+transaction!$BM181+Q66</f>
        <v>0</v>
      </c>
      <c r="R124" s="17">
        <f>transaction!$BN181+transaction!$BO181+transaction!$BP181+transaction!$BQ181+R66</f>
        <v>0</v>
      </c>
      <c r="S124" s="17">
        <f>transaction!$BR181+transaction!$BS181+transaction!$BT181+transaction!$BU181+S66</f>
        <v>0</v>
      </c>
      <c r="T124" s="17">
        <f>transaction!$BV181+transaction!$BW181+transaction!$BX181+transaction!$BY181+T66</f>
        <v>0</v>
      </c>
      <c r="U124" s="22">
        <f>transaction!$BZ181+transaction!$CA181+transaction!$CB181+transaction!$CC181+U66</f>
        <v>0</v>
      </c>
    </row>
    <row r="125">
      <c r="A125" s="85">
        <v>7.0</v>
      </c>
      <c r="B125" s="17">
        <f>transaction!$B182+transaction!$C182+transaction!$D182+transaction!$E182+B67</f>
        <v>0</v>
      </c>
      <c r="C125" s="17">
        <f>transaction!$F182+transaction!$G182+transaction!$H182+transaction!$I182+C67</f>
        <v>0</v>
      </c>
      <c r="D125" s="17">
        <f>transaction!$J182+transaction!$K182+transaction!$L182+transaction!$M182+D67</f>
        <v>0</v>
      </c>
      <c r="E125" s="17">
        <f>transaction!$N182+transaction!$O182+transaction!$P182+transaction!$Q182+E67</f>
        <v>0</v>
      </c>
      <c r="F125" s="17">
        <f>transaction!$R182+transaction!$S182+transaction!$T182+transaction!$U182+F67</f>
        <v>0</v>
      </c>
      <c r="G125" s="17">
        <f>transaction!$V182+transaction!$W182+transaction!$X182+transaction!$Y182+G67</f>
        <v>0</v>
      </c>
      <c r="H125" s="17">
        <f>transaction!$Z182+transaction!$AA182+transaction!$AB182+transaction!$AC182+H67</f>
        <v>0</v>
      </c>
      <c r="I125" s="17">
        <f>transaction!$AD182+transaction!$AE182+transaction!$AF182+transaction!$AG182+I67</f>
        <v>0</v>
      </c>
      <c r="J125" s="17">
        <f>transaction!$AH182+transaction!$AI182+transaction!$AJ182+transaction!$AK182+J67</f>
        <v>0</v>
      </c>
      <c r="K125" s="17">
        <f>transaction!$AL182+transaction!$AM182+transaction!$AN182+transaction!$AO182+K67</f>
        <v>0</v>
      </c>
      <c r="L125" s="17">
        <f>transaction!$AP182+transaction!$AQ182+transaction!$AR182+transaction!$AS182+L67</f>
        <v>0</v>
      </c>
      <c r="M125" s="17">
        <f>transaction!$AT182+transaction!$AU182+transaction!$AV182+transaction!$AW182+M67</f>
        <v>0</v>
      </c>
      <c r="N125" s="17">
        <f>transaction!$AX182+transaction!$AY182+transaction!$AZ182+transaction!$BA182+N67</f>
        <v>0</v>
      </c>
      <c r="O125" s="17">
        <f>transaction!$BB182+transaction!$BC182+transaction!$BD182+transaction!$BE182+O67</f>
        <v>0</v>
      </c>
      <c r="P125" s="17">
        <f>transaction!$BF182+transaction!$BG182+transaction!$BH182+transaction!$BI182+P67</f>
        <v>0</v>
      </c>
      <c r="Q125" s="17">
        <f>transaction!$BJ182+transaction!$BK182+transaction!$BL182+transaction!$BM182+Q67</f>
        <v>0</v>
      </c>
      <c r="R125" s="17">
        <f>transaction!$BN182+transaction!$BO182+transaction!$BP182+transaction!$BQ182+R67</f>
        <v>0</v>
      </c>
      <c r="S125" s="17">
        <f>transaction!$BR182+transaction!$BS182+transaction!$BT182+transaction!$BU182+S67</f>
        <v>0</v>
      </c>
      <c r="T125" s="17">
        <f>transaction!$BV182+transaction!$BW182+transaction!$BX182+transaction!$BY182+T67</f>
        <v>0</v>
      </c>
      <c r="U125" s="22">
        <f>transaction!$BZ182+transaction!$CA182+transaction!$CB182+transaction!$CC182+U67</f>
        <v>0</v>
      </c>
    </row>
    <row r="126">
      <c r="A126" s="85">
        <v>8.0</v>
      </c>
      <c r="B126" s="17">
        <f>transaction!$B183+transaction!$C183+transaction!$D183+transaction!$E183+B68</f>
        <v>0</v>
      </c>
      <c r="C126" s="17">
        <f>transaction!$F183+transaction!$G183+transaction!$H183+transaction!$I183+C68</f>
        <v>0</v>
      </c>
      <c r="D126" s="17">
        <f>transaction!$J183+transaction!$K183+transaction!$L183+transaction!$M183+D68</f>
        <v>0</v>
      </c>
      <c r="E126" s="17">
        <f>transaction!$N183+transaction!$O183+transaction!$P183+transaction!$Q183+E68</f>
        <v>0</v>
      </c>
      <c r="F126" s="17">
        <f>transaction!$R183+transaction!$S183+transaction!$T183+transaction!$U183+F68</f>
        <v>0</v>
      </c>
      <c r="G126" s="17">
        <f>transaction!$V183+transaction!$W183+transaction!$X183+transaction!$Y183+G68</f>
        <v>0</v>
      </c>
      <c r="H126" s="17">
        <f>transaction!$Z183+transaction!$AA183+transaction!$AB183+transaction!$AC183+H68</f>
        <v>0</v>
      </c>
      <c r="I126" s="17">
        <f>transaction!$AD183+transaction!$AE183+transaction!$AF183+transaction!$AG183+I68</f>
        <v>0</v>
      </c>
      <c r="J126" s="17">
        <f>transaction!$AH183+transaction!$AI183+transaction!$AJ183+transaction!$AK183+J68</f>
        <v>0</v>
      </c>
      <c r="K126" s="17">
        <f>transaction!$AL183+transaction!$AM183+transaction!$AN183+transaction!$AO183+K68</f>
        <v>0</v>
      </c>
      <c r="L126" s="17">
        <f>transaction!$AP183+transaction!$AQ183+transaction!$AR183+transaction!$AS183+L68</f>
        <v>0</v>
      </c>
      <c r="M126" s="17">
        <f>transaction!$AT183+transaction!$AU183+transaction!$AV183+transaction!$AW183+M68</f>
        <v>0</v>
      </c>
      <c r="N126" s="17">
        <f>transaction!$AX183+transaction!$AY183+transaction!$AZ183+transaction!$BA183+N68</f>
        <v>0</v>
      </c>
      <c r="O126" s="17">
        <f>transaction!$BB183+transaction!$BC183+transaction!$BD183+transaction!$BE183+O68</f>
        <v>0</v>
      </c>
      <c r="P126" s="17">
        <f>transaction!$BF183+transaction!$BG183+transaction!$BH183+transaction!$BI183+P68</f>
        <v>0</v>
      </c>
      <c r="Q126" s="17">
        <f>transaction!$BJ183+transaction!$BK183+transaction!$BL183+transaction!$BM183+Q68</f>
        <v>0</v>
      </c>
      <c r="R126" s="17">
        <f>transaction!$BN183+transaction!$BO183+transaction!$BP183+transaction!$BQ183+R68</f>
        <v>0</v>
      </c>
      <c r="S126" s="17">
        <f>transaction!$BR183+transaction!$BS183+transaction!$BT183+transaction!$BU183+S68</f>
        <v>0</v>
      </c>
      <c r="T126" s="17">
        <f>transaction!$BV183+transaction!$BW183+transaction!$BX183+transaction!$BY183+T68</f>
        <v>0</v>
      </c>
      <c r="U126" s="22">
        <f>transaction!$BZ183+transaction!$CA183+transaction!$CB183+transaction!$CC183+U68</f>
        <v>0</v>
      </c>
    </row>
    <row r="127">
      <c r="A127" s="85">
        <v>9.0</v>
      </c>
      <c r="B127" s="17">
        <f>transaction!$B184+transaction!$C184+transaction!$D184+transaction!$E184+B69</f>
        <v>0</v>
      </c>
      <c r="C127" s="17">
        <f>transaction!$F184+transaction!$G184+transaction!$H184+transaction!$I184+C69</f>
        <v>0</v>
      </c>
      <c r="D127" s="17">
        <f>transaction!$J184+transaction!$K184+transaction!$L184+transaction!$M184+D69</f>
        <v>0</v>
      </c>
      <c r="E127" s="17">
        <f>transaction!$N184+transaction!$O184+transaction!$P184+transaction!$Q184+E69</f>
        <v>0</v>
      </c>
      <c r="F127" s="17">
        <f>transaction!$R184+transaction!$S184+transaction!$T184+transaction!$U184+F69</f>
        <v>0</v>
      </c>
      <c r="G127" s="17">
        <f>transaction!$V184+transaction!$W184+transaction!$X184+transaction!$Y184+G69</f>
        <v>0</v>
      </c>
      <c r="H127" s="17">
        <f>transaction!$Z184+transaction!$AA184+transaction!$AB184+transaction!$AC184+H69</f>
        <v>0</v>
      </c>
      <c r="I127" s="17">
        <f>transaction!$AD184+transaction!$AE184+transaction!$AF184+transaction!$AG184+I69</f>
        <v>0</v>
      </c>
      <c r="J127" s="17">
        <f>transaction!$AH184+transaction!$AI184+transaction!$AJ184+transaction!$AK184+J69</f>
        <v>0</v>
      </c>
      <c r="K127" s="17">
        <f>transaction!$AL184+transaction!$AM184+transaction!$AN184+transaction!$AO184+K69</f>
        <v>0</v>
      </c>
      <c r="L127" s="17">
        <f>transaction!$AP184+transaction!$AQ184+transaction!$AR184+transaction!$AS184+L69</f>
        <v>0</v>
      </c>
      <c r="M127" s="17">
        <f>transaction!$AT184+transaction!$AU184+transaction!$AV184+transaction!$AW184+M69</f>
        <v>0</v>
      </c>
      <c r="N127" s="17">
        <f>transaction!$AX184+transaction!$AY184+transaction!$AZ184+transaction!$BA184+N69</f>
        <v>0</v>
      </c>
      <c r="O127" s="17">
        <f>transaction!$BB184+transaction!$BC184+transaction!$BD184+transaction!$BE184+O69</f>
        <v>0</v>
      </c>
      <c r="P127" s="17">
        <f>transaction!$BF184+transaction!$BG184+transaction!$BH184+transaction!$BI184+P69</f>
        <v>0</v>
      </c>
      <c r="Q127" s="17">
        <f>transaction!$BJ184+transaction!$BK184+transaction!$BL184+transaction!$BM184+Q69</f>
        <v>0</v>
      </c>
      <c r="R127" s="17">
        <f>transaction!$BN184+transaction!$BO184+transaction!$BP184+transaction!$BQ184+R69</f>
        <v>0</v>
      </c>
      <c r="S127" s="17">
        <f>transaction!$BR184+transaction!$BS184+transaction!$BT184+transaction!$BU184+S69</f>
        <v>0</v>
      </c>
      <c r="T127" s="17">
        <f>transaction!$BV184+transaction!$BW184+transaction!$BX184+transaction!$BY184+T69</f>
        <v>0</v>
      </c>
      <c r="U127" s="22">
        <f>transaction!$BZ184+transaction!$CA184+transaction!$CB184+transaction!$CC184+U69</f>
        <v>0</v>
      </c>
    </row>
    <row r="128">
      <c r="A128" s="85">
        <v>10.0</v>
      </c>
      <c r="B128" s="17">
        <f>transaction!$B185+transaction!$C185+transaction!$D185+transaction!$E185+B70</f>
        <v>0</v>
      </c>
      <c r="C128" s="17">
        <f>transaction!$F185+transaction!$G185+transaction!$H185+transaction!$I185+C70</f>
        <v>0</v>
      </c>
      <c r="D128" s="17">
        <f>transaction!$J185+transaction!$K185+transaction!$L185+transaction!$M185+D70</f>
        <v>0</v>
      </c>
      <c r="E128" s="17">
        <f>transaction!$N185+transaction!$O185+transaction!$P185+transaction!$Q185+E70</f>
        <v>0</v>
      </c>
      <c r="F128" s="17">
        <f>transaction!$R185+transaction!$S185+transaction!$T185+transaction!$U185+F70</f>
        <v>0</v>
      </c>
      <c r="G128" s="17">
        <f>transaction!$V185+transaction!$W185+transaction!$X185+transaction!$Y185+G70</f>
        <v>0</v>
      </c>
      <c r="H128" s="17">
        <f>transaction!$Z185+transaction!$AA185+transaction!$AB185+transaction!$AC185+H70</f>
        <v>0</v>
      </c>
      <c r="I128" s="17">
        <f>transaction!$AD185+transaction!$AE185+transaction!$AF185+transaction!$AG185+I70</f>
        <v>0</v>
      </c>
      <c r="J128" s="17">
        <f>transaction!$AH185+transaction!$AI185+transaction!$AJ185+transaction!$AK185+J70</f>
        <v>0</v>
      </c>
      <c r="K128" s="17">
        <f>transaction!$AL185+transaction!$AM185+transaction!$AN185+transaction!$AO185+K70</f>
        <v>0</v>
      </c>
      <c r="L128" s="17">
        <f>transaction!$AP185+transaction!$AQ185+transaction!$AR185+transaction!$AS185+L70</f>
        <v>0</v>
      </c>
      <c r="M128" s="17">
        <f>transaction!$AT185+transaction!$AU185+transaction!$AV185+transaction!$AW185+M70</f>
        <v>0</v>
      </c>
      <c r="N128" s="17">
        <f>transaction!$AX185+transaction!$AY185+transaction!$AZ185+transaction!$BA185+N70</f>
        <v>0</v>
      </c>
      <c r="O128" s="17">
        <f>transaction!$BB185+transaction!$BC185+transaction!$BD185+transaction!$BE185+O70</f>
        <v>0</v>
      </c>
      <c r="P128" s="17">
        <f>transaction!$BF185+transaction!$BG185+transaction!$BH185+transaction!$BI185+P70</f>
        <v>0</v>
      </c>
      <c r="Q128" s="17">
        <f>transaction!$BJ185+transaction!$BK185+transaction!$BL185+transaction!$BM185+Q70</f>
        <v>0</v>
      </c>
      <c r="R128" s="17">
        <f>transaction!$BN185+transaction!$BO185+transaction!$BP185+transaction!$BQ185+R70</f>
        <v>0</v>
      </c>
      <c r="S128" s="17">
        <f>transaction!$BR185+transaction!$BS185+transaction!$BT185+transaction!$BU185+S70</f>
        <v>0</v>
      </c>
      <c r="T128" s="17">
        <f>transaction!$BV185+transaction!$BW185+transaction!$BX185+transaction!$BY185+T70</f>
        <v>0</v>
      </c>
      <c r="U128" s="22">
        <f>transaction!$BZ185+transaction!$CA185+transaction!$CB185+transaction!$CC185+U70</f>
        <v>0</v>
      </c>
    </row>
    <row r="129">
      <c r="A129" s="85">
        <v>11.0</v>
      </c>
      <c r="B129" s="17">
        <f>transaction!$B186+transaction!$C186+transaction!$D186+transaction!$E186+B71</f>
        <v>0</v>
      </c>
      <c r="C129" s="17">
        <f>transaction!$F186+transaction!$G186+transaction!$H186+transaction!$I186+C71</f>
        <v>0</v>
      </c>
      <c r="D129" s="17">
        <f>transaction!$J186+transaction!$K186+transaction!$L186+transaction!$M186+D71</f>
        <v>0</v>
      </c>
      <c r="E129" s="17">
        <f>transaction!$N186+transaction!$O186+transaction!$P186+transaction!$Q186+E71</f>
        <v>0</v>
      </c>
      <c r="F129" s="17">
        <f>transaction!$R186+transaction!$S186+transaction!$T186+transaction!$U186+F71</f>
        <v>0</v>
      </c>
      <c r="G129" s="17">
        <f>transaction!$V186+transaction!$W186+transaction!$X186+transaction!$Y186+G71</f>
        <v>0</v>
      </c>
      <c r="H129" s="17">
        <f>transaction!$Z186+transaction!$AA186+transaction!$AB186+transaction!$AC186+H71</f>
        <v>0</v>
      </c>
      <c r="I129" s="17">
        <f>transaction!$AD186+transaction!$AE186+transaction!$AF186+transaction!$AG186+I71</f>
        <v>0</v>
      </c>
      <c r="J129" s="17">
        <f>transaction!$AH186+transaction!$AI186+transaction!$AJ186+transaction!$AK186+J71</f>
        <v>0</v>
      </c>
      <c r="K129" s="17">
        <f>transaction!$AL186+transaction!$AM186+transaction!$AN186+transaction!$AO186+K71</f>
        <v>0</v>
      </c>
      <c r="L129" s="17">
        <f>transaction!$AP186+transaction!$AQ186+transaction!$AR186+transaction!$AS186+L71</f>
        <v>0</v>
      </c>
      <c r="M129" s="17">
        <f>transaction!$AT186+transaction!$AU186+transaction!$AV186+transaction!$AW186+M71</f>
        <v>0</v>
      </c>
      <c r="N129" s="17">
        <f>transaction!$AX186+transaction!$AY186+transaction!$AZ186+transaction!$BA186+N71</f>
        <v>0</v>
      </c>
      <c r="O129" s="17">
        <f>transaction!$BB186+transaction!$BC186+transaction!$BD186+transaction!$BE186+O71</f>
        <v>0</v>
      </c>
      <c r="P129" s="17">
        <f>transaction!$BF186+transaction!$BG186+transaction!$BH186+transaction!$BI186+P71</f>
        <v>0</v>
      </c>
      <c r="Q129" s="17">
        <f>transaction!$BJ186+transaction!$BK186+transaction!$BL186+transaction!$BM186+Q71</f>
        <v>0</v>
      </c>
      <c r="R129" s="17">
        <f>transaction!$BN186+transaction!$BO186+transaction!$BP186+transaction!$BQ186+R71</f>
        <v>0</v>
      </c>
      <c r="S129" s="17">
        <f>transaction!$BR186+transaction!$BS186+transaction!$BT186+transaction!$BU186+S71</f>
        <v>0</v>
      </c>
      <c r="T129" s="17">
        <f>transaction!$BV186+transaction!$BW186+transaction!$BX186+transaction!$BY186+T71</f>
        <v>0</v>
      </c>
      <c r="U129" s="22">
        <f>transaction!$BZ186+transaction!$CA186+transaction!$CB186+transaction!$CC186+U71</f>
        <v>0</v>
      </c>
    </row>
    <row r="130">
      <c r="A130" s="85">
        <v>12.0</v>
      </c>
      <c r="B130" s="17">
        <f>transaction!$B187+transaction!$C187+transaction!$D187+transaction!$E187+B72</f>
        <v>0</v>
      </c>
      <c r="C130" s="17">
        <f>transaction!$F187+transaction!$G187+transaction!$H187+transaction!$I187+C72</f>
        <v>0</v>
      </c>
      <c r="D130" s="17">
        <f>transaction!$J187+transaction!$K187+transaction!$L187+transaction!$M187+D72</f>
        <v>0</v>
      </c>
      <c r="E130" s="17">
        <f>transaction!$N187+transaction!$O187+transaction!$P187+transaction!$Q187+E72</f>
        <v>0</v>
      </c>
      <c r="F130" s="17">
        <f>transaction!$R187+transaction!$S187+transaction!$T187+transaction!$U187+F72</f>
        <v>0</v>
      </c>
      <c r="G130" s="17">
        <f>transaction!$V187+transaction!$W187+transaction!$X187+transaction!$Y187+G72</f>
        <v>0</v>
      </c>
      <c r="H130" s="17">
        <f>transaction!$Z187+transaction!$AA187+transaction!$AB187+transaction!$AC187+H72</f>
        <v>0</v>
      </c>
      <c r="I130" s="17">
        <f>transaction!$AD187+transaction!$AE187+transaction!$AF187+transaction!$AG187+I72</f>
        <v>0</v>
      </c>
      <c r="J130" s="17">
        <f>transaction!$AH187+transaction!$AI187+transaction!$AJ187+transaction!$AK187+J72</f>
        <v>0</v>
      </c>
      <c r="K130" s="17">
        <f>transaction!$AL187+transaction!$AM187+transaction!$AN187+transaction!$AO187+K72</f>
        <v>0</v>
      </c>
      <c r="L130" s="17">
        <f>transaction!$AP187+transaction!$AQ187+transaction!$AR187+transaction!$AS187+L72</f>
        <v>0</v>
      </c>
      <c r="M130" s="17">
        <f>transaction!$AT187+transaction!$AU187+transaction!$AV187+transaction!$AW187+M72</f>
        <v>0</v>
      </c>
      <c r="N130" s="17">
        <f>transaction!$AX187+transaction!$AY187+transaction!$AZ187+transaction!$BA187+N72</f>
        <v>0</v>
      </c>
      <c r="O130" s="17">
        <f>transaction!$BB187+transaction!$BC187+transaction!$BD187+transaction!$BE187+O72</f>
        <v>0</v>
      </c>
      <c r="P130" s="17">
        <f>transaction!$BF187+transaction!$BG187+transaction!$BH187+transaction!$BI187+P72</f>
        <v>0</v>
      </c>
      <c r="Q130" s="17">
        <f>transaction!$BJ187+transaction!$BK187+transaction!$BL187+transaction!$BM187+Q72</f>
        <v>0</v>
      </c>
      <c r="R130" s="17">
        <f>transaction!$BN187+transaction!$BO187+transaction!$BP187+transaction!$BQ187+R72</f>
        <v>0</v>
      </c>
      <c r="S130" s="17">
        <f>transaction!$BR187+transaction!$BS187+transaction!$BT187+transaction!$BU187+S72</f>
        <v>0</v>
      </c>
      <c r="T130" s="17">
        <f>transaction!$BV187+transaction!$BW187+transaction!$BX187+transaction!$BY187+T72</f>
        <v>0</v>
      </c>
      <c r="U130" s="22">
        <f>transaction!$BZ187+transaction!$CA187+transaction!$CB187+transaction!$CC187+U72</f>
        <v>0</v>
      </c>
    </row>
    <row r="131">
      <c r="A131" s="85">
        <v>13.0</v>
      </c>
      <c r="B131" s="17">
        <f>transaction!$B188+transaction!$C188+transaction!$D188+transaction!$E188+B73</f>
        <v>0</v>
      </c>
      <c r="C131" s="17">
        <f>transaction!$F188+transaction!$G188+transaction!$H188+transaction!$I188+C73</f>
        <v>0</v>
      </c>
      <c r="D131" s="17">
        <f>transaction!$J188+transaction!$K188+transaction!$L188+transaction!$M188+D73</f>
        <v>0</v>
      </c>
      <c r="E131" s="17">
        <f>transaction!$N188+transaction!$O188+transaction!$P188+transaction!$Q188+E73</f>
        <v>0</v>
      </c>
      <c r="F131" s="17">
        <f>transaction!$R188+transaction!$S188+transaction!$T188+transaction!$U188+F73</f>
        <v>0</v>
      </c>
      <c r="G131" s="17">
        <f>transaction!$V188+transaction!$W188+transaction!$X188+transaction!$Y188+G73</f>
        <v>0</v>
      </c>
      <c r="H131" s="17">
        <f>transaction!$Z188+transaction!$AA188+transaction!$AB188+transaction!$AC188+H73</f>
        <v>0</v>
      </c>
      <c r="I131" s="17">
        <f>transaction!$AD188+transaction!$AE188+transaction!$AF188+transaction!$AG188+I73</f>
        <v>0</v>
      </c>
      <c r="J131" s="17">
        <f>transaction!$AH188+transaction!$AI188+transaction!$AJ188+transaction!$AK188+J73</f>
        <v>0</v>
      </c>
      <c r="K131" s="17">
        <f>transaction!$AL188+transaction!$AM188+transaction!$AN188+transaction!$AO188+K73</f>
        <v>0</v>
      </c>
      <c r="L131" s="17">
        <f>transaction!$AP188+transaction!$AQ188+transaction!$AR188+transaction!$AS188+L73</f>
        <v>0</v>
      </c>
      <c r="M131" s="17">
        <f>transaction!$AT188+transaction!$AU188+transaction!$AV188+transaction!$AW188+M73</f>
        <v>0</v>
      </c>
      <c r="N131" s="17">
        <f>transaction!$AX188+transaction!$AY188+transaction!$AZ188+transaction!$BA188+N73</f>
        <v>0</v>
      </c>
      <c r="O131" s="17">
        <f>transaction!$BB188+transaction!$BC188+transaction!$BD188+transaction!$BE188+O73</f>
        <v>0</v>
      </c>
      <c r="P131" s="17">
        <f>transaction!$BF188+transaction!$BG188+transaction!$BH188+transaction!$BI188+P73</f>
        <v>0</v>
      </c>
      <c r="Q131" s="17">
        <f>transaction!$BJ188+transaction!$BK188+transaction!$BL188+transaction!$BM188+Q73</f>
        <v>0</v>
      </c>
      <c r="R131" s="17">
        <f>transaction!$BN188+transaction!$BO188+transaction!$BP188+transaction!$BQ188+R73</f>
        <v>0</v>
      </c>
      <c r="S131" s="17">
        <f>transaction!$BR188+transaction!$BS188+transaction!$BT188+transaction!$BU188+S73</f>
        <v>0</v>
      </c>
      <c r="T131" s="17">
        <f>transaction!$BV188+transaction!$BW188+transaction!$BX188+transaction!$BY188+T73</f>
        <v>0</v>
      </c>
      <c r="U131" s="22">
        <f>transaction!$BZ188+transaction!$CA188+transaction!$CB188+transaction!$CC188+U73</f>
        <v>0</v>
      </c>
    </row>
    <row r="132">
      <c r="A132" s="85">
        <v>14.0</v>
      </c>
      <c r="B132" s="17">
        <f>transaction!$B189+transaction!$C189+transaction!$D189+transaction!$E189+B74</f>
        <v>0</v>
      </c>
      <c r="C132" s="17">
        <f>transaction!$F189+transaction!$G189+transaction!$H189+transaction!$I189+C74</f>
        <v>0</v>
      </c>
      <c r="D132" s="17">
        <f>transaction!$J189+transaction!$K189+transaction!$L189+transaction!$M189+D74</f>
        <v>0</v>
      </c>
      <c r="E132" s="17">
        <f>transaction!$N189+transaction!$O189+transaction!$P189+transaction!$Q189+E74</f>
        <v>0</v>
      </c>
      <c r="F132" s="17">
        <f>transaction!$R189+transaction!$S189+transaction!$T189+transaction!$U189+F74</f>
        <v>0</v>
      </c>
      <c r="G132" s="17">
        <f>transaction!$V189+transaction!$W189+transaction!$X189+transaction!$Y189+G74</f>
        <v>0</v>
      </c>
      <c r="H132" s="17">
        <f>transaction!$Z189+transaction!$AA189+transaction!$AB189+transaction!$AC189+H74</f>
        <v>0</v>
      </c>
      <c r="I132" s="17">
        <f>transaction!$AD189+transaction!$AE189+transaction!$AF189+transaction!$AG189+I74</f>
        <v>0</v>
      </c>
      <c r="J132" s="17">
        <f>transaction!$AH189+transaction!$AI189+transaction!$AJ189+transaction!$AK189+J74</f>
        <v>0</v>
      </c>
      <c r="K132" s="17">
        <f>transaction!$AL189+transaction!$AM189+transaction!$AN189+transaction!$AO189+K74</f>
        <v>0</v>
      </c>
      <c r="L132" s="17">
        <f>transaction!$AP189+transaction!$AQ189+transaction!$AR189+transaction!$AS189+L74</f>
        <v>0</v>
      </c>
      <c r="M132" s="17">
        <f>transaction!$AT189+transaction!$AU189+transaction!$AV189+transaction!$AW189+M74</f>
        <v>0</v>
      </c>
      <c r="N132" s="17">
        <f>transaction!$AX189+transaction!$AY189+transaction!$AZ189+transaction!$BA189+N74</f>
        <v>0</v>
      </c>
      <c r="O132" s="17">
        <f>transaction!$BB189+transaction!$BC189+transaction!$BD189+transaction!$BE189+O74</f>
        <v>0</v>
      </c>
      <c r="P132" s="17">
        <f>transaction!$BF189+transaction!$BG189+transaction!$BH189+transaction!$BI189+P74</f>
        <v>0</v>
      </c>
      <c r="Q132" s="17">
        <f>transaction!$BJ189+transaction!$BK189+transaction!$BL189+transaction!$BM189+Q74</f>
        <v>0</v>
      </c>
      <c r="R132" s="17">
        <f>transaction!$BN189+transaction!$BO189+transaction!$BP189+transaction!$BQ189+R74</f>
        <v>0</v>
      </c>
      <c r="S132" s="17">
        <f>transaction!$BR189+transaction!$BS189+transaction!$BT189+transaction!$BU189+S74</f>
        <v>0</v>
      </c>
      <c r="T132" s="17">
        <f>transaction!$BV189+transaction!$BW189+transaction!$BX189+transaction!$BY189+T74</f>
        <v>0</v>
      </c>
      <c r="U132" s="22">
        <f>transaction!$BZ189+transaction!$CA189+transaction!$CB189+transaction!$CC189+U74</f>
        <v>0</v>
      </c>
    </row>
    <row r="133">
      <c r="A133" s="85">
        <v>15.0</v>
      </c>
      <c r="B133" s="17">
        <f>transaction!$B190+transaction!$C190+transaction!$D190+transaction!$E190+B75</f>
        <v>0</v>
      </c>
      <c r="C133" s="17">
        <f>transaction!$F190+transaction!$G190+transaction!$H190+transaction!$I190+C75</f>
        <v>0</v>
      </c>
      <c r="D133" s="17">
        <f>transaction!$J190+transaction!$K190+transaction!$L190+transaction!$M190+D75</f>
        <v>0</v>
      </c>
      <c r="E133" s="17">
        <f>transaction!$N190+transaction!$O190+transaction!$P190+transaction!$Q190+E75</f>
        <v>0</v>
      </c>
      <c r="F133" s="17">
        <f>transaction!$R190+transaction!$S190+transaction!$T190+transaction!$U190+F75</f>
        <v>0</v>
      </c>
      <c r="G133" s="17">
        <f>transaction!$V190+transaction!$W190+transaction!$X190+transaction!$Y190+G75</f>
        <v>0</v>
      </c>
      <c r="H133" s="17">
        <f>transaction!$Z190+transaction!$AA190+transaction!$AB190+transaction!$AC190+H75</f>
        <v>0</v>
      </c>
      <c r="I133" s="17">
        <f>transaction!$AD190+transaction!$AE190+transaction!$AF190+transaction!$AG190+I75</f>
        <v>0</v>
      </c>
      <c r="J133" s="17">
        <f>transaction!$AH190+transaction!$AI190+transaction!$AJ190+transaction!$AK190+J75</f>
        <v>0</v>
      </c>
      <c r="K133" s="17">
        <f>transaction!$AL190+transaction!$AM190+transaction!$AN190+transaction!$AO190+K75</f>
        <v>0</v>
      </c>
      <c r="L133" s="17">
        <f>transaction!$AP190+transaction!$AQ190+transaction!$AR190+transaction!$AS190+L75</f>
        <v>0</v>
      </c>
      <c r="M133" s="17">
        <f>transaction!$AT190+transaction!$AU190+transaction!$AV190+transaction!$AW190+M75</f>
        <v>0</v>
      </c>
      <c r="N133" s="17">
        <f>transaction!$AX190+transaction!$AY190+transaction!$AZ190+transaction!$BA190+N75</f>
        <v>0</v>
      </c>
      <c r="O133" s="17">
        <f>transaction!$BB190+transaction!$BC190+transaction!$BD190+transaction!$BE190+O75</f>
        <v>0</v>
      </c>
      <c r="P133" s="17">
        <f>transaction!$BF190+transaction!$BG190+transaction!$BH190+transaction!$BI190+P75</f>
        <v>0</v>
      </c>
      <c r="Q133" s="17">
        <f>transaction!$BJ190+transaction!$BK190+transaction!$BL190+transaction!$BM190+Q75</f>
        <v>0</v>
      </c>
      <c r="R133" s="17">
        <f>transaction!$BN190+transaction!$BO190+transaction!$BP190+transaction!$BQ190+R75</f>
        <v>0</v>
      </c>
      <c r="S133" s="17">
        <f>transaction!$BR190+transaction!$BS190+transaction!$BT190+transaction!$BU190+S75</f>
        <v>0</v>
      </c>
      <c r="T133" s="17">
        <f>transaction!$BV190+transaction!$BW190+transaction!$BX190+transaction!$BY190+T75</f>
        <v>0</v>
      </c>
      <c r="U133" s="22">
        <f>transaction!$BZ190+transaction!$CA190+transaction!$CB190+transaction!$CC190+U75</f>
        <v>0</v>
      </c>
    </row>
    <row r="134">
      <c r="A134" s="85">
        <v>16.0</v>
      </c>
      <c r="B134" s="17">
        <f>transaction!$B191+transaction!$C191+transaction!$D191+transaction!$E191+B76</f>
        <v>0</v>
      </c>
      <c r="C134" s="17">
        <f>transaction!$F191+transaction!$G191+transaction!$H191+transaction!$I191+C76</f>
        <v>0</v>
      </c>
      <c r="D134" s="17">
        <f>transaction!$J191+transaction!$K191+transaction!$L191+transaction!$M191+D76</f>
        <v>0</v>
      </c>
      <c r="E134" s="17">
        <f>transaction!$N191+transaction!$O191+transaction!$P191+transaction!$Q191+E76</f>
        <v>0</v>
      </c>
      <c r="F134" s="17">
        <f>transaction!$R191+transaction!$S191+transaction!$T191+transaction!$U191+F76</f>
        <v>0</v>
      </c>
      <c r="G134" s="17">
        <f>transaction!$V191+transaction!$W191+transaction!$X191+transaction!$Y191+G76</f>
        <v>0</v>
      </c>
      <c r="H134" s="17">
        <f>transaction!$Z191+transaction!$AA191+transaction!$AB191+transaction!$AC191+H76</f>
        <v>0</v>
      </c>
      <c r="I134" s="17">
        <f>transaction!$AD191+transaction!$AE191+transaction!$AF191+transaction!$AG191+I76</f>
        <v>0</v>
      </c>
      <c r="J134" s="17">
        <f>transaction!$AH191+transaction!$AI191+transaction!$AJ191+transaction!$AK191+J76</f>
        <v>0</v>
      </c>
      <c r="K134" s="17">
        <f>transaction!$AL191+transaction!$AM191+transaction!$AN191+transaction!$AO191+K76</f>
        <v>0</v>
      </c>
      <c r="L134" s="17">
        <f>transaction!$AP191+transaction!$AQ191+transaction!$AR191+transaction!$AS191+L76</f>
        <v>0</v>
      </c>
      <c r="M134" s="17">
        <f>transaction!$AT191+transaction!$AU191+transaction!$AV191+transaction!$AW191+M76</f>
        <v>0</v>
      </c>
      <c r="N134" s="17">
        <f>transaction!$AX191+transaction!$AY191+transaction!$AZ191+transaction!$BA191+N76</f>
        <v>0</v>
      </c>
      <c r="O134" s="17">
        <f>transaction!$BB191+transaction!$BC191+transaction!$BD191+transaction!$BE191+O76</f>
        <v>0</v>
      </c>
      <c r="P134" s="17">
        <f>transaction!$BF191+transaction!$BG191+transaction!$BH191+transaction!$BI191+P76</f>
        <v>0</v>
      </c>
      <c r="Q134" s="17">
        <f>transaction!$BJ191+transaction!$BK191+transaction!$BL191+transaction!$BM191+Q76</f>
        <v>0</v>
      </c>
      <c r="R134" s="17">
        <f>transaction!$BN191+transaction!$BO191+transaction!$BP191+transaction!$BQ191+R76</f>
        <v>0</v>
      </c>
      <c r="S134" s="17">
        <f>transaction!$BR191+transaction!$BS191+transaction!$BT191+transaction!$BU191+S76</f>
        <v>0</v>
      </c>
      <c r="T134" s="17">
        <f>transaction!$BV191+transaction!$BW191+transaction!$BX191+transaction!$BY191+T76</f>
        <v>0</v>
      </c>
      <c r="U134" s="22">
        <f>transaction!$BZ191+transaction!$CA191+transaction!$CB191+transaction!$CC191+U76</f>
        <v>0</v>
      </c>
    </row>
    <row r="135">
      <c r="A135" s="85">
        <v>17.0</v>
      </c>
      <c r="B135" s="17">
        <f>transaction!$B192+transaction!$C192+transaction!$D192+transaction!$E192+B77</f>
        <v>0</v>
      </c>
      <c r="C135" s="17">
        <f>transaction!$F192+transaction!$G192+transaction!$H192+transaction!$I192+C77</f>
        <v>0</v>
      </c>
      <c r="D135" s="17">
        <f>transaction!$J192+transaction!$K192+transaction!$L192+transaction!$M192+D77</f>
        <v>0</v>
      </c>
      <c r="E135" s="17">
        <f>transaction!$N192+transaction!$O192+transaction!$P192+transaction!$Q192+E77</f>
        <v>0</v>
      </c>
      <c r="F135" s="17">
        <f>transaction!$R192+transaction!$S192+transaction!$T192+transaction!$U192+F77</f>
        <v>0</v>
      </c>
      <c r="G135" s="17">
        <f>transaction!$V192+transaction!$W192+transaction!$X192+transaction!$Y192+G77</f>
        <v>0</v>
      </c>
      <c r="H135" s="17">
        <f>transaction!$Z192+transaction!$AA192+transaction!$AB192+transaction!$AC192+H77</f>
        <v>0</v>
      </c>
      <c r="I135" s="17">
        <f>transaction!$AD192+transaction!$AE192+transaction!$AF192+transaction!$AG192+I77</f>
        <v>0</v>
      </c>
      <c r="J135" s="17">
        <f>transaction!$AH192+transaction!$AI192+transaction!$AJ192+transaction!$AK192+J77</f>
        <v>0</v>
      </c>
      <c r="K135" s="17">
        <f>transaction!$AL192+transaction!$AM192+transaction!$AN192+transaction!$AO192+K77</f>
        <v>0</v>
      </c>
      <c r="L135" s="17">
        <f>transaction!$AP192+transaction!$AQ192+transaction!$AR192+transaction!$AS192+L77</f>
        <v>0</v>
      </c>
      <c r="M135" s="17">
        <f>transaction!$AT192+transaction!$AU192+transaction!$AV192+transaction!$AW192+M77</f>
        <v>0</v>
      </c>
      <c r="N135" s="17">
        <f>transaction!$AX192+transaction!$AY192+transaction!$AZ192+transaction!$BA192+N77</f>
        <v>0</v>
      </c>
      <c r="O135" s="17">
        <f>transaction!$BB192+transaction!$BC192+transaction!$BD192+transaction!$BE192+O77</f>
        <v>0</v>
      </c>
      <c r="P135" s="17">
        <f>transaction!$BF192+transaction!$BG192+transaction!$BH192+transaction!$BI192+P77</f>
        <v>0</v>
      </c>
      <c r="Q135" s="17">
        <f>transaction!$BJ192+transaction!$BK192+transaction!$BL192+transaction!$BM192+Q77</f>
        <v>0</v>
      </c>
      <c r="R135" s="17">
        <f>transaction!$BN192+transaction!$BO192+transaction!$BP192+transaction!$BQ192+R77</f>
        <v>0</v>
      </c>
      <c r="S135" s="17">
        <f>transaction!$BR192+transaction!$BS192+transaction!$BT192+transaction!$BU192+S77</f>
        <v>0</v>
      </c>
      <c r="T135" s="17">
        <f>transaction!$BV192+transaction!$BW192+transaction!$BX192+transaction!$BY192+T77</f>
        <v>0</v>
      </c>
      <c r="U135" s="22">
        <f>transaction!$BZ192+transaction!$CA192+transaction!$CB192+transaction!$CC192+U77</f>
        <v>0</v>
      </c>
    </row>
    <row r="136">
      <c r="A136" s="85">
        <v>18.0</v>
      </c>
      <c r="B136" s="17">
        <f>transaction!$B193+transaction!$C193+transaction!$D193+transaction!$E193+B78</f>
        <v>0</v>
      </c>
      <c r="C136" s="17">
        <f>transaction!$F193+transaction!$G193+transaction!$H193+transaction!$I193+C78</f>
        <v>0</v>
      </c>
      <c r="D136" s="17">
        <f>transaction!$J193+transaction!$K193+transaction!$L193+transaction!$M193+D78</f>
        <v>0</v>
      </c>
      <c r="E136" s="17">
        <f>transaction!$N193+transaction!$O193+transaction!$P193+transaction!$Q193+E78</f>
        <v>0</v>
      </c>
      <c r="F136" s="17">
        <f>transaction!$R193+transaction!$S193+transaction!$T193+transaction!$U193+F78</f>
        <v>0</v>
      </c>
      <c r="G136" s="17">
        <f>transaction!$V193+transaction!$W193+transaction!$X193+transaction!$Y193+G78</f>
        <v>0</v>
      </c>
      <c r="H136" s="17">
        <f>transaction!$Z193+transaction!$AA193+transaction!$AB193+transaction!$AC193+H78</f>
        <v>0</v>
      </c>
      <c r="I136" s="17">
        <f>transaction!$AD193+transaction!$AE193+transaction!$AF193+transaction!$AG193+I78</f>
        <v>0</v>
      </c>
      <c r="J136" s="17">
        <f>transaction!$AH193+transaction!$AI193+transaction!$AJ193+transaction!$AK193+J78</f>
        <v>0</v>
      </c>
      <c r="K136" s="17">
        <f>transaction!$AL193+transaction!$AM193+transaction!$AN193+transaction!$AO193+K78</f>
        <v>0</v>
      </c>
      <c r="L136" s="17">
        <f>transaction!$AP193+transaction!$AQ193+transaction!$AR193+transaction!$AS193+L78</f>
        <v>0</v>
      </c>
      <c r="M136" s="17">
        <f>transaction!$AT193+transaction!$AU193+transaction!$AV193+transaction!$AW193+M78</f>
        <v>0</v>
      </c>
      <c r="N136" s="17">
        <f>transaction!$AX193+transaction!$AY193+transaction!$AZ193+transaction!$BA193+N78</f>
        <v>0</v>
      </c>
      <c r="O136" s="17">
        <f>transaction!$BB193+transaction!$BC193+transaction!$BD193+transaction!$BE193+O78</f>
        <v>0</v>
      </c>
      <c r="P136" s="17">
        <f>transaction!$BF193+transaction!$BG193+transaction!$BH193+transaction!$BI193+P78</f>
        <v>0</v>
      </c>
      <c r="Q136" s="17">
        <f>transaction!$BJ193+transaction!$BK193+transaction!$BL193+transaction!$BM193+Q78</f>
        <v>0</v>
      </c>
      <c r="R136" s="17">
        <f>transaction!$BN193+transaction!$BO193+transaction!$BP193+transaction!$BQ193+R78</f>
        <v>0</v>
      </c>
      <c r="S136" s="17">
        <f>transaction!$BR193+transaction!$BS193+transaction!$BT193+transaction!$BU193+S78</f>
        <v>0</v>
      </c>
      <c r="T136" s="17">
        <f>transaction!$BV193+transaction!$BW193+transaction!$BX193+transaction!$BY193+T78</f>
        <v>0</v>
      </c>
      <c r="U136" s="22">
        <f>transaction!$BZ193+transaction!$CA193+transaction!$CB193+transaction!$CC193+U78</f>
        <v>0</v>
      </c>
    </row>
    <row r="137">
      <c r="A137" s="85">
        <v>19.0</v>
      </c>
      <c r="B137" s="17">
        <f>transaction!$B194+transaction!$C194+transaction!$D194+transaction!$E194+B79</f>
        <v>0</v>
      </c>
      <c r="C137" s="17">
        <f>transaction!$F194+transaction!$G194+transaction!$H194+transaction!$I194+C79</f>
        <v>0</v>
      </c>
      <c r="D137" s="17">
        <f>transaction!$J194+transaction!$K194+transaction!$L194+transaction!$M194+D79</f>
        <v>0</v>
      </c>
      <c r="E137" s="17">
        <f>transaction!$N194+transaction!$O194+transaction!$P194+transaction!$Q194+E79</f>
        <v>0</v>
      </c>
      <c r="F137" s="17">
        <f>transaction!$R194+transaction!$S194+transaction!$T194+transaction!$U194+F79</f>
        <v>0</v>
      </c>
      <c r="G137" s="17">
        <f>transaction!$V194+transaction!$W194+transaction!$X194+transaction!$Y194+G79</f>
        <v>0</v>
      </c>
      <c r="H137" s="17">
        <f>transaction!$Z194+transaction!$AA194+transaction!$AB194+transaction!$AC194+H79</f>
        <v>0</v>
      </c>
      <c r="I137" s="17">
        <f>transaction!$AD194+transaction!$AE194+transaction!$AF194+transaction!$AG194+I79</f>
        <v>0</v>
      </c>
      <c r="J137" s="17">
        <f>transaction!$AH194+transaction!$AI194+transaction!$AJ194+transaction!$AK194+J79</f>
        <v>0</v>
      </c>
      <c r="K137" s="17">
        <f>transaction!$AL194+transaction!$AM194+transaction!$AN194+transaction!$AO194+K79</f>
        <v>0</v>
      </c>
      <c r="L137" s="17">
        <f>transaction!$AP194+transaction!$AQ194+transaction!$AR194+transaction!$AS194+L79</f>
        <v>0</v>
      </c>
      <c r="M137" s="17">
        <f>transaction!$AT194+transaction!$AU194+transaction!$AV194+transaction!$AW194+M79</f>
        <v>0</v>
      </c>
      <c r="N137" s="17">
        <f>transaction!$AX194+transaction!$AY194+transaction!$AZ194+transaction!$BA194+N79</f>
        <v>0</v>
      </c>
      <c r="O137" s="17">
        <f>transaction!$BB194+transaction!$BC194+transaction!$BD194+transaction!$BE194+O79</f>
        <v>0</v>
      </c>
      <c r="P137" s="17">
        <f>transaction!$BF194+transaction!$BG194+transaction!$BH194+transaction!$BI194+P79</f>
        <v>0</v>
      </c>
      <c r="Q137" s="17">
        <f>transaction!$BJ194+transaction!$BK194+transaction!$BL194+transaction!$BM194+Q79</f>
        <v>0</v>
      </c>
      <c r="R137" s="17">
        <f>transaction!$BN194+transaction!$BO194+transaction!$BP194+transaction!$BQ194+R79</f>
        <v>0</v>
      </c>
      <c r="S137" s="17">
        <f>transaction!$BR194+transaction!$BS194+transaction!$BT194+transaction!$BU194+S79</f>
        <v>0</v>
      </c>
      <c r="T137" s="17">
        <f>transaction!$BV194+transaction!$BW194+transaction!$BX194+transaction!$BY194+T79</f>
        <v>0</v>
      </c>
      <c r="U137" s="22">
        <f>transaction!$BZ194+transaction!$CA194+transaction!$CB194+transaction!$CC194+U79</f>
        <v>0</v>
      </c>
    </row>
    <row r="138">
      <c r="A138" s="85">
        <v>20.0</v>
      </c>
      <c r="B138" s="17">
        <f>transaction!$B195+transaction!$C195+transaction!$D195+transaction!$E195+B80</f>
        <v>0</v>
      </c>
      <c r="C138" s="17">
        <f>transaction!$F195+transaction!$G195+transaction!$H195+transaction!$I195+C80</f>
        <v>0</v>
      </c>
      <c r="D138" s="17">
        <f>transaction!$J195+transaction!$K195+transaction!$L195+transaction!$M195+D80</f>
        <v>0</v>
      </c>
      <c r="E138" s="17">
        <f>transaction!$N195+transaction!$O195+transaction!$P195+transaction!$Q195+E80</f>
        <v>0</v>
      </c>
      <c r="F138" s="17">
        <f>transaction!$R195+transaction!$S195+transaction!$T195+transaction!$U195+F80</f>
        <v>0</v>
      </c>
      <c r="G138" s="17">
        <f>transaction!$V195+transaction!$W195+transaction!$X195+transaction!$Y195+G80</f>
        <v>0</v>
      </c>
      <c r="H138" s="17">
        <f>transaction!$Z195+transaction!$AA195+transaction!$AB195+transaction!$AC195+H80</f>
        <v>0</v>
      </c>
      <c r="I138" s="17">
        <f>transaction!$AD195+transaction!$AE195+transaction!$AF195+transaction!$AG195+I80</f>
        <v>0</v>
      </c>
      <c r="J138" s="17">
        <f>transaction!$AH195+transaction!$AI195+transaction!$AJ195+transaction!$AK195+J80</f>
        <v>0</v>
      </c>
      <c r="K138" s="17">
        <f>transaction!$AL195+transaction!$AM195+transaction!$AN195+transaction!$AO195+K80</f>
        <v>0</v>
      </c>
      <c r="L138" s="17">
        <f>transaction!$AP195+transaction!$AQ195+transaction!$AR195+transaction!$AS195+L80</f>
        <v>0</v>
      </c>
      <c r="M138" s="17">
        <f>transaction!$AT195+transaction!$AU195+transaction!$AV195+transaction!$AW195+M80</f>
        <v>0</v>
      </c>
      <c r="N138" s="17">
        <f>transaction!$AX195+transaction!$AY195+transaction!$AZ195+transaction!$BA195+N80</f>
        <v>0</v>
      </c>
      <c r="O138" s="17">
        <f>transaction!$BB195+transaction!$BC195+transaction!$BD195+transaction!$BE195+O80</f>
        <v>0</v>
      </c>
      <c r="P138" s="17">
        <f>transaction!$BF195+transaction!$BG195+transaction!$BH195+transaction!$BI195+P80</f>
        <v>0</v>
      </c>
      <c r="Q138" s="17">
        <f>transaction!$BJ195+transaction!$BK195+transaction!$BL195+transaction!$BM195+Q80</f>
        <v>0</v>
      </c>
      <c r="R138" s="17">
        <f>transaction!$BN195+transaction!$BO195+transaction!$BP195+transaction!$BQ195+R80</f>
        <v>0</v>
      </c>
      <c r="S138" s="17">
        <f>transaction!$BR195+transaction!$BS195+transaction!$BT195+transaction!$BU195+S80</f>
        <v>0</v>
      </c>
      <c r="T138" s="17">
        <f>transaction!$BV195+transaction!$BW195+transaction!$BX195+transaction!$BY195+T80</f>
        <v>0</v>
      </c>
      <c r="U138" s="22">
        <f>transaction!$BZ195+transaction!$CA195+transaction!$CB195+transaction!$CC195+U80</f>
        <v>0</v>
      </c>
    </row>
    <row r="139">
      <c r="A139" s="85">
        <v>21.0</v>
      </c>
      <c r="B139" s="17">
        <f>transaction!$B196+transaction!$C196+transaction!$D196+transaction!$E196+B81</f>
        <v>0</v>
      </c>
      <c r="C139" s="17">
        <f>transaction!$F196+transaction!$G196+transaction!$H196+transaction!$I196+C81</f>
        <v>0</v>
      </c>
      <c r="D139" s="17">
        <f>transaction!$J196+transaction!$K196+transaction!$L196+transaction!$M196+D81</f>
        <v>0</v>
      </c>
      <c r="E139" s="17">
        <f>transaction!$N196+transaction!$O196+transaction!$P196+transaction!$Q196+E81</f>
        <v>0</v>
      </c>
      <c r="F139" s="17">
        <f>transaction!$R196+transaction!$S196+transaction!$T196+transaction!$U196+F81</f>
        <v>0</v>
      </c>
      <c r="G139" s="17">
        <f>transaction!$V196+transaction!$W196+transaction!$X196+transaction!$Y196+G81</f>
        <v>0</v>
      </c>
      <c r="H139" s="17">
        <f>transaction!$Z196+transaction!$AA196+transaction!$AB196+transaction!$AC196+H81</f>
        <v>0</v>
      </c>
      <c r="I139" s="17">
        <f>transaction!$AD196+transaction!$AE196+transaction!$AF196+transaction!$AG196+I81</f>
        <v>0</v>
      </c>
      <c r="J139" s="17">
        <f>transaction!$AH196+transaction!$AI196+transaction!$AJ196+transaction!$AK196+J81</f>
        <v>0</v>
      </c>
      <c r="K139" s="17">
        <f>transaction!$AL196+transaction!$AM196+transaction!$AN196+transaction!$AO196+K81</f>
        <v>0</v>
      </c>
      <c r="L139" s="17">
        <f>transaction!$AP196+transaction!$AQ196+transaction!$AR196+transaction!$AS196+L81</f>
        <v>0</v>
      </c>
      <c r="M139" s="17">
        <f>transaction!$AT196+transaction!$AU196+transaction!$AV196+transaction!$AW196+M81</f>
        <v>0</v>
      </c>
      <c r="N139" s="17">
        <f>transaction!$AX196+transaction!$AY196+transaction!$AZ196+transaction!$BA196+N81</f>
        <v>0</v>
      </c>
      <c r="O139" s="17">
        <f>transaction!$BB196+transaction!$BC196+transaction!$BD196+transaction!$BE196+O81</f>
        <v>0</v>
      </c>
      <c r="P139" s="17">
        <f>transaction!$BF196+transaction!$BG196+transaction!$BH196+transaction!$BI196+P81</f>
        <v>0</v>
      </c>
      <c r="Q139" s="17">
        <f>transaction!$BJ196+transaction!$BK196+transaction!$BL196+transaction!$BM196+Q81</f>
        <v>0</v>
      </c>
      <c r="R139" s="17">
        <f>transaction!$BN196+transaction!$BO196+transaction!$BP196+transaction!$BQ196+R81</f>
        <v>0</v>
      </c>
      <c r="S139" s="17">
        <f>transaction!$BR196+transaction!$BS196+transaction!$BT196+transaction!$BU196+S81</f>
        <v>0</v>
      </c>
      <c r="T139" s="17">
        <f>transaction!$BV196+transaction!$BW196+transaction!$BX196+transaction!$BY196+T81</f>
        <v>0</v>
      </c>
      <c r="U139" s="22">
        <f>transaction!$BZ196+transaction!$CA196+transaction!$CB196+transaction!$CC196+U81</f>
        <v>0</v>
      </c>
    </row>
    <row r="140">
      <c r="A140" s="85">
        <v>22.0</v>
      </c>
      <c r="B140" s="17">
        <f>transaction!$B197+transaction!$C197+transaction!$D197+transaction!$E197+B82</f>
        <v>0</v>
      </c>
      <c r="C140" s="17">
        <f>transaction!$F197+transaction!$G197+transaction!$H197+transaction!$I197+C82</f>
        <v>0</v>
      </c>
      <c r="D140" s="17">
        <f>transaction!$J197+transaction!$K197+transaction!$L197+transaction!$M197+D82</f>
        <v>0</v>
      </c>
      <c r="E140" s="17">
        <f>transaction!$N197+transaction!$O197+transaction!$P197+transaction!$Q197+E82</f>
        <v>0</v>
      </c>
      <c r="F140" s="17">
        <f>transaction!$R197+transaction!$S197+transaction!$T197+transaction!$U197+F82</f>
        <v>0</v>
      </c>
      <c r="G140" s="17">
        <f>transaction!$V197+transaction!$W197+transaction!$X197+transaction!$Y197+G82</f>
        <v>0</v>
      </c>
      <c r="H140" s="17">
        <f>transaction!$Z197+transaction!$AA197+transaction!$AB197+transaction!$AC197+H82</f>
        <v>0</v>
      </c>
      <c r="I140" s="17">
        <f>transaction!$AD197+transaction!$AE197+transaction!$AF197+transaction!$AG197+I82</f>
        <v>0</v>
      </c>
      <c r="J140" s="17">
        <f>transaction!$AH197+transaction!$AI197+transaction!$AJ197+transaction!$AK197+J82</f>
        <v>0</v>
      </c>
      <c r="K140" s="17">
        <f>transaction!$AL197+transaction!$AM197+transaction!$AN197+transaction!$AO197+K82</f>
        <v>0</v>
      </c>
      <c r="L140" s="17">
        <f>transaction!$AP197+transaction!$AQ197+transaction!$AR197+transaction!$AS197+L82</f>
        <v>0</v>
      </c>
      <c r="M140" s="17">
        <f>transaction!$AT197+transaction!$AU197+transaction!$AV197+transaction!$AW197+M82</f>
        <v>0</v>
      </c>
      <c r="N140" s="17">
        <f>transaction!$AX197+transaction!$AY197+transaction!$AZ197+transaction!$BA197+N82</f>
        <v>0</v>
      </c>
      <c r="O140" s="17">
        <f>transaction!$BB197+transaction!$BC197+transaction!$BD197+transaction!$BE197+O82</f>
        <v>0</v>
      </c>
      <c r="P140" s="17">
        <f>transaction!$BF197+transaction!$BG197+transaction!$BH197+transaction!$BI197+P82</f>
        <v>0</v>
      </c>
      <c r="Q140" s="17">
        <f>transaction!$BJ197+transaction!$BK197+transaction!$BL197+transaction!$BM197+Q82</f>
        <v>0</v>
      </c>
      <c r="R140" s="17">
        <f>transaction!$BN197+transaction!$BO197+transaction!$BP197+transaction!$BQ197+R82</f>
        <v>0</v>
      </c>
      <c r="S140" s="17">
        <f>transaction!$BR197+transaction!$BS197+transaction!$BT197+transaction!$BU197+S82</f>
        <v>0</v>
      </c>
      <c r="T140" s="17">
        <f>transaction!$BV197+transaction!$BW197+transaction!$BX197+transaction!$BY197+T82</f>
        <v>0</v>
      </c>
      <c r="U140" s="22">
        <f>transaction!$BZ197+transaction!$CA197+transaction!$CB197+transaction!$CC197+U82</f>
        <v>0</v>
      </c>
    </row>
    <row r="141">
      <c r="A141" s="85">
        <v>23.0</v>
      </c>
      <c r="B141" s="17">
        <f>transaction!$B198+transaction!$C198+transaction!$D198+transaction!$E198+B83</f>
        <v>0</v>
      </c>
      <c r="C141" s="17">
        <f>transaction!$F198+transaction!$G198+transaction!$H198+transaction!$I198+C83</f>
        <v>0</v>
      </c>
      <c r="D141" s="17">
        <f>transaction!$J198+transaction!$K198+transaction!$L198+transaction!$M198+D83</f>
        <v>0</v>
      </c>
      <c r="E141" s="17">
        <f>transaction!$N198+transaction!$O198+transaction!$P198+transaction!$Q198+E83</f>
        <v>0</v>
      </c>
      <c r="F141" s="17">
        <f>transaction!$R198+transaction!$S198+transaction!$T198+transaction!$U198+F83</f>
        <v>0</v>
      </c>
      <c r="G141" s="17">
        <f>transaction!$V198+transaction!$W198+transaction!$X198+transaction!$Y198+G83</f>
        <v>0</v>
      </c>
      <c r="H141" s="17">
        <f>transaction!$Z198+transaction!$AA198+transaction!$AB198+transaction!$AC198+H83</f>
        <v>0</v>
      </c>
      <c r="I141" s="17">
        <f>transaction!$AD198+transaction!$AE198+transaction!$AF198+transaction!$AG198+I83</f>
        <v>0</v>
      </c>
      <c r="J141" s="17">
        <f>transaction!$AH198+transaction!$AI198+transaction!$AJ198+transaction!$AK198+J83</f>
        <v>0</v>
      </c>
      <c r="K141" s="17">
        <f>transaction!$AL198+transaction!$AM198+transaction!$AN198+transaction!$AO198+K83</f>
        <v>0</v>
      </c>
      <c r="L141" s="17">
        <f>transaction!$AP198+transaction!$AQ198+transaction!$AR198+transaction!$AS198+L83</f>
        <v>0</v>
      </c>
      <c r="M141" s="17">
        <f>transaction!$AT198+transaction!$AU198+transaction!$AV198+transaction!$AW198+M83</f>
        <v>0</v>
      </c>
      <c r="N141" s="17">
        <f>transaction!$AX198+transaction!$AY198+transaction!$AZ198+transaction!$BA198+N83</f>
        <v>0</v>
      </c>
      <c r="O141" s="17">
        <f>transaction!$BB198+transaction!$BC198+transaction!$BD198+transaction!$BE198+O83</f>
        <v>0</v>
      </c>
      <c r="P141" s="17">
        <f>transaction!$BF198+transaction!$BG198+transaction!$BH198+transaction!$BI198+P83</f>
        <v>0</v>
      </c>
      <c r="Q141" s="17">
        <f>transaction!$BJ198+transaction!$BK198+transaction!$BL198+transaction!$BM198+Q83</f>
        <v>0</v>
      </c>
      <c r="R141" s="17">
        <f>transaction!$BN198+transaction!$BO198+transaction!$BP198+transaction!$BQ198+R83</f>
        <v>0</v>
      </c>
      <c r="S141" s="17">
        <f>transaction!$BR198+transaction!$BS198+transaction!$BT198+transaction!$BU198+S83</f>
        <v>0</v>
      </c>
      <c r="T141" s="17">
        <f>transaction!$BV198+transaction!$BW198+transaction!$BX198+transaction!$BY198+T83</f>
        <v>0</v>
      </c>
      <c r="U141" s="22">
        <f>transaction!$BZ198+transaction!$CA198+transaction!$CB198+transaction!$CC198+U83</f>
        <v>0</v>
      </c>
    </row>
    <row r="142">
      <c r="A142" s="85">
        <v>24.0</v>
      </c>
      <c r="B142" s="17">
        <f>transaction!$B199+transaction!$C199+transaction!$D199+transaction!$E199+B84</f>
        <v>0</v>
      </c>
      <c r="C142" s="17">
        <f>transaction!$F199+transaction!$G199+transaction!$H199+transaction!$I199+C84</f>
        <v>0</v>
      </c>
      <c r="D142" s="17">
        <f>transaction!$J199+transaction!$K199+transaction!$L199+transaction!$M199+D84</f>
        <v>0</v>
      </c>
      <c r="E142" s="17">
        <f>transaction!$N199+transaction!$O199+transaction!$P199+transaction!$Q199+E84</f>
        <v>0</v>
      </c>
      <c r="F142" s="17">
        <f>transaction!$R199+transaction!$S199+transaction!$T199+transaction!$U199+F84</f>
        <v>0</v>
      </c>
      <c r="G142" s="17">
        <f>transaction!$V199+transaction!$W199+transaction!$X199+transaction!$Y199+G84</f>
        <v>0</v>
      </c>
      <c r="H142" s="17">
        <f>transaction!$Z199+transaction!$AA199+transaction!$AB199+transaction!$AC199+H84</f>
        <v>0</v>
      </c>
      <c r="I142" s="17">
        <f>transaction!$AD199+transaction!$AE199+transaction!$AF199+transaction!$AG199+I84</f>
        <v>0</v>
      </c>
      <c r="J142" s="17">
        <f>transaction!$AH199+transaction!$AI199+transaction!$AJ199+transaction!$AK199+J84</f>
        <v>0</v>
      </c>
      <c r="K142" s="17">
        <f>transaction!$AL199+transaction!$AM199+transaction!$AN199+transaction!$AO199+K84</f>
        <v>0</v>
      </c>
      <c r="L142" s="17">
        <f>transaction!$AP199+transaction!$AQ199+transaction!$AR199+transaction!$AS199+L84</f>
        <v>0</v>
      </c>
      <c r="M142" s="17">
        <f>transaction!$AT199+transaction!$AU199+transaction!$AV199+transaction!$AW199+M84</f>
        <v>0</v>
      </c>
      <c r="N142" s="17">
        <f>transaction!$AX199+transaction!$AY199+transaction!$AZ199+transaction!$BA199+N84</f>
        <v>0</v>
      </c>
      <c r="O142" s="17">
        <f>transaction!$BB199+transaction!$BC199+transaction!$BD199+transaction!$BE199+O84</f>
        <v>0</v>
      </c>
      <c r="P142" s="17">
        <f>transaction!$BF199+transaction!$BG199+transaction!$BH199+transaction!$BI199+P84</f>
        <v>0</v>
      </c>
      <c r="Q142" s="17">
        <f>transaction!$BJ199+transaction!$BK199+transaction!$BL199+transaction!$BM199+Q84</f>
        <v>0</v>
      </c>
      <c r="R142" s="17">
        <f>transaction!$BN199+transaction!$BO199+transaction!$BP199+transaction!$BQ199+R84</f>
        <v>0</v>
      </c>
      <c r="S142" s="17">
        <f>transaction!$BR199+transaction!$BS199+transaction!$BT199+transaction!$BU199+S84</f>
        <v>0</v>
      </c>
      <c r="T142" s="17">
        <f>transaction!$BV199+transaction!$BW199+transaction!$BX199+transaction!$BY199+T84</f>
        <v>0</v>
      </c>
      <c r="U142" s="22">
        <f>transaction!$BZ199+transaction!$CA199+transaction!$CB199+transaction!$CC199+U84</f>
        <v>0</v>
      </c>
    </row>
    <row r="143">
      <c r="A143" s="85">
        <v>25.0</v>
      </c>
      <c r="B143" s="17">
        <f>transaction!$B200+transaction!$C200+transaction!$D200+transaction!$E200+B85</f>
        <v>0</v>
      </c>
      <c r="C143" s="17">
        <f>transaction!$F200+transaction!$G200+transaction!$H200+transaction!$I200+C85</f>
        <v>0</v>
      </c>
      <c r="D143" s="17">
        <f>transaction!$J200+transaction!$K200+transaction!$L200+transaction!$M200+D85</f>
        <v>0</v>
      </c>
      <c r="E143" s="17">
        <f>transaction!$N200+transaction!$O200+transaction!$P200+transaction!$Q200+E85</f>
        <v>0</v>
      </c>
      <c r="F143" s="17">
        <f>transaction!$R200+transaction!$S200+transaction!$T200+transaction!$U200+F85</f>
        <v>0</v>
      </c>
      <c r="G143" s="17">
        <f>transaction!$V200+transaction!$W200+transaction!$X200+transaction!$Y200+G85</f>
        <v>0</v>
      </c>
      <c r="H143" s="17">
        <f>transaction!$Z200+transaction!$AA200+transaction!$AB200+transaction!$AC200+H85</f>
        <v>0</v>
      </c>
      <c r="I143" s="17">
        <f>transaction!$AD200+transaction!$AE200+transaction!$AF200+transaction!$AG200+I85</f>
        <v>0</v>
      </c>
      <c r="J143" s="17">
        <f>transaction!$AH200+transaction!$AI200+transaction!$AJ200+transaction!$AK200+J85</f>
        <v>0</v>
      </c>
      <c r="K143" s="17">
        <f>transaction!$AL200+transaction!$AM200+transaction!$AN200+transaction!$AO200+K85</f>
        <v>0</v>
      </c>
      <c r="L143" s="17">
        <f>transaction!$AP200+transaction!$AQ200+transaction!$AR200+transaction!$AS200+L85</f>
        <v>0</v>
      </c>
      <c r="M143" s="17">
        <f>transaction!$AT200+transaction!$AU200+transaction!$AV200+transaction!$AW200+M85</f>
        <v>0</v>
      </c>
      <c r="N143" s="17">
        <f>transaction!$AX200+transaction!$AY200+transaction!$AZ200+transaction!$BA200+N85</f>
        <v>0</v>
      </c>
      <c r="O143" s="17">
        <f>transaction!$BB200+transaction!$BC200+transaction!$BD200+transaction!$BE200+O85</f>
        <v>0</v>
      </c>
      <c r="P143" s="17">
        <f>transaction!$BF200+transaction!$BG200+transaction!$BH200+transaction!$BI200+P85</f>
        <v>0</v>
      </c>
      <c r="Q143" s="17">
        <f>transaction!$BJ200+transaction!$BK200+transaction!$BL200+transaction!$BM200+Q85</f>
        <v>0</v>
      </c>
      <c r="R143" s="17">
        <f>transaction!$BN200+transaction!$BO200+transaction!$BP200+transaction!$BQ200+R85</f>
        <v>0</v>
      </c>
      <c r="S143" s="17">
        <f>transaction!$BR200+transaction!$BS200+transaction!$BT200+transaction!$BU200+S85</f>
        <v>0</v>
      </c>
      <c r="T143" s="17">
        <f>transaction!$BV200+transaction!$BW200+transaction!$BX200+transaction!$BY200+T85</f>
        <v>0</v>
      </c>
      <c r="U143" s="22">
        <f>transaction!$BZ200+transaction!$CA200+transaction!$CB200+transaction!$CC200+U85</f>
        <v>0</v>
      </c>
    </row>
    <row r="144">
      <c r="A144" s="85">
        <v>26.0</v>
      </c>
      <c r="B144" s="17">
        <f>transaction!$B201+transaction!$C201+transaction!$D201+transaction!$E201+B86</f>
        <v>0</v>
      </c>
      <c r="C144" s="17">
        <f>transaction!$F201+transaction!$G201+transaction!$H201+transaction!$I201+C86</f>
        <v>0</v>
      </c>
      <c r="D144" s="17">
        <f>transaction!$J201+transaction!$K201+transaction!$L201+transaction!$M201+D86</f>
        <v>0</v>
      </c>
      <c r="E144" s="17">
        <f>transaction!$N201+transaction!$O201+transaction!$P201+transaction!$Q201+E86</f>
        <v>0</v>
      </c>
      <c r="F144" s="17">
        <f>transaction!$R201+transaction!$S201+transaction!$T201+transaction!$U201+F86</f>
        <v>0</v>
      </c>
      <c r="G144" s="17">
        <f>transaction!$V201+transaction!$W201+transaction!$X201+transaction!$Y201+G86</f>
        <v>0</v>
      </c>
      <c r="H144" s="17">
        <f>transaction!$Z201+transaction!$AA201+transaction!$AB201+transaction!$AC201+H86</f>
        <v>0</v>
      </c>
      <c r="I144" s="17">
        <f>transaction!$AD201+transaction!$AE201+transaction!$AF201+transaction!$AG201+I86</f>
        <v>0</v>
      </c>
      <c r="J144" s="17">
        <f>transaction!$AH201+transaction!$AI201+transaction!$AJ201+transaction!$AK201+J86</f>
        <v>0</v>
      </c>
      <c r="K144" s="17">
        <f>transaction!$AL201+transaction!$AM201+transaction!$AN201+transaction!$AO201+K86</f>
        <v>0</v>
      </c>
      <c r="L144" s="17">
        <f>transaction!$AP201+transaction!$AQ201+transaction!$AR201+transaction!$AS201+L86</f>
        <v>0</v>
      </c>
      <c r="M144" s="17">
        <f>transaction!$AT201+transaction!$AU201+transaction!$AV201+transaction!$AW201+M86</f>
        <v>0</v>
      </c>
      <c r="N144" s="17">
        <f>transaction!$AX201+transaction!$AY201+transaction!$AZ201+transaction!$BA201+N86</f>
        <v>0</v>
      </c>
      <c r="O144" s="17">
        <f>transaction!$BB201+transaction!$BC201+transaction!$BD201+transaction!$BE201+O86</f>
        <v>0</v>
      </c>
      <c r="P144" s="17">
        <f>transaction!$BF201+transaction!$BG201+transaction!$BH201+transaction!$BI201+P86</f>
        <v>0</v>
      </c>
      <c r="Q144" s="17">
        <f>transaction!$BJ201+transaction!$BK201+transaction!$BL201+transaction!$BM201+Q86</f>
        <v>0</v>
      </c>
      <c r="R144" s="17">
        <f>transaction!$BN201+transaction!$BO201+transaction!$BP201+transaction!$BQ201+R86</f>
        <v>0</v>
      </c>
      <c r="S144" s="17">
        <f>transaction!$BR201+transaction!$BS201+transaction!$BT201+transaction!$BU201+S86</f>
        <v>0</v>
      </c>
      <c r="T144" s="17">
        <f>transaction!$BV201+transaction!$BW201+transaction!$BX201+transaction!$BY201+T86</f>
        <v>0</v>
      </c>
      <c r="U144" s="22">
        <f>transaction!$BZ201+transaction!$CA201+transaction!$CB201+transaction!$CC201+U86</f>
        <v>0</v>
      </c>
    </row>
    <row r="145">
      <c r="A145" s="85">
        <v>27.0</v>
      </c>
      <c r="B145" s="17">
        <f>transaction!$B202+transaction!$C202+transaction!$D202+transaction!$E202+B87</f>
        <v>0</v>
      </c>
      <c r="C145" s="17">
        <f>transaction!$F202+transaction!$G202+transaction!$H202+transaction!$I202+C87</f>
        <v>0</v>
      </c>
      <c r="D145" s="17">
        <f>transaction!$J202+transaction!$K202+transaction!$L202+transaction!$M202+D87</f>
        <v>0</v>
      </c>
      <c r="E145" s="17">
        <f>transaction!$N202+transaction!$O202+transaction!$P202+transaction!$Q202+E87</f>
        <v>0</v>
      </c>
      <c r="F145" s="17">
        <f>transaction!$R202+transaction!$S202+transaction!$T202+transaction!$U202+F87</f>
        <v>0</v>
      </c>
      <c r="G145" s="17">
        <f>transaction!$V202+transaction!$W202+transaction!$X202+transaction!$Y202+G87</f>
        <v>0</v>
      </c>
      <c r="H145" s="17">
        <f>transaction!$Z202+transaction!$AA202+transaction!$AB202+transaction!$AC202+H87</f>
        <v>0</v>
      </c>
      <c r="I145" s="17">
        <f>transaction!$AD202+transaction!$AE202+transaction!$AF202+transaction!$AG202+I87</f>
        <v>0</v>
      </c>
      <c r="J145" s="17">
        <f>transaction!$AH202+transaction!$AI202+transaction!$AJ202+transaction!$AK202+J87</f>
        <v>0</v>
      </c>
      <c r="K145" s="17">
        <f>transaction!$AL202+transaction!$AM202+transaction!$AN202+transaction!$AO202+K87</f>
        <v>0</v>
      </c>
      <c r="L145" s="17">
        <f>transaction!$AP202+transaction!$AQ202+transaction!$AR202+transaction!$AS202+L87</f>
        <v>0</v>
      </c>
      <c r="M145" s="17">
        <f>transaction!$AT202+transaction!$AU202+transaction!$AV202+transaction!$AW202+M87</f>
        <v>0</v>
      </c>
      <c r="N145" s="17">
        <f>transaction!$AX202+transaction!$AY202+transaction!$AZ202+transaction!$BA202+N87</f>
        <v>0</v>
      </c>
      <c r="O145" s="17">
        <f>transaction!$BB202+transaction!$BC202+transaction!$BD202+transaction!$BE202+O87</f>
        <v>0</v>
      </c>
      <c r="P145" s="17">
        <f>transaction!$BF202+transaction!$BG202+transaction!$BH202+transaction!$BI202+P87</f>
        <v>0</v>
      </c>
      <c r="Q145" s="17">
        <f>transaction!$BJ202+transaction!$BK202+transaction!$BL202+transaction!$BM202+Q87</f>
        <v>0</v>
      </c>
      <c r="R145" s="17">
        <f>transaction!$BN202+transaction!$BO202+transaction!$BP202+transaction!$BQ202+R87</f>
        <v>0</v>
      </c>
      <c r="S145" s="17">
        <f>transaction!$BR202+transaction!$BS202+transaction!$BT202+transaction!$BU202+S87</f>
        <v>0</v>
      </c>
      <c r="T145" s="17">
        <f>transaction!$BV202+transaction!$BW202+transaction!$BX202+transaction!$BY202+T87</f>
        <v>0</v>
      </c>
      <c r="U145" s="22">
        <f>transaction!$BZ202+transaction!$CA202+transaction!$CB202+transaction!$CC202+U87</f>
        <v>0</v>
      </c>
    </row>
    <row r="146">
      <c r="A146" s="85">
        <v>28.0</v>
      </c>
      <c r="B146" s="17">
        <f>transaction!$B203+transaction!$C203+transaction!$D203+transaction!$E203+B88</f>
        <v>0</v>
      </c>
      <c r="C146" s="17">
        <f>transaction!$F203+transaction!$G203+transaction!$H203+transaction!$I203+C88</f>
        <v>0</v>
      </c>
      <c r="D146" s="17">
        <f>transaction!$J203+transaction!$K203+transaction!$L203+transaction!$M203+D88</f>
        <v>0</v>
      </c>
      <c r="E146" s="17">
        <f>transaction!$N203+transaction!$O203+transaction!$P203+transaction!$Q203+E88</f>
        <v>0</v>
      </c>
      <c r="F146" s="17">
        <f>transaction!$R203+transaction!$S203+transaction!$T203+transaction!$U203+F88</f>
        <v>0</v>
      </c>
      <c r="G146" s="17">
        <f>transaction!$V203+transaction!$W203+transaction!$X203+transaction!$Y203+G88</f>
        <v>0</v>
      </c>
      <c r="H146" s="17">
        <f>transaction!$Z203+transaction!$AA203+transaction!$AB203+transaction!$AC203+H88</f>
        <v>0</v>
      </c>
      <c r="I146" s="17">
        <f>transaction!$AD203+transaction!$AE203+transaction!$AF203+transaction!$AG203+I88</f>
        <v>0</v>
      </c>
      <c r="J146" s="17">
        <f>transaction!$AH203+transaction!$AI203+transaction!$AJ203+transaction!$AK203+J88</f>
        <v>0</v>
      </c>
      <c r="K146" s="17">
        <f>transaction!$AL203+transaction!$AM203+transaction!$AN203+transaction!$AO203+K88</f>
        <v>0</v>
      </c>
      <c r="L146" s="17">
        <f>transaction!$AP203+transaction!$AQ203+transaction!$AR203+transaction!$AS203+L88</f>
        <v>0</v>
      </c>
      <c r="M146" s="17">
        <f>transaction!$AT203+transaction!$AU203+transaction!$AV203+transaction!$AW203+M88</f>
        <v>0</v>
      </c>
      <c r="N146" s="17">
        <f>transaction!$AX203+transaction!$AY203+transaction!$AZ203+transaction!$BA203+N88</f>
        <v>0</v>
      </c>
      <c r="O146" s="17">
        <f>transaction!$BB203+transaction!$BC203+transaction!$BD203+transaction!$BE203+O88</f>
        <v>0</v>
      </c>
      <c r="P146" s="17">
        <f>transaction!$BF203+transaction!$BG203+transaction!$BH203+transaction!$BI203+P88</f>
        <v>0</v>
      </c>
      <c r="Q146" s="17">
        <f>transaction!$BJ203+transaction!$BK203+transaction!$BL203+transaction!$BM203+Q88</f>
        <v>0</v>
      </c>
      <c r="R146" s="17">
        <f>transaction!$BN203+transaction!$BO203+transaction!$BP203+transaction!$BQ203+R88</f>
        <v>0</v>
      </c>
      <c r="S146" s="17">
        <f>transaction!$BR203+transaction!$BS203+transaction!$BT203+transaction!$BU203+S88</f>
        <v>0</v>
      </c>
      <c r="T146" s="17">
        <f>transaction!$BV203+transaction!$BW203+transaction!$BX203+transaction!$BY203+T88</f>
        <v>0</v>
      </c>
      <c r="U146" s="22">
        <f>transaction!$BZ203+transaction!$CA203+transaction!$CB203+transaction!$CC203+U88</f>
        <v>0</v>
      </c>
    </row>
    <row r="147">
      <c r="A147" s="85">
        <v>29.0</v>
      </c>
      <c r="B147" s="17">
        <f>transaction!$B204+transaction!$C204+transaction!$D204+transaction!$E204+B89</f>
        <v>0</v>
      </c>
      <c r="C147" s="17">
        <f>transaction!$F204+transaction!$G204+transaction!$H204+transaction!$I204+C89</f>
        <v>0</v>
      </c>
      <c r="D147" s="17">
        <f>transaction!$J204+transaction!$K204+transaction!$L204+transaction!$M204+D89</f>
        <v>0</v>
      </c>
      <c r="E147" s="17">
        <f>transaction!$N204+transaction!$O204+transaction!$P204+transaction!$Q204+E89</f>
        <v>0</v>
      </c>
      <c r="F147" s="17">
        <f>transaction!$R204+transaction!$S204+transaction!$T204+transaction!$U204+F89</f>
        <v>0</v>
      </c>
      <c r="G147" s="17">
        <f>transaction!$V204+transaction!$W204+transaction!$X204+transaction!$Y204+G89</f>
        <v>0</v>
      </c>
      <c r="H147" s="17">
        <f>transaction!$Z204+transaction!$AA204+transaction!$AB204+transaction!$AC204+H89</f>
        <v>0</v>
      </c>
      <c r="I147" s="17">
        <f>transaction!$AD204+transaction!$AE204+transaction!$AF204+transaction!$AG204+I89</f>
        <v>0</v>
      </c>
      <c r="J147" s="17">
        <f>transaction!$AH204+transaction!$AI204+transaction!$AJ204+transaction!$AK204+J89</f>
        <v>0</v>
      </c>
      <c r="K147" s="17">
        <f>transaction!$AL204+transaction!$AM204+transaction!$AN204+transaction!$AO204+K89</f>
        <v>0</v>
      </c>
      <c r="L147" s="17">
        <f>transaction!$AP204+transaction!$AQ204+transaction!$AR204+transaction!$AS204+L89</f>
        <v>0</v>
      </c>
      <c r="M147" s="17">
        <f>transaction!$AT204+transaction!$AU204+transaction!$AV204+transaction!$AW204+M89</f>
        <v>0</v>
      </c>
      <c r="N147" s="17">
        <f>transaction!$AX204+transaction!$AY204+transaction!$AZ204+transaction!$BA204+N89</f>
        <v>0</v>
      </c>
      <c r="O147" s="17">
        <f>transaction!$BB204+transaction!$BC204+transaction!$BD204+transaction!$BE204+O89</f>
        <v>0</v>
      </c>
      <c r="P147" s="17">
        <f>transaction!$BF204+transaction!$BG204+transaction!$BH204+transaction!$BI204+P89</f>
        <v>0</v>
      </c>
      <c r="Q147" s="17">
        <f>transaction!$BJ204+transaction!$BK204+transaction!$BL204+transaction!$BM204+Q89</f>
        <v>0</v>
      </c>
      <c r="R147" s="17">
        <f>transaction!$BN204+transaction!$BO204+transaction!$BP204+transaction!$BQ204+R89</f>
        <v>0</v>
      </c>
      <c r="S147" s="17">
        <f>transaction!$BR204+transaction!$BS204+transaction!$BT204+transaction!$BU204+S89</f>
        <v>0</v>
      </c>
      <c r="T147" s="17">
        <f>transaction!$BV204+transaction!$BW204+transaction!$BX204+transaction!$BY204+T89</f>
        <v>0</v>
      </c>
      <c r="U147" s="22">
        <f>transaction!$BZ204+transaction!$CA204+transaction!$CB204+transaction!$CC204+U89</f>
        <v>0</v>
      </c>
    </row>
    <row r="148">
      <c r="A148" s="85">
        <v>30.0</v>
      </c>
      <c r="B148" s="17">
        <f>transaction!$B205+transaction!$C205+transaction!$D205+transaction!$E205+B90</f>
        <v>0</v>
      </c>
      <c r="C148" s="17">
        <f>transaction!$F205+transaction!$G205+transaction!$H205+transaction!$I205+C90</f>
        <v>0</v>
      </c>
      <c r="D148" s="17">
        <f>transaction!$J205+transaction!$K205+transaction!$L205+transaction!$M205+D90</f>
        <v>0</v>
      </c>
      <c r="E148" s="17">
        <f>transaction!$N205+transaction!$O205+transaction!$P205+transaction!$Q205+E90</f>
        <v>0</v>
      </c>
      <c r="F148" s="17">
        <f>transaction!$R205+transaction!$S205+transaction!$T205+transaction!$U205+F90</f>
        <v>0</v>
      </c>
      <c r="G148" s="17">
        <f>transaction!$V205+transaction!$W205+transaction!$X205+transaction!$Y205+G90</f>
        <v>0</v>
      </c>
      <c r="H148" s="17">
        <f>transaction!$Z205+transaction!$AA205+transaction!$AB205+transaction!$AC205+H90</f>
        <v>0</v>
      </c>
      <c r="I148" s="17">
        <f>transaction!$AD205+transaction!$AE205+transaction!$AF205+transaction!$AG205+I90</f>
        <v>0</v>
      </c>
      <c r="J148" s="17">
        <f>transaction!$AH205+transaction!$AI205+transaction!$AJ205+transaction!$AK205+J90</f>
        <v>0</v>
      </c>
      <c r="K148" s="17">
        <f>transaction!$AL205+transaction!$AM205+transaction!$AN205+transaction!$AO205+K90</f>
        <v>0</v>
      </c>
      <c r="L148" s="17">
        <f>transaction!$AP205+transaction!$AQ205+transaction!$AR205+transaction!$AS205+L90</f>
        <v>0</v>
      </c>
      <c r="M148" s="17">
        <f>transaction!$AT205+transaction!$AU205+transaction!$AV205+transaction!$AW205+M90</f>
        <v>0</v>
      </c>
      <c r="N148" s="17">
        <f>transaction!$AX205+transaction!$AY205+transaction!$AZ205+transaction!$BA205+N90</f>
        <v>0</v>
      </c>
      <c r="O148" s="17">
        <f>transaction!$BB205+transaction!$BC205+transaction!$BD205+transaction!$BE205+O90</f>
        <v>0</v>
      </c>
      <c r="P148" s="17">
        <f>transaction!$BF205+transaction!$BG205+transaction!$BH205+transaction!$BI205+P90</f>
        <v>0</v>
      </c>
      <c r="Q148" s="17">
        <f>transaction!$BJ205+transaction!$BK205+transaction!$BL205+transaction!$BM205+Q90</f>
        <v>0</v>
      </c>
      <c r="R148" s="17">
        <f>transaction!$BN205+transaction!$BO205+transaction!$BP205+transaction!$BQ205+R90</f>
        <v>0</v>
      </c>
      <c r="S148" s="17">
        <f>transaction!$BR205+transaction!$BS205+transaction!$BT205+transaction!$BU205+S90</f>
        <v>0</v>
      </c>
      <c r="T148" s="17">
        <f>transaction!$BV205+transaction!$BW205+transaction!$BX205+transaction!$BY205+T90</f>
        <v>0</v>
      </c>
      <c r="U148" s="22">
        <f>transaction!$BZ205+transaction!$CA205+transaction!$CB205+transaction!$CC205+U90</f>
        <v>0</v>
      </c>
    </row>
    <row r="149">
      <c r="A149" s="85">
        <v>31.0</v>
      </c>
      <c r="B149" s="17">
        <f>transaction!$B206+transaction!$C206+transaction!$D206+transaction!$E206+B91</f>
        <v>0</v>
      </c>
      <c r="C149" s="17">
        <f>transaction!$F206+transaction!$G206+transaction!$H206+transaction!$I206+C91</f>
        <v>0</v>
      </c>
      <c r="D149" s="17">
        <f>transaction!$J206+transaction!$K206+transaction!$L206+transaction!$M206+D91</f>
        <v>0</v>
      </c>
      <c r="E149" s="17">
        <f>transaction!$N206+transaction!$O206+transaction!$P206+transaction!$Q206+E91</f>
        <v>0</v>
      </c>
      <c r="F149" s="17">
        <f>transaction!$R206+transaction!$S206+transaction!$T206+transaction!$U206+F91</f>
        <v>0</v>
      </c>
      <c r="G149" s="17">
        <f>transaction!$V206+transaction!$W206+transaction!$X206+transaction!$Y206+G91</f>
        <v>0</v>
      </c>
      <c r="H149" s="17">
        <f>transaction!$Z206+transaction!$AA206+transaction!$AB206+transaction!$AC206+H91</f>
        <v>0</v>
      </c>
      <c r="I149" s="17">
        <f>transaction!$AD206+transaction!$AE206+transaction!$AF206+transaction!$AG206+I91</f>
        <v>0</v>
      </c>
      <c r="J149" s="17">
        <f>transaction!$AH206+transaction!$AI206+transaction!$AJ206+transaction!$AK206+J91</f>
        <v>0</v>
      </c>
      <c r="K149" s="17">
        <f>transaction!$AL206+transaction!$AM206+transaction!$AN206+transaction!$AO206+K91</f>
        <v>0</v>
      </c>
      <c r="L149" s="17">
        <f>transaction!$AP206+transaction!$AQ206+transaction!$AR206+transaction!$AS206+L91</f>
        <v>0</v>
      </c>
      <c r="M149" s="17">
        <f>transaction!$AT206+transaction!$AU206+transaction!$AV206+transaction!$AW206+M91</f>
        <v>0</v>
      </c>
      <c r="N149" s="17">
        <f>transaction!$AX206+transaction!$AY206+transaction!$AZ206+transaction!$BA206+N91</f>
        <v>0</v>
      </c>
      <c r="O149" s="17">
        <f>transaction!$BB206+transaction!$BC206+transaction!$BD206+transaction!$BE206+O91</f>
        <v>0</v>
      </c>
      <c r="P149" s="17">
        <f>transaction!$BF206+transaction!$BG206+transaction!$BH206+transaction!$BI206+P91</f>
        <v>0</v>
      </c>
      <c r="Q149" s="17">
        <f>transaction!$BJ206+transaction!$BK206+transaction!$BL206+transaction!$BM206+Q91</f>
        <v>0</v>
      </c>
      <c r="R149" s="17">
        <f>transaction!$BN206+transaction!$BO206+transaction!$BP206+transaction!$BQ206+R91</f>
        <v>0</v>
      </c>
      <c r="S149" s="17">
        <f>transaction!$BR206+transaction!$BS206+transaction!$BT206+transaction!$BU206+S91</f>
        <v>0</v>
      </c>
      <c r="T149" s="17">
        <f>transaction!$BV206+transaction!$BW206+transaction!$BX206+transaction!$BY206+T91</f>
        <v>0</v>
      </c>
      <c r="U149" s="22">
        <f>transaction!$BZ206+transaction!$CA206+transaction!$CB206+transaction!$CC206+U91</f>
        <v>0</v>
      </c>
    </row>
    <row r="150">
      <c r="A150" s="85">
        <v>32.0</v>
      </c>
      <c r="B150" s="17">
        <f>transaction!$B207+transaction!$C207+transaction!$D207+transaction!$E207+B92</f>
        <v>0</v>
      </c>
      <c r="C150" s="17">
        <f>transaction!$F207+transaction!$G207+transaction!$H207+transaction!$I207+C92</f>
        <v>0</v>
      </c>
      <c r="D150" s="17">
        <f>transaction!$J207+transaction!$K207+transaction!$L207+transaction!$M207+D92</f>
        <v>0</v>
      </c>
      <c r="E150" s="17">
        <f>transaction!$N207+transaction!$O207+transaction!$P207+transaction!$Q207+E92</f>
        <v>0</v>
      </c>
      <c r="F150" s="17">
        <f>transaction!$R207+transaction!$S207+transaction!$T207+transaction!$U207+F92</f>
        <v>0</v>
      </c>
      <c r="G150" s="17">
        <f>transaction!$V207+transaction!$W207+transaction!$X207+transaction!$Y207+G92</f>
        <v>0</v>
      </c>
      <c r="H150" s="17">
        <f>transaction!$Z207+transaction!$AA207+transaction!$AB207+transaction!$AC207+H92</f>
        <v>0</v>
      </c>
      <c r="I150" s="17">
        <f>transaction!$AD207+transaction!$AE207+transaction!$AF207+transaction!$AG207+I92</f>
        <v>0</v>
      </c>
      <c r="J150" s="17">
        <f>transaction!$AH207+transaction!$AI207+transaction!$AJ207+transaction!$AK207+J92</f>
        <v>0</v>
      </c>
      <c r="K150" s="17">
        <f>transaction!$AL207+transaction!$AM207+transaction!$AN207+transaction!$AO207+K92</f>
        <v>0</v>
      </c>
      <c r="L150" s="17">
        <f>transaction!$AP207+transaction!$AQ207+transaction!$AR207+transaction!$AS207+L92</f>
        <v>0</v>
      </c>
      <c r="M150" s="17">
        <f>transaction!$AT207+transaction!$AU207+transaction!$AV207+transaction!$AW207+M92</f>
        <v>0</v>
      </c>
      <c r="N150" s="17">
        <f>transaction!$AX207+transaction!$AY207+transaction!$AZ207+transaction!$BA207+N92</f>
        <v>0</v>
      </c>
      <c r="O150" s="17">
        <f>transaction!$BB207+transaction!$BC207+transaction!$BD207+transaction!$BE207+O92</f>
        <v>0</v>
      </c>
      <c r="P150" s="17">
        <f>transaction!$BF207+transaction!$BG207+transaction!$BH207+transaction!$BI207+P92</f>
        <v>0</v>
      </c>
      <c r="Q150" s="17">
        <f>transaction!$BJ207+transaction!$BK207+transaction!$BL207+transaction!$BM207+Q92</f>
        <v>0</v>
      </c>
      <c r="R150" s="17">
        <f>transaction!$BN207+transaction!$BO207+transaction!$BP207+transaction!$BQ207+R92</f>
        <v>0</v>
      </c>
      <c r="S150" s="17">
        <f>transaction!$BR207+transaction!$BS207+transaction!$BT207+transaction!$BU207+S92</f>
        <v>0</v>
      </c>
      <c r="T150" s="17">
        <f>transaction!$BV207+transaction!$BW207+transaction!$BX207+transaction!$BY207+T92</f>
        <v>0</v>
      </c>
      <c r="U150" s="22">
        <f>transaction!$BZ207+transaction!$CA207+transaction!$CB207+transaction!$CC207+U92</f>
        <v>0</v>
      </c>
    </row>
    <row r="151">
      <c r="A151" s="85">
        <v>33.0</v>
      </c>
      <c r="B151" s="17">
        <f>transaction!$B208+transaction!$C208+transaction!$D208+transaction!$E208+B93</f>
        <v>0</v>
      </c>
      <c r="C151" s="17">
        <f>transaction!$F208+transaction!$G208+transaction!$H208+transaction!$I208+C93</f>
        <v>0</v>
      </c>
      <c r="D151" s="17">
        <f>transaction!$J208+transaction!$K208+transaction!$L208+transaction!$M208+D93</f>
        <v>0</v>
      </c>
      <c r="E151" s="17">
        <f>transaction!$N208+transaction!$O208+transaction!$P208+transaction!$Q208+E93</f>
        <v>0</v>
      </c>
      <c r="F151" s="17">
        <f>transaction!$R208+transaction!$S208+transaction!$T208+transaction!$U208+F93</f>
        <v>0</v>
      </c>
      <c r="G151" s="17">
        <f>transaction!$V208+transaction!$W208+transaction!$X208+transaction!$Y208+G93</f>
        <v>0</v>
      </c>
      <c r="H151" s="17">
        <f>transaction!$Z208+transaction!$AA208+transaction!$AB208+transaction!$AC208+H93</f>
        <v>0</v>
      </c>
      <c r="I151" s="17">
        <f>transaction!$AD208+transaction!$AE208+transaction!$AF208+transaction!$AG208+I93</f>
        <v>0</v>
      </c>
      <c r="J151" s="17">
        <f>transaction!$AH208+transaction!$AI208+transaction!$AJ208+transaction!$AK208+J93</f>
        <v>0</v>
      </c>
      <c r="K151" s="17">
        <f>transaction!$AL208+transaction!$AM208+transaction!$AN208+transaction!$AO208+K93</f>
        <v>0</v>
      </c>
      <c r="L151" s="17">
        <f>transaction!$AP208+transaction!$AQ208+transaction!$AR208+transaction!$AS208+L93</f>
        <v>0</v>
      </c>
      <c r="M151" s="17">
        <f>transaction!$AT208+transaction!$AU208+transaction!$AV208+transaction!$AW208+M93</f>
        <v>0</v>
      </c>
      <c r="N151" s="17">
        <f>transaction!$AX208+transaction!$AY208+transaction!$AZ208+transaction!$BA208+N93</f>
        <v>0</v>
      </c>
      <c r="O151" s="17">
        <f>transaction!$BB208+transaction!$BC208+transaction!$BD208+transaction!$BE208+O93</f>
        <v>0</v>
      </c>
      <c r="P151" s="17">
        <f>transaction!$BF208+transaction!$BG208+transaction!$BH208+transaction!$BI208+P93</f>
        <v>0</v>
      </c>
      <c r="Q151" s="17">
        <f>transaction!$BJ208+transaction!$BK208+transaction!$BL208+transaction!$BM208+Q93</f>
        <v>0</v>
      </c>
      <c r="R151" s="17">
        <f>transaction!$BN208+transaction!$BO208+transaction!$BP208+transaction!$BQ208+R93</f>
        <v>0</v>
      </c>
      <c r="S151" s="17">
        <f>transaction!$BR208+transaction!$BS208+transaction!$BT208+transaction!$BU208+S93</f>
        <v>0</v>
      </c>
      <c r="T151" s="17">
        <f>transaction!$BV208+transaction!$BW208+transaction!$BX208+transaction!$BY208+T93</f>
        <v>0</v>
      </c>
      <c r="U151" s="22">
        <f>transaction!$BZ208+transaction!$CA208+transaction!$CB208+transaction!$CC208+U93</f>
        <v>0</v>
      </c>
    </row>
    <row r="152">
      <c r="A152" s="85">
        <v>34.0</v>
      </c>
      <c r="B152" s="17">
        <f>transaction!$B209+transaction!$C209+transaction!$D209+transaction!$E209+B94</f>
        <v>0</v>
      </c>
      <c r="C152" s="17">
        <f>transaction!$F209+transaction!$G209+transaction!$H209+transaction!$I209+C94</f>
        <v>0</v>
      </c>
      <c r="D152" s="17">
        <f>transaction!$J209+transaction!$K209+transaction!$L209+transaction!$M209+D94</f>
        <v>0</v>
      </c>
      <c r="E152" s="17">
        <f>transaction!$N209+transaction!$O209+transaction!$P209+transaction!$Q209+E94</f>
        <v>0</v>
      </c>
      <c r="F152" s="17">
        <f>transaction!$R209+transaction!$S209+transaction!$T209+transaction!$U209+F94</f>
        <v>0</v>
      </c>
      <c r="G152" s="17">
        <f>transaction!$V209+transaction!$W209+transaction!$X209+transaction!$Y209+G94</f>
        <v>0</v>
      </c>
      <c r="H152" s="17">
        <f>transaction!$Z209+transaction!$AA209+transaction!$AB209+transaction!$AC209+H94</f>
        <v>0</v>
      </c>
      <c r="I152" s="17">
        <f>transaction!$AD209+transaction!$AE209+transaction!$AF209+transaction!$AG209+I94</f>
        <v>0</v>
      </c>
      <c r="J152" s="17">
        <f>transaction!$AH209+transaction!$AI209+transaction!$AJ209+transaction!$AK209+J94</f>
        <v>0</v>
      </c>
      <c r="K152" s="17">
        <f>transaction!$AL209+transaction!$AM209+transaction!$AN209+transaction!$AO209+K94</f>
        <v>0</v>
      </c>
      <c r="L152" s="17">
        <f>transaction!$AP209+transaction!$AQ209+transaction!$AR209+transaction!$AS209+L94</f>
        <v>0</v>
      </c>
      <c r="M152" s="17">
        <f>transaction!$AT209+transaction!$AU209+transaction!$AV209+transaction!$AW209+M94</f>
        <v>0</v>
      </c>
      <c r="N152" s="17">
        <f>transaction!$AX209+transaction!$AY209+transaction!$AZ209+transaction!$BA209+N94</f>
        <v>0</v>
      </c>
      <c r="O152" s="17">
        <f>transaction!$BB209+transaction!$BC209+transaction!$BD209+transaction!$BE209+O94</f>
        <v>0</v>
      </c>
      <c r="P152" s="17">
        <f>transaction!$BF209+transaction!$BG209+transaction!$BH209+transaction!$BI209+P94</f>
        <v>0</v>
      </c>
      <c r="Q152" s="17">
        <f>transaction!$BJ209+transaction!$BK209+transaction!$BL209+transaction!$BM209+Q94</f>
        <v>0</v>
      </c>
      <c r="R152" s="17">
        <f>transaction!$BN209+transaction!$BO209+transaction!$BP209+transaction!$BQ209+R94</f>
        <v>0</v>
      </c>
      <c r="S152" s="17">
        <f>transaction!$BR209+transaction!$BS209+transaction!$BT209+transaction!$BU209+S94</f>
        <v>0</v>
      </c>
      <c r="T152" s="17">
        <f>transaction!$BV209+transaction!$BW209+transaction!$BX209+transaction!$BY209+T94</f>
        <v>0</v>
      </c>
      <c r="U152" s="22">
        <f>transaction!$BZ209+transaction!$CA209+transaction!$CB209+transaction!$CC209+U94</f>
        <v>0</v>
      </c>
    </row>
    <row r="153">
      <c r="A153" s="85">
        <v>35.0</v>
      </c>
      <c r="B153" s="17">
        <f>transaction!$B210+transaction!$C210+transaction!$D210+transaction!$E210+B95</f>
        <v>0</v>
      </c>
      <c r="C153" s="17">
        <f>transaction!$F210+transaction!$G210+transaction!$H210+transaction!$I210+C95</f>
        <v>0</v>
      </c>
      <c r="D153" s="17">
        <f>transaction!$J210+transaction!$K210+transaction!$L210+transaction!$M210+D95</f>
        <v>0</v>
      </c>
      <c r="E153" s="17">
        <f>transaction!$N210+transaction!$O210+transaction!$P210+transaction!$Q210+E95</f>
        <v>0</v>
      </c>
      <c r="F153" s="17">
        <f>transaction!$R210+transaction!$S210+transaction!$T210+transaction!$U210+F95</f>
        <v>0</v>
      </c>
      <c r="G153" s="17">
        <f>transaction!$V210+transaction!$W210+transaction!$X210+transaction!$Y210+G95</f>
        <v>0</v>
      </c>
      <c r="H153" s="17">
        <f>transaction!$Z210+transaction!$AA210+transaction!$AB210+transaction!$AC210+H95</f>
        <v>0</v>
      </c>
      <c r="I153" s="17">
        <f>transaction!$AD210+transaction!$AE210+transaction!$AF210+transaction!$AG210+I95</f>
        <v>0</v>
      </c>
      <c r="J153" s="17">
        <f>transaction!$AH210+transaction!$AI210+transaction!$AJ210+transaction!$AK210+J95</f>
        <v>0</v>
      </c>
      <c r="K153" s="17">
        <f>transaction!$AL210+transaction!$AM210+transaction!$AN210+transaction!$AO210+K95</f>
        <v>0</v>
      </c>
      <c r="L153" s="17">
        <f>transaction!$AP210+transaction!$AQ210+transaction!$AR210+transaction!$AS210+L95</f>
        <v>0</v>
      </c>
      <c r="M153" s="17">
        <f>transaction!$AT210+transaction!$AU210+transaction!$AV210+transaction!$AW210+M95</f>
        <v>0</v>
      </c>
      <c r="N153" s="17">
        <f>transaction!$AX210+transaction!$AY210+transaction!$AZ210+transaction!$BA210+N95</f>
        <v>0</v>
      </c>
      <c r="O153" s="17">
        <f>transaction!$BB210+transaction!$BC210+transaction!$BD210+transaction!$BE210+O95</f>
        <v>0</v>
      </c>
      <c r="P153" s="17">
        <f>transaction!$BF210+transaction!$BG210+transaction!$BH210+transaction!$BI210+P95</f>
        <v>0</v>
      </c>
      <c r="Q153" s="17">
        <f>transaction!$BJ210+transaction!$BK210+transaction!$BL210+transaction!$BM210+Q95</f>
        <v>0</v>
      </c>
      <c r="R153" s="17">
        <f>transaction!$BN210+transaction!$BO210+transaction!$BP210+transaction!$BQ210+R95</f>
        <v>0</v>
      </c>
      <c r="S153" s="17">
        <f>transaction!$BR210+transaction!$BS210+transaction!$BT210+transaction!$BU210+S95</f>
        <v>0</v>
      </c>
      <c r="T153" s="17">
        <f>transaction!$BV210+transaction!$BW210+transaction!$BX210+transaction!$BY210+T95</f>
        <v>0</v>
      </c>
      <c r="U153" s="22">
        <f>transaction!$BZ210+transaction!$CA210+transaction!$CB210+transaction!$CC210+U95</f>
        <v>0</v>
      </c>
    </row>
    <row r="154">
      <c r="A154" s="85">
        <v>36.0</v>
      </c>
      <c r="B154" s="17">
        <f>transaction!$B211+transaction!$C211+transaction!$D211+transaction!$E211+B96</f>
        <v>0</v>
      </c>
      <c r="C154" s="17">
        <f>transaction!$F211+transaction!$G211+transaction!$H211+transaction!$I211+C96</f>
        <v>0</v>
      </c>
      <c r="D154" s="17">
        <f>transaction!$J211+transaction!$K211+transaction!$L211+transaction!$M211+D96</f>
        <v>0</v>
      </c>
      <c r="E154" s="17">
        <f>transaction!$N211+transaction!$O211+transaction!$P211+transaction!$Q211+E96</f>
        <v>0</v>
      </c>
      <c r="F154" s="17">
        <f>transaction!$R211+transaction!$S211+transaction!$T211+transaction!$U211+F96</f>
        <v>0</v>
      </c>
      <c r="G154" s="17">
        <f>transaction!$V211+transaction!$W211+transaction!$X211+transaction!$Y211+G96</f>
        <v>0</v>
      </c>
      <c r="H154" s="17">
        <f>transaction!$Z211+transaction!$AA211+transaction!$AB211+transaction!$AC211+H96</f>
        <v>0</v>
      </c>
      <c r="I154" s="17">
        <f>transaction!$AD211+transaction!$AE211+transaction!$AF211+transaction!$AG211+I96</f>
        <v>0</v>
      </c>
      <c r="J154" s="17">
        <f>transaction!$AH211+transaction!$AI211+transaction!$AJ211+transaction!$AK211+J96</f>
        <v>0</v>
      </c>
      <c r="K154" s="17">
        <f>transaction!$AL211+transaction!$AM211+transaction!$AN211+transaction!$AO211+K96</f>
        <v>0</v>
      </c>
      <c r="L154" s="17">
        <f>transaction!$AP211+transaction!$AQ211+transaction!$AR211+transaction!$AS211+L96</f>
        <v>0</v>
      </c>
      <c r="M154" s="17">
        <f>transaction!$AT211+transaction!$AU211+transaction!$AV211+transaction!$AW211+M96</f>
        <v>0</v>
      </c>
      <c r="N154" s="17">
        <f>transaction!$AX211+transaction!$AY211+transaction!$AZ211+transaction!$BA211+N96</f>
        <v>0</v>
      </c>
      <c r="O154" s="17">
        <f>transaction!$BB211+transaction!$BC211+transaction!$BD211+transaction!$BE211+O96</f>
        <v>0</v>
      </c>
      <c r="P154" s="17">
        <f>transaction!$BF211+transaction!$BG211+transaction!$BH211+transaction!$BI211+P96</f>
        <v>0</v>
      </c>
      <c r="Q154" s="17">
        <f>transaction!$BJ211+transaction!$BK211+transaction!$BL211+transaction!$BM211+Q96</f>
        <v>0</v>
      </c>
      <c r="R154" s="17">
        <f>transaction!$BN211+transaction!$BO211+transaction!$BP211+transaction!$BQ211+R96</f>
        <v>0</v>
      </c>
      <c r="S154" s="17">
        <f>transaction!$BR211+transaction!$BS211+transaction!$BT211+transaction!$BU211+S96</f>
        <v>0</v>
      </c>
      <c r="T154" s="17">
        <f>transaction!$BV211+transaction!$BW211+transaction!$BX211+transaction!$BY211+T96</f>
        <v>0</v>
      </c>
      <c r="U154" s="22">
        <f>transaction!$BZ211+transaction!$CA211+transaction!$CB211+transaction!$CC211+U96</f>
        <v>0</v>
      </c>
    </row>
    <row r="155">
      <c r="A155" s="85">
        <v>37.0</v>
      </c>
      <c r="B155" s="17">
        <f>transaction!$B212+transaction!$C212+transaction!$D212+transaction!$E212+B97</f>
        <v>0</v>
      </c>
      <c r="C155" s="17">
        <f>transaction!$F212+transaction!$G212+transaction!$H212+transaction!$I212+C97</f>
        <v>0</v>
      </c>
      <c r="D155" s="17">
        <f>transaction!$J212+transaction!$K212+transaction!$L212+transaction!$M212+D97</f>
        <v>0</v>
      </c>
      <c r="E155" s="17">
        <f>transaction!$N212+transaction!$O212+transaction!$P212+transaction!$Q212+E97</f>
        <v>0</v>
      </c>
      <c r="F155" s="17">
        <f>transaction!$R212+transaction!$S212+transaction!$T212+transaction!$U212+F97</f>
        <v>0</v>
      </c>
      <c r="G155" s="17">
        <f>transaction!$V212+transaction!$W212+transaction!$X212+transaction!$Y212+G97</f>
        <v>0</v>
      </c>
      <c r="H155" s="17">
        <f>transaction!$Z212+transaction!$AA212+transaction!$AB212+transaction!$AC212+H97</f>
        <v>0</v>
      </c>
      <c r="I155" s="17">
        <f>transaction!$AD212+transaction!$AE212+transaction!$AF212+transaction!$AG212+I97</f>
        <v>0</v>
      </c>
      <c r="J155" s="17">
        <f>transaction!$AH212+transaction!$AI212+transaction!$AJ212+transaction!$AK212+J97</f>
        <v>0</v>
      </c>
      <c r="K155" s="17">
        <f>transaction!$AL212+transaction!$AM212+transaction!$AN212+transaction!$AO212+K97</f>
        <v>0</v>
      </c>
      <c r="L155" s="17">
        <f>transaction!$AP212+transaction!$AQ212+transaction!$AR212+transaction!$AS212+L97</f>
        <v>0</v>
      </c>
      <c r="M155" s="17">
        <f>transaction!$AT212+transaction!$AU212+transaction!$AV212+transaction!$AW212+M97</f>
        <v>0</v>
      </c>
      <c r="N155" s="17">
        <f>transaction!$AX212+transaction!$AY212+transaction!$AZ212+transaction!$BA212+N97</f>
        <v>0</v>
      </c>
      <c r="O155" s="17">
        <f>transaction!$BB212+transaction!$BC212+transaction!$BD212+transaction!$BE212+O97</f>
        <v>0</v>
      </c>
      <c r="P155" s="17">
        <f>transaction!$BF212+transaction!$BG212+transaction!$BH212+transaction!$BI212+P97</f>
        <v>0</v>
      </c>
      <c r="Q155" s="17">
        <f>transaction!$BJ212+transaction!$BK212+transaction!$BL212+transaction!$BM212+Q97</f>
        <v>0</v>
      </c>
      <c r="R155" s="17">
        <f>transaction!$BN212+transaction!$BO212+transaction!$BP212+transaction!$BQ212+R97</f>
        <v>0</v>
      </c>
      <c r="S155" s="17">
        <f>transaction!$BR212+transaction!$BS212+transaction!$BT212+transaction!$BU212+S97</f>
        <v>0</v>
      </c>
      <c r="T155" s="17">
        <f>transaction!$BV212+transaction!$BW212+transaction!$BX212+transaction!$BY212+T97</f>
        <v>0</v>
      </c>
      <c r="U155" s="22">
        <f>transaction!$BZ212+transaction!$CA212+transaction!$CB212+transaction!$CC212+U97</f>
        <v>0</v>
      </c>
    </row>
    <row r="156">
      <c r="A156" s="85">
        <v>38.0</v>
      </c>
      <c r="B156" s="17">
        <f>transaction!$B213+transaction!$C213+transaction!$D213+transaction!$E213+B98</f>
        <v>0</v>
      </c>
      <c r="C156" s="17">
        <f>transaction!$F213+transaction!$G213+transaction!$H213+transaction!$I213+C98</f>
        <v>0</v>
      </c>
      <c r="D156" s="17">
        <f>transaction!$J213+transaction!$K213+transaction!$L213+transaction!$M213+D98</f>
        <v>0</v>
      </c>
      <c r="E156" s="17">
        <f>transaction!$N213+transaction!$O213+transaction!$P213+transaction!$Q213+E98</f>
        <v>0</v>
      </c>
      <c r="F156" s="17">
        <f>transaction!$R213+transaction!$S213+transaction!$T213+transaction!$U213+F98</f>
        <v>0</v>
      </c>
      <c r="G156" s="17">
        <f>transaction!$V213+transaction!$W213+transaction!$X213+transaction!$Y213+G98</f>
        <v>0</v>
      </c>
      <c r="H156" s="17">
        <f>transaction!$Z213+transaction!$AA213+transaction!$AB213+transaction!$AC213+H98</f>
        <v>0</v>
      </c>
      <c r="I156" s="17">
        <f>transaction!$AD213+transaction!$AE213+transaction!$AF213+transaction!$AG213+I98</f>
        <v>0</v>
      </c>
      <c r="J156" s="17">
        <f>transaction!$AH213+transaction!$AI213+transaction!$AJ213+transaction!$AK213+J98</f>
        <v>0</v>
      </c>
      <c r="K156" s="17">
        <f>transaction!$AL213+transaction!$AM213+transaction!$AN213+transaction!$AO213+K98</f>
        <v>0</v>
      </c>
      <c r="L156" s="17">
        <f>transaction!$AP213+transaction!$AQ213+transaction!$AR213+transaction!$AS213+L98</f>
        <v>0</v>
      </c>
      <c r="M156" s="17">
        <f>transaction!$AT213+transaction!$AU213+transaction!$AV213+transaction!$AW213+M98</f>
        <v>0</v>
      </c>
      <c r="N156" s="17">
        <f>transaction!$AX213+transaction!$AY213+transaction!$AZ213+transaction!$BA213+N98</f>
        <v>0</v>
      </c>
      <c r="O156" s="17">
        <f>transaction!$BB213+transaction!$BC213+transaction!$BD213+transaction!$BE213+O98</f>
        <v>0</v>
      </c>
      <c r="P156" s="17">
        <f>transaction!$BF213+transaction!$BG213+transaction!$BH213+transaction!$BI213+P98</f>
        <v>0</v>
      </c>
      <c r="Q156" s="17">
        <f>transaction!$BJ213+transaction!$BK213+transaction!$BL213+transaction!$BM213+Q98</f>
        <v>0</v>
      </c>
      <c r="R156" s="17">
        <f>transaction!$BN213+transaction!$BO213+transaction!$BP213+transaction!$BQ213+R98</f>
        <v>0</v>
      </c>
      <c r="S156" s="17">
        <f>transaction!$BR213+transaction!$BS213+transaction!$BT213+transaction!$BU213+S98</f>
        <v>0</v>
      </c>
      <c r="T156" s="17">
        <f>transaction!$BV213+transaction!$BW213+transaction!$BX213+transaction!$BY213+T98</f>
        <v>0</v>
      </c>
      <c r="U156" s="22">
        <f>transaction!$BZ213+transaction!$CA213+transaction!$CB213+transaction!$CC213+U98</f>
        <v>0</v>
      </c>
    </row>
    <row r="157">
      <c r="A157" s="85">
        <v>39.0</v>
      </c>
      <c r="B157" s="17">
        <f>transaction!$B214+transaction!$C214+transaction!$D214+transaction!$E214+B99</f>
        <v>0</v>
      </c>
      <c r="C157" s="17">
        <f>transaction!$F214+transaction!$G214+transaction!$H214+transaction!$I214+C99</f>
        <v>0</v>
      </c>
      <c r="D157" s="17">
        <f>transaction!$J214+transaction!$K214+transaction!$L214+transaction!$M214+D99</f>
        <v>0</v>
      </c>
      <c r="E157" s="17">
        <f>transaction!$N214+transaction!$O214+transaction!$P214+transaction!$Q214+E99</f>
        <v>0</v>
      </c>
      <c r="F157" s="17">
        <f>transaction!$R214+transaction!$S214+transaction!$T214+transaction!$U214+F99</f>
        <v>0</v>
      </c>
      <c r="G157" s="17">
        <f>transaction!$V214+transaction!$W214+transaction!$X214+transaction!$Y214+G99</f>
        <v>0</v>
      </c>
      <c r="H157" s="17">
        <f>transaction!$Z214+transaction!$AA214+transaction!$AB214+transaction!$AC214+H99</f>
        <v>0</v>
      </c>
      <c r="I157" s="17">
        <f>transaction!$AD214+transaction!$AE214+transaction!$AF214+transaction!$AG214+I99</f>
        <v>0</v>
      </c>
      <c r="J157" s="17">
        <f>transaction!$AH214+transaction!$AI214+transaction!$AJ214+transaction!$AK214+J99</f>
        <v>0</v>
      </c>
      <c r="K157" s="17">
        <f>transaction!$AL214+transaction!$AM214+transaction!$AN214+transaction!$AO214+K99</f>
        <v>0</v>
      </c>
      <c r="L157" s="17">
        <f>transaction!$AP214+transaction!$AQ214+transaction!$AR214+transaction!$AS214+L99</f>
        <v>0</v>
      </c>
      <c r="M157" s="17">
        <f>transaction!$AT214+transaction!$AU214+transaction!$AV214+transaction!$AW214+M99</f>
        <v>0</v>
      </c>
      <c r="N157" s="17">
        <f>transaction!$AX214+transaction!$AY214+transaction!$AZ214+transaction!$BA214+N99</f>
        <v>0</v>
      </c>
      <c r="O157" s="17">
        <f>transaction!$BB214+transaction!$BC214+transaction!$BD214+transaction!$BE214+O99</f>
        <v>0</v>
      </c>
      <c r="P157" s="17">
        <f>transaction!$BF214+transaction!$BG214+transaction!$BH214+transaction!$BI214+P99</f>
        <v>0</v>
      </c>
      <c r="Q157" s="17">
        <f>transaction!$BJ214+transaction!$BK214+transaction!$BL214+transaction!$BM214+Q99</f>
        <v>0</v>
      </c>
      <c r="R157" s="17">
        <f>transaction!$BN214+transaction!$BO214+transaction!$BP214+transaction!$BQ214+R99</f>
        <v>0</v>
      </c>
      <c r="S157" s="17">
        <f>transaction!$BR214+transaction!$BS214+transaction!$BT214+transaction!$BU214+S99</f>
        <v>0</v>
      </c>
      <c r="T157" s="17">
        <f>transaction!$BV214+transaction!$BW214+transaction!$BX214+transaction!$BY214+T99</f>
        <v>0</v>
      </c>
      <c r="U157" s="22">
        <f>transaction!$BZ214+transaction!$CA214+transaction!$CB214+transaction!$CC214+U99</f>
        <v>0</v>
      </c>
    </row>
    <row r="158">
      <c r="A158" s="85">
        <v>40.0</v>
      </c>
      <c r="B158" s="17">
        <f>transaction!$B215+transaction!$C215+transaction!$D215+transaction!$E215+B100</f>
        <v>0</v>
      </c>
      <c r="C158" s="17">
        <f>transaction!$F215+transaction!$G215+transaction!$H215+transaction!$I215+C100</f>
        <v>0</v>
      </c>
      <c r="D158" s="17">
        <f>transaction!$J215+transaction!$K215+transaction!$L215+transaction!$M215+D100</f>
        <v>0</v>
      </c>
      <c r="E158" s="17">
        <f>transaction!$N215+transaction!$O215+transaction!$P215+transaction!$Q215+E100</f>
        <v>0</v>
      </c>
      <c r="F158" s="17">
        <f>transaction!$R215+transaction!$S215+transaction!$T215+transaction!$U215+F100</f>
        <v>0</v>
      </c>
      <c r="G158" s="17">
        <f>transaction!$V215+transaction!$W215+transaction!$X215+transaction!$Y215+G100</f>
        <v>0</v>
      </c>
      <c r="H158" s="17">
        <f>transaction!$Z215+transaction!$AA215+transaction!$AB215+transaction!$AC215+H100</f>
        <v>0</v>
      </c>
      <c r="I158" s="17">
        <f>transaction!$AD215+transaction!$AE215+transaction!$AF215+transaction!$AG215+I100</f>
        <v>0</v>
      </c>
      <c r="J158" s="17">
        <f>transaction!$AH215+transaction!$AI215+transaction!$AJ215+transaction!$AK215+J100</f>
        <v>0</v>
      </c>
      <c r="K158" s="17">
        <f>transaction!$AL215+transaction!$AM215+transaction!$AN215+transaction!$AO215+K100</f>
        <v>0</v>
      </c>
      <c r="L158" s="17">
        <f>transaction!$AP215+transaction!$AQ215+transaction!$AR215+transaction!$AS215+L100</f>
        <v>0</v>
      </c>
      <c r="M158" s="17">
        <f>transaction!$AT215+transaction!$AU215+transaction!$AV215+transaction!$AW215+M100</f>
        <v>0</v>
      </c>
      <c r="N158" s="17">
        <f>transaction!$AX215+transaction!$AY215+transaction!$AZ215+transaction!$BA215+N100</f>
        <v>0</v>
      </c>
      <c r="O158" s="17">
        <f>transaction!$BB215+transaction!$BC215+transaction!$BD215+transaction!$BE215+O100</f>
        <v>0</v>
      </c>
      <c r="P158" s="17">
        <f>transaction!$BF215+transaction!$BG215+transaction!$BH215+transaction!$BI215+P100</f>
        <v>0</v>
      </c>
      <c r="Q158" s="17">
        <f>transaction!$BJ215+transaction!$BK215+transaction!$BL215+transaction!$BM215+Q100</f>
        <v>0</v>
      </c>
      <c r="R158" s="17">
        <f>transaction!$BN215+transaction!$BO215+transaction!$BP215+transaction!$BQ215+R100</f>
        <v>0</v>
      </c>
      <c r="S158" s="17">
        <f>transaction!$BR215+transaction!$BS215+transaction!$BT215+transaction!$BU215+S100</f>
        <v>0</v>
      </c>
      <c r="T158" s="17">
        <f>transaction!$BV215+transaction!$BW215+transaction!$BX215+transaction!$BY215+T100</f>
        <v>0</v>
      </c>
      <c r="U158" s="22">
        <f>transaction!$BZ215+transaction!$CA215+transaction!$CB215+transaction!$CC215+U100</f>
        <v>0</v>
      </c>
    </row>
    <row r="159">
      <c r="A159" s="85">
        <v>41.0</v>
      </c>
      <c r="B159" s="17">
        <f>transaction!$B216+transaction!$C216+transaction!$D216+transaction!$E216+B101</f>
        <v>0</v>
      </c>
      <c r="C159" s="17">
        <f>transaction!$F216+transaction!$G216+transaction!$H216+transaction!$I216+C101</f>
        <v>0</v>
      </c>
      <c r="D159" s="17">
        <f>transaction!$J216+transaction!$K216+transaction!$L216+transaction!$M216+D101</f>
        <v>0</v>
      </c>
      <c r="E159" s="17">
        <f>transaction!$N216+transaction!$O216+transaction!$P216+transaction!$Q216+E101</f>
        <v>0</v>
      </c>
      <c r="F159" s="17">
        <f>transaction!$R216+transaction!$S216+transaction!$T216+transaction!$U216+F101</f>
        <v>0</v>
      </c>
      <c r="G159" s="17">
        <f>transaction!$V216+transaction!$W216+transaction!$X216+transaction!$Y216+G101</f>
        <v>0</v>
      </c>
      <c r="H159" s="17">
        <f>transaction!$Z216+transaction!$AA216+transaction!$AB216+transaction!$AC216+H101</f>
        <v>0</v>
      </c>
      <c r="I159" s="17">
        <f>transaction!$AD216+transaction!$AE216+transaction!$AF216+transaction!$AG216+I101</f>
        <v>0</v>
      </c>
      <c r="J159" s="17">
        <f>transaction!$AH216+transaction!$AI216+transaction!$AJ216+transaction!$AK216+J101</f>
        <v>0</v>
      </c>
      <c r="K159" s="17">
        <f>transaction!$AL216+transaction!$AM216+transaction!$AN216+transaction!$AO216+K101</f>
        <v>0</v>
      </c>
      <c r="L159" s="17">
        <f>transaction!$AP216+transaction!$AQ216+transaction!$AR216+transaction!$AS216+L101</f>
        <v>0</v>
      </c>
      <c r="M159" s="17">
        <f>transaction!$AT216+transaction!$AU216+transaction!$AV216+transaction!$AW216+M101</f>
        <v>0</v>
      </c>
      <c r="N159" s="17">
        <f>transaction!$AX216+transaction!$AY216+transaction!$AZ216+transaction!$BA216+N101</f>
        <v>0</v>
      </c>
      <c r="O159" s="17">
        <f>transaction!$BB216+transaction!$BC216+transaction!$BD216+transaction!$BE216+O101</f>
        <v>0</v>
      </c>
      <c r="P159" s="17">
        <f>transaction!$BF216+transaction!$BG216+transaction!$BH216+transaction!$BI216+P101</f>
        <v>0</v>
      </c>
      <c r="Q159" s="17">
        <f>transaction!$BJ216+transaction!$BK216+transaction!$BL216+transaction!$BM216+Q101</f>
        <v>0</v>
      </c>
      <c r="R159" s="17">
        <f>transaction!$BN216+transaction!$BO216+transaction!$BP216+transaction!$BQ216+R101</f>
        <v>0</v>
      </c>
      <c r="S159" s="17">
        <f>transaction!$BR216+transaction!$BS216+transaction!$BT216+transaction!$BU216+S101</f>
        <v>0</v>
      </c>
      <c r="T159" s="17">
        <f>transaction!$BV216+transaction!$BW216+transaction!$BX216+transaction!$BY216+T101</f>
        <v>0</v>
      </c>
      <c r="U159" s="22">
        <f>transaction!$BZ216+transaction!$CA216+transaction!$CB216+transaction!$CC216+U101</f>
        <v>0</v>
      </c>
    </row>
    <row r="160">
      <c r="A160" s="85">
        <v>42.0</v>
      </c>
      <c r="B160" s="17">
        <f>transaction!$B217+transaction!$C217+transaction!$D217+transaction!$E217+B102</f>
        <v>0</v>
      </c>
      <c r="C160" s="17">
        <f>transaction!$F217+transaction!$G217+transaction!$H217+transaction!$I217+C102</f>
        <v>0</v>
      </c>
      <c r="D160" s="17">
        <f>transaction!$J217+transaction!$K217+transaction!$L217+transaction!$M217+D102</f>
        <v>0</v>
      </c>
      <c r="E160" s="17">
        <f>transaction!$N217+transaction!$O217+transaction!$P217+transaction!$Q217+E102</f>
        <v>0</v>
      </c>
      <c r="F160" s="17">
        <f>transaction!$R217+transaction!$S217+transaction!$T217+transaction!$U217+F102</f>
        <v>0</v>
      </c>
      <c r="G160" s="17">
        <f>transaction!$V217+transaction!$W217+transaction!$X217+transaction!$Y217+G102</f>
        <v>0</v>
      </c>
      <c r="H160" s="17">
        <f>transaction!$Z217+transaction!$AA217+transaction!$AB217+transaction!$AC217+H102</f>
        <v>0</v>
      </c>
      <c r="I160" s="17">
        <f>transaction!$AD217+transaction!$AE217+transaction!$AF217+transaction!$AG217+I102</f>
        <v>0</v>
      </c>
      <c r="J160" s="17">
        <f>transaction!$AH217+transaction!$AI217+transaction!$AJ217+transaction!$AK217+J102</f>
        <v>0</v>
      </c>
      <c r="K160" s="17">
        <f>transaction!$AL217+transaction!$AM217+transaction!$AN217+transaction!$AO217+K102</f>
        <v>0</v>
      </c>
      <c r="L160" s="17">
        <f>transaction!$AP217+transaction!$AQ217+transaction!$AR217+transaction!$AS217+L102</f>
        <v>0</v>
      </c>
      <c r="M160" s="17">
        <f>transaction!$AT217+transaction!$AU217+transaction!$AV217+transaction!$AW217+M102</f>
        <v>0</v>
      </c>
      <c r="N160" s="17">
        <f>transaction!$AX217+transaction!$AY217+transaction!$AZ217+transaction!$BA217+N102</f>
        <v>0</v>
      </c>
      <c r="O160" s="17">
        <f>transaction!$BB217+transaction!$BC217+transaction!$BD217+transaction!$BE217+O102</f>
        <v>0</v>
      </c>
      <c r="P160" s="17">
        <f>transaction!$BF217+transaction!$BG217+transaction!$BH217+transaction!$BI217+P102</f>
        <v>0</v>
      </c>
      <c r="Q160" s="17">
        <f>transaction!$BJ217+transaction!$BK217+transaction!$BL217+transaction!$BM217+Q102</f>
        <v>0</v>
      </c>
      <c r="R160" s="17">
        <f>transaction!$BN217+transaction!$BO217+transaction!$BP217+transaction!$BQ217+R102</f>
        <v>0</v>
      </c>
      <c r="S160" s="17">
        <f>transaction!$BR217+transaction!$BS217+transaction!$BT217+transaction!$BU217+S102</f>
        <v>0</v>
      </c>
      <c r="T160" s="17">
        <f>transaction!$BV217+transaction!$BW217+transaction!$BX217+transaction!$BY217+T102</f>
        <v>0</v>
      </c>
      <c r="U160" s="22">
        <f>transaction!$BZ217+transaction!$CA217+transaction!$CB217+transaction!$CC217+U102</f>
        <v>0</v>
      </c>
    </row>
    <row r="161">
      <c r="A161" s="85">
        <v>43.0</v>
      </c>
      <c r="B161" s="17">
        <f>transaction!$B218+transaction!$C218+transaction!$D218+transaction!$E218+B103</f>
        <v>0</v>
      </c>
      <c r="C161" s="17">
        <f>transaction!$F218+transaction!$G218+transaction!$H218+transaction!$I218+C103</f>
        <v>0</v>
      </c>
      <c r="D161" s="17">
        <f>transaction!$J218+transaction!$K218+transaction!$L218+transaction!$M218+D103</f>
        <v>0</v>
      </c>
      <c r="E161" s="17">
        <f>transaction!$N218+transaction!$O218+transaction!$P218+transaction!$Q218+E103</f>
        <v>0</v>
      </c>
      <c r="F161" s="17">
        <f>transaction!$R218+transaction!$S218+transaction!$T218+transaction!$U218+F103</f>
        <v>0</v>
      </c>
      <c r="G161" s="17">
        <f>transaction!$V218+transaction!$W218+transaction!$X218+transaction!$Y218+G103</f>
        <v>0</v>
      </c>
      <c r="H161" s="17">
        <f>transaction!$Z218+transaction!$AA218+transaction!$AB218+transaction!$AC218+H103</f>
        <v>0</v>
      </c>
      <c r="I161" s="17">
        <f>transaction!$AD218+transaction!$AE218+transaction!$AF218+transaction!$AG218+I103</f>
        <v>0</v>
      </c>
      <c r="J161" s="17">
        <f>transaction!$AH218+transaction!$AI218+transaction!$AJ218+transaction!$AK218+J103</f>
        <v>0</v>
      </c>
      <c r="K161" s="17">
        <f>transaction!$AL218+transaction!$AM218+transaction!$AN218+transaction!$AO218+K103</f>
        <v>0</v>
      </c>
      <c r="L161" s="17">
        <f>transaction!$AP218+transaction!$AQ218+transaction!$AR218+transaction!$AS218+L103</f>
        <v>0</v>
      </c>
      <c r="M161" s="17">
        <f>transaction!$AT218+transaction!$AU218+transaction!$AV218+transaction!$AW218+M103</f>
        <v>0</v>
      </c>
      <c r="N161" s="17">
        <f>transaction!$AX218+transaction!$AY218+transaction!$AZ218+transaction!$BA218+N103</f>
        <v>0</v>
      </c>
      <c r="O161" s="17">
        <f>transaction!$BB218+transaction!$BC218+transaction!$BD218+transaction!$BE218+O103</f>
        <v>0</v>
      </c>
      <c r="P161" s="17">
        <f>transaction!$BF218+transaction!$BG218+transaction!$BH218+transaction!$BI218+P103</f>
        <v>0</v>
      </c>
      <c r="Q161" s="17">
        <f>transaction!$BJ218+transaction!$BK218+transaction!$BL218+transaction!$BM218+Q103</f>
        <v>0</v>
      </c>
      <c r="R161" s="17">
        <f>transaction!$BN218+transaction!$BO218+transaction!$BP218+transaction!$BQ218+R103</f>
        <v>0</v>
      </c>
      <c r="S161" s="17">
        <f>transaction!$BR218+transaction!$BS218+transaction!$BT218+transaction!$BU218+S103</f>
        <v>0</v>
      </c>
      <c r="T161" s="17">
        <f>transaction!$BV218+transaction!$BW218+transaction!$BX218+transaction!$BY218+T103</f>
        <v>0</v>
      </c>
      <c r="U161" s="22">
        <f>transaction!$BZ218+transaction!$CA218+transaction!$CB218+transaction!$CC218+U103</f>
        <v>0</v>
      </c>
    </row>
    <row r="162">
      <c r="A162" s="85">
        <v>44.0</v>
      </c>
      <c r="B162" s="17">
        <f>transaction!$B219+transaction!$C219+transaction!$D219+transaction!$E219+B104</f>
        <v>0</v>
      </c>
      <c r="C162" s="17">
        <f>transaction!$F219+transaction!$G219+transaction!$H219+transaction!$I219+C104</f>
        <v>0</v>
      </c>
      <c r="D162" s="17">
        <f>transaction!$J219+transaction!$K219+transaction!$L219+transaction!$M219+D104</f>
        <v>0</v>
      </c>
      <c r="E162" s="17">
        <f>transaction!$N219+transaction!$O219+transaction!$P219+transaction!$Q219+E104</f>
        <v>0</v>
      </c>
      <c r="F162" s="17">
        <f>transaction!$R219+transaction!$S219+transaction!$T219+transaction!$U219+F104</f>
        <v>0</v>
      </c>
      <c r="G162" s="17">
        <f>transaction!$V219+transaction!$W219+transaction!$X219+transaction!$Y219+G104</f>
        <v>0</v>
      </c>
      <c r="H162" s="17">
        <f>transaction!$Z219+transaction!$AA219+transaction!$AB219+transaction!$AC219+H104</f>
        <v>0</v>
      </c>
      <c r="I162" s="17">
        <f>transaction!$AD219+transaction!$AE219+transaction!$AF219+transaction!$AG219+I104</f>
        <v>0</v>
      </c>
      <c r="J162" s="17">
        <f>transaction!$AH219+transaction!$AI219+transaction!$AJ219+transaction!$AK219+J104</f>
        <v>0</v>
      </c>
      <c r="K162" s="17">
        <f>transaction!$AL219+transaction!$AM219+transaction!$AN219+transaction!$AO219+K104</f>
        <v>0</v>
      </c>
      <c r="L162" s="17">
        <f>transaction!$AP219+transaction!$AQ219+transaction!$AR219+transaction!$AS219+L104</f>
        <v>0</v>
      </c>
      <c r="M162" s="17">
        <f>transaction!$AT219+transaction!$AU219+transaction!$AV219+transaction!$AW219+M104</f>
        <v>0</v>
      </c>
      <c r="N162" s="17">
        <f>transaction!$AX219+transaction!$AY219+transaction!$AZ219+transaction!$BA219+N104</f>
        <v>0</v>
      </c>
      <c r="O162" s="17">
        <f>transaction!$BB219+transaction!$BC219+transaction!$BD219+transaction!$BE219+O104</f>
        <v>0</v>
      </c>
      <c r="P162" s="17">
        <f>transaction!$BF219+transaction!$BG219+transaction!$BH219+transaction!$BI219+P104</f>
        <v>0</v>
      </c>
      <c r="Q162" s="17">
        <f>transaction!$BJ219+transaction!$BK219+transaction!$BL219+transaction!$BM219+Q104</f>
        <v>0</v>
      </c>
      <c r="R162" s="17">
        <f>transaction!$BN219+transaction!$BO219+transaction!$BP219+transaction!$BQ219+R104</f>
        <v>0</v>
      </c>
      <c r="S162" s="17">
        <f>transaction!$BR219+transaction!$BS219+transaction!$BT219+transaction!$BU219+S104</f>
        <v>0</v>
      </c>
      <c r="T162" s="17">
        <f>transaction!$BV219+transaction!$BW219+transaction!$BX219+transaction!$BY219+T104</f>
        <v>0</v>
      </c>
      <c r="U162" s="22">
        <f>transaction!$BZ219+transaction!$CA219+transaction!$CB219+transaction!$CC219+U104</f>
        <v>0</v>
      </c>
    </row>
    <row r="163">
      <c r="A163" s="85">
        <v>45.0</v>
      </c>
      <c r="B163" s="17">
        <f>transaction!$B220+transaction!$C220+transaction!$D220+transaction!$E220+B105</f>
        <v>0</v>
      </c>
      <c r="C163" s="17">
        <f>transaction!$F220+transaction!$G220+transaction!$H220+transaction!$I220+C105</f>
        <v>0</v>
      </c>
      <c r="D163" s="17">
        <f>transaction!$J220+transaction!$K220+transaction!$L220+transaction!$M220+D105</f>
        <v>0</v>
      </c>
      <c r="E163" s="17">
        <f>transaction!$N220+transaction!$O220+transaction!$P220+transaction!$Q220+E105</f>
        <v>0</v>
      </c>
      <c r="F163" s="17">
        <f>transaction!$R220+transaction!$S220+transaction!$T220+transaction!$U220+F105</f>
        <v>0</v>
      </c>
      <c r="G163" s="17">
        <f>transaction!$V220+transaction!$W220+transaction!$X220+transaction!$Y220+G105</f>
        <v>0</v>
      </c>
      <c r="H163" s="17">
        <f>transaction!$Z220+transaction!$AA220+transaction!$AB220+transaction!$AC220+H105</f>
        <v>0</v>
      </c>
      <c r="I163" s="17">
        <f>transaction!$AD220+transaction!$AE220+transaction!$AF220+transaction!$AG220+I105</f>
        <v>0</v>
      </c>
      <c r="J163" s="17">
        <f>transaction!$AH220+transaction!$AI220+transaction!$AJ220+transaction!$AK220+J105</f>
        <v>0</v>
      </c>
      <c r="K163" s="17">
        <f>transaction!$AL220+transaction!$AM220+transaction!$AN220+transaction!$AO220+K105</f>
        <v>0</v>
      </c>
      <c r="L163" s="17">
        <f>transaction!$AP220+transaction!$AQ220+transaction!$AR220+transaction!$AS220+L105</f>
        <v>0</v>
      </c>
      <c r="M163" s="17">
        <f>transaction!$AT220+transaction!$AU220+transaction!$AV220+transaction!$AW220+M105</f>
        <v>0</v>
      </c>
      <c r="N163" s="17">
        <f>transaction!$AX220+transaction!$AY220+transaction!$AZ220+transaction!$BA220+N105</f>
        <v>0</v>
      </c>
      <c r="O163" s="17">
        <f>transaction!$BB220+transaction!$BC220+transaction!$BD220+transaction!$BE220+O105</f>
        <v>0</v>
      </c>
      <c r="P163" s="17">
        <f>transaction!$BF220+transaction!$BG220+transaction!$BH220+transaction!$BI220+P105</f>
        <v>0</v>
      </c>
      <c r="Q163" s="17">
        <f>transaction!$BJ220+transaction!$BK220+transaction!$BL220+transaction!$BM220+Q105</f>
        <v>0</v>
      </c>
      <c r="R163" s="17">
        <f>transaction!$BN220+transaction!$BO220+transaction!$BP220+transaction!$BQ220+R105</f>
        <v>0</v>
      </c>
      <c r="S163" s="17">
        <f>transaction!$BR220+transaction!$BS220+transaction!$BT220+transaction!$BU220+S105</f>
        <v>0</v>
      </c>
      <c r="T163" s="17">
        <f>transaction!$BV220+transaction!$BW220+transaction!$BX220+transaction!$BY220+T105</f>
        <v>0</v>
      </c>
      <c r="U163" s="22">
        <f>transaction!$BZ220+transaction!$CA220+transaction!$CB220+transaction!$CC220+U105</f>
        <v>0</v>
      </c>
    </row>
    <row r="164">
      <c r="A164" s="85">
        <v>46.0</v>
      </c>
      <c r="B164" s="17">
        <f>transaction!$B221+transaction!$C221+transaction!$D221+transaction!$E221+B106</f>
        <v>0</v>
      </c>
      <c r="C164" s="17">
        <f>transaction!$F221+transaction!$G221+transaction!$H221+transaction!$I221+C106</f>
        <v>0</v>
      </c>
      <c r="D164" s="17">
        <f>transaction!$J221+transaction!$K221+transaction!$L221+transaction!$M221+D106</f>
        <v>0</v>
      </c>
      <c r="E164" s="17">
        <f>transaction!$N221+transaction!$O221+transaction!$P221+transaction!$Q221+E106</f>
        <v>0</v>
      </c>
      <c r="F164" s="17">
        <f>transaction!$R221+transaction!$S221+transaction!$T221+transaction!$U221+F106</f>
        <v>0</v>
      </c>
      <c r="G164" s="17">
        <f>transaction!$V221+transaction!$W221+transaction!$X221+transaction!$Y221+G106</f>
        <v>0</v>
      </c>
      <c r="H164" s="17">
        <f>transaction!$Z221+transaction!$AA221+transaction!$AB221+transaction!$AC221+H106</f>
        <v>0</v>
      </c>
      <c r="I164" s="17">
        <f>transaction!$AD221+transaction!$AE221+transaction!$AF221+transaction!$AG221+I106</f>
        <v>0</v>
      </c>
      <c r="J164" s="17">
        <f>transaction!$AH221+transaction!$AI221+transaction!$AJ221+transaction!$AK221+J106</f>
        <v>0</v>
      </c>
      <c r="K164" s="17">
        <f>transaction!$AL221+transaction!$AM221+transaction!$AN221+transaction!$AO221+K106</f>
        <v>0</v>
      </c>
      <c r="L164" s="17">
        <f>transaction!$AP221+transaction!$AQ221+transaction!$AR221+transaction!$AS221+L106</f>
        <v>0</v>
      </c>
      <c r="M164" s="17">
        <f>transaction!$AT221+transaction!$AU221+transaction!$AV221+transaction!$AW221+M106</f>
        <v>0</v>
      </c>
      <c r="N164" s="17">
        <f>transaction!$AX221+transaction!$AY221+transaction!$AZ221+transaction!$BA221+N106</f>
        <v>0</v>
      </c>
      <c r="O164" s="17">
        <f>transaction!$BB221+transaction!$BC221+transaction!$BD221+transaction!$BE221+O106</f>
        <v>0</v>
      </c>
      <c r="P164" s="17">
        <f>transaction!$BF221+transaction!$BG221+transaction!$BH221+transaction!$BI221+P106</f>
        <v>0</v>
      </c>
      <c r="Q164" s="17">
        <f>transaction!$BJ221+transaction!$BK221+transaction!$BL221+transaction!$BM221+Q106</f>
        <v>0</v>
      </c>
      <c r="R164" s="17">
        <f>transaction!$BN221+transaction!$BO221+transaction!$BP221+transaction!$BQ221+R106</f>
        <v>0</v>
      </c>
      <c r="S164" s="17">
        <f>transaction!$BR221+transaction!$BS221+transaction!$BT221+transaction!$BU221+S106</f>
        <v>0</v>
      </c>
      <c r="T164" s="17">
        <f>transaction!$BV221+transaction!$BW221+transaction!$BX221+transaction!$BY221+T106</f>
        <v>0</v>
      </c>
      <c r="U164" s="22">
        <f>transaction!$BZ221+transaction!$CA221+transaction!$CB221+transaction!$CC221+U106</f>
        <v>0</v>
      </c>
    </row>
    <row r="165">
      <c r="A165" s="85">
        <v>47.0</v>
      </c>
      <c r="B165" s="17">
        <f>transaction!$B222+transaction!$C222+transaction!$D222+transaction!$E222+B107</f>
        <v>0</v>
      </c>
      <c r="C165" s="17">
        <f>transaction!$F222+transaction!$G222+transaction!$H222+transaction!$I222+C107</f>
        <v>0</v>
      </c>
      <c r="D165" s="17">
        <f>transaction!$J222+transaction!$K222+transaction!$L222+transaction!$M222+D107</f>
        <v>0</v>
      </c>
      <c r="E165" s="17">
        <f>transaction!$N222+transaction!$O222+transaction!$P222+transaction!$Q222+E107</f>
        <v>0</v>
      </c>
      <c r="F165" s="17">
        <f>transaction!$R222+transaction!$S222+transaction!$T222+transaction!$U222+F107</f>
        <v>0</v>
      </c>
      <c r="G165" s="17">
        <f>transaction!$V222+transaction!$W222+transaction!$X222+transaction!$Y222+G107</f>
        <v>0</v>
      </c>
      <c r="H165" s="17">
        <f>transaction!$Z222+transaction!$AA222+transaction!$AB222+transaction!$AC222+H107</f>
        <v>0</v>
      </c>
      <c r="I165" s="17">
        <f>transaction!$AD222+transaction!$AE222+transaction!$AF222+transaction!$AG222+I107</f>
        <v>0</v>
      </c>
      <c r="J165" s="17">
        <f>transaction!$AH222+transaction!$AI222+transaction!$AJ222+transaction!$AK222+J107</f>
        <v>0</v>
      </c>
      <c r="K165" s="17">
        <f>transaction!$AL222+transaction!$AM222+transaction!$AN222+transaction!$AO222+K107</f>
        <v>0</v>
      </c>
      <c r="L165" s="17">
        <f>transaction!$AP222+transaction!$AQ222+transaction!$AR222+transaction!$AS222+L107</f>
        <v>0</v>
      </c>
      <c r="M165" s="17">
        <f>transaction!$AT222+transaction!$AU222+transaction!$AV222+transaction!$AW222+M107</f>
        <v>0</v>
      </c>
      <c r="N165" s="17">
        <f>transaction!$AX222+transaction!$AY222+transaction!$AZ222+transaction!$BA222+N107</f>
        <v>0</v>
      </c>
      <c r="O165" s="17">
        <f>transaction!$BB222+transaction!$BC222+transaction!$BD222+transaction!$BE222+O107</f>
        <v>0</v>
      </c>
      <c r="P165" s="17">
        <f>transaction!$BF222+transaction!$BG222+transaction!$BH222+transaction!$BI222+P107</f>
        <v>0</v>
      </c>
      <c r="Q165" s="17">
        <f>transaction!$BJ222+transaction!$BK222+transaction!$BL222+transaction!$BM222+Q107</f>
        <v>0</v>
      </c>
      <c r="R165" s="17">
        <f>transaction!$BN222+transaction!$BO222+transaction!$BP222+transaction!$BQ222+R107</f>
        <v>0</v>
      </c>
      <c r="S165" s="17">
        <f>transaction!$BR222+transaction!$BS222+transaction!$BT222+transaction!$BU222+S107</f>
        <v>0</v>
      </c>
      <c r="T165" s="17">
        <f>transaction!$BV222+transaction!$BW222+transaction!$BX222+transaction!$BY222+T107</f>
        <v>0</v>
      </c>
      <c r="U165" s="22">
        <f>transaction!$BZ222+transaction!$CA222+transaction!$CB222+transaction!$CC222+U107</f>
        <v>0</v>
      </c>
    </row>
    <row r="166">
      <c r="A166" s="85">
        <v>48.0</v>
      </c>
      <c r="B166" s="17">
        <f>transaction!$B223+transaction!$C223+transaction!$D223+transaction!$E223+B108</f>
        <v>0</v>
      </c>
      <c r="C166" s="17">
        <f>transaction!$F223+transaction!$G223+transaction!$H223+transaction!$I223+C108</f>
        <v>0</v>
      </c>
      <c r="D166" s="17">
        <f>transaction!$J223+transaction!$K223+transaction!$L223+transaction!$M223+D108</f>
        <v>0</v>
      </c>
      <c r="E166" s="17">
        <f>transaction!$N223+transaction!$O223+transaction!$P223+transaction!$Q223+E108</f>
        <v>0</v>
      </c>
      <c r="F166" s="17">
        <f>transaction!$R223+transaction!$S223+transaction!$T223+transaction!$U223+F108</f>
        <v>0</v>
      </c>
      <c r="G166" s="17">
        <f>transaction!$V223+transaction!$W223+transaction!$X223+transaction!$Y223+G108</f>
        <v>0</v>
      </c>
      <c r="H166" s="17">
        <f>transaction!$Z223+transaction!$AA223+transaction!$AB223+transaction!$AC223+H108</f>
        <v>0</v>
      </c>
      <c r="I166" s="17">
        <f>transaction!$AD223+transaction!$AE223+transaction!$AF223+transaction!$AG223+I108</f>
        <v>0</v>
      </c>
      <c r="J166" s="17">
        <f>transaction!$AH223+transaction!$AI223+transaction!$AJ223+transaction!$AK223+J108</f>
        <v>0</v>
      </c>
      <c r="K166" s="17">
        <f>transaction!$AL223+transaction!$AM223+transaction!$AN223+transaction!$AO223+K108</f>
        <v>0</v>
      </c>
      <c r="L166" s="17">
        <f>transaction!$AP223+transaction!$AQ223+transaction!$AR223+transaction!$AS223+L108</f>
        <v>0</v>
      </c>
      <c r="M166" s="17">
        <f>transaction!$AT223+transaction!$AU223+transaction!$AV223+transaction!$AW223+M108</f>
        <v>0</v>
      </c>
      <c r="N166" s="17">
        <f>transaction!$AX223+transaction!$AY223+transaction!$AZ223+transaction!$BA223+N108</f>
        <v>0</v>
      </c>
      <c r="O166" s="17">
        <f>transaction!$BB223+transaction!$BC223+transaction!$BD223+transaction!$BE223+O108</f>
        <v>0</v>
      </c>
      <c r="P166" s="17">
        <f>transaction!$BF223+transaction!$BG223+transaction!$BH223+transaction!$BI223+P108</f>
        <v>0</v>
      </c>
      <c r="Q166" s="17">
        <f>transaction!$BJ223+transaction!$BK223+transaction!$BL223+transaction!$BM223+Q108</f>
        <v>0</v>
      </c>
      <c r="R166" s="17">
        <f>transaction!$BN223+transaction!$BO223+transaction!$BP223+transaction!$BQ223+R108</f>
        <v>0</v>
      </c>
      <c r="S166" s="17">
        <f>transaction!$BR223+transaction!$BS223+transaction!$BT223+transaction!$BU223+S108</f>
        <v>0</v>
      </c>
      <c r="T166" s="17">
        <f>transaction!$BV223+transaction!$BW223+transaction!$BX223+transaction!$BY223+T108</f>
        <v>0</v>
      </c>
      <c r="U166" s="22">
        <f>transaction!$BZ223+transaction!$CA223+transaction!$CB223+transaction!$CC223+U108</f>
        <v>0</v>
      </c>
    </row>
    <row r="167">
      <c r="A167" s="85">
        <v>49.0</v>
      </c>
      <c r="B167" s="17">
        <f>transaction!$B224+transaction!$C224+transaction!$D224+transaction!$E224+B109</f>
        <v>0</v>
      </c>
      <c r="C167" s="17">
        <f>transaction!$F224+transaction!$G224+transaction!$H224+transaction!$I224+C109</f>
        <v>0</v>
      </c>
      <c r="D167" s="17">
        <f>transaction!$J224+transaction!$K224+transaction!$L224+transaction!$M224+D109</f>
        <v>0</v>
      </c>
      <c r="E167" s="17">
        <f>transaction!$N224+transaction!$O224+transaction!$P224+transaction!$Q224+E109</f>
        <v>0</v>
      </c>
      <c r="F167" s="17">
        <f>transaction!$R224+transaction!$S224+transaction!$T224+transaction!$U224+F109</f>
        <v>0</v>
      </c>
      <c r="G167" s="17">
        <f>transaction!$V224+transaction!$W224+transaction!$X224+transaction!$Y224+G109</f>
        <v>0</v>
      </c>
      <c r="H167" s="17">
        <f>transaction!$Z224+transaction!$AA224+transaction!$AB224+transaction!$AC224+H109</f>
        <v>0</v>
      </c>
      <c r="I167" s="17">
        <f>transaction!$AD224+transaction!$AE224+transaction!$AF224+transaction!$AG224+I109</f>
        <v>0</v>
      </c>
      <c r="J167" s="17">
        <f>transaction!$AH224+transaction!$AI224+transaction!$AJ224+transaction!$AK224+J109</f>
        <v>0</v>
      </c>
      <c r="K167" s="17">
        <f>transaction!$AL224+transaction!$AM224+transaction!$AN224+transaction!$AO224+K109</f>
        <v>0</v>
      </c>
      <c r="L167" s="17">
        <f>transaction!$AP224+transaction!$AQ224+transaction!$AR224+transaction!$AS224+L109</f>
        <v>0</v>
      </c>
      <c r="M167" s="17">
        <f>transaction!$AT224+transaction!$AU224+transaction!$AV224+transaction!$AW224+M109</f>
        <v>0</v>
      </c>
      <c r="N167" s="17">
        <f>transaction!$AX224+transaction!$AY224+transaction!$AZ224+transaction!$BA224+N109</f>
        <v>0</v>
      </c>
      <c r="O167" s="17">
        <f>transaction!$BB224+transaction!$BC224+transaction!$BD224+transaction!$BE224+O109</f>
        <v>0</v>
      </c>
      <c r="P167" s="17">
        <f>transaction!$BF224+transaction!$BG224+transaction!$BH224+transaction!$BI224+P109</f>
        <v>0</v>
      </c>
      <c r="Q167" s="17">
        <f>transaction!$BJ224+transaction!$BK224+transaction!$BL224+transaction!$BM224+Q109</f>
        <v>0</v>
      </c>
      <c r="R167" s="17">
        <f>transaction!$BN224+transaction!$BO224+transaction!$BP224+transaction!$BQ224+R109</f>
        <v>0</v>
      </c>
      <c r="S167" s="17">
        <f>transaction!$BR224+transaction!$BS224+transaction!$BT224+transaction!$BU224+S109</f>
        <v>0</v>
      </c>
      <c r="T167" s="17">
        <f>transaction!$BV224+transaction!$BW224+transaction!$BX224+transaction!$BY224+T109</f>
        <v>0</v>
      </c>
      <c r="U167" s="22">
        <f>transaction!$BZ224+transaction!$CA224+transaction!$CB224+transaction!$CC224+U109</f>
        <v>0</v>
      </c>
    </row>
    <row r="168">
      <c r="A168" s="85">
        <v>50.0</v>
      </c>
      <c r="B168" s="17">
        <f>transaction!$B225+transaction!$C225+transaction!$D225+transaction!$E225+B110</f>
        <v>0</v>
      </c>
      <c r="C168" s="17">
        <f>transaction!$F225+transaction!$G225+transaction!$H225+transaction!$I225+C110</f>
        <v>0</v>
      </c>
      <c r="D168" s="17">
        <f>transaction!$J225+transaction!$K225+transaction!$L225+transaction!$M225+D110</f>
        <v>0</v>
      </c>
      <c r="E168" s="17">
        <f>transaction!$N225+transaction!$O225+transaction!$P225+transaction!$Q225+E110</f>
        <v>0</v>
      </c>
      <c r="F168" s="17">
        <f>transaction!$R225+transaction!$S225+transaction!$T225+transaction!$U225+F110</f>
        <v>0</v>
      </c>
      <c r="G168" s="17">
        <f>transaction!$V225+transaction!$W225+transaction!$X225+transaction!$Y225+G110</f>
        <v>0</v>
      </c>
      <c r="H168" s="17">
        <f>transaction!$Z225+transaction!$AA225+transaction!$AB225+transaction!$AC225+H110</f>
        <v>0</v>
      </c>
      <c r="I168" s="17">
        <f>transaction!$AD225+transaction!$AE225+transaction!$AF225+transaction!$AG225+I110</f>
        <v>0</v>
      </c>
      <c r="J168" s="17">
        <f>transaction!$AH225+transaction!$AI225+transaction!$AJ225+transaction!$AK225+J110</f>
        <v>0</v>
      </c>
      <c r="K168" s="17">
        <f>transaction!$AL225+transaction!$AM225+transaction!$AN225+transaction!$AO225+K110</f>
        <v>0</v>
      </c>
      <c r="L168" s="17">
        <f>transaction!$AP225+transaction!$AQ225+transaction!$AR225+transaction!$AS225+L110</f>
        <v>0</v>
      </c>
      <c r="M168" s="17">
        <f>transaction!$AT225+transaction!$AU225+transaction!$AV225+transaction!$AW225+M110</f>
        <v>0</v>
      </c>
      <c r="N168" s="17">
        <f>transaction!$AX225+transaction!$AY225+transaction!$AZ225+transaction!$BA225+N110</f>
        <v>0</v>
      </c>
      <c r="O168" s="17">
        <f>transaction!$BB225+transaction!$BC225+transaction!$BD225+transaction!$BE225+O110</f>
        <v>0</v>
      </c>
      <c r="P168" s="17">
        <f>transaction!$BF225+transaction!$BG225+transaction!$BH225+transaction!$BI225+P110</f>
        <v>0</v>
      </c>
      <c r="Q168" s="17">
        <f>transaction!$BJ225+transaction!$BK225+transaction!$BL225+transaction!$BM225+Q110</f>
        <v>0</v>
      </c>
      <c r="R168" s="17">
        <f>transaction!$BN225+transaction!$BO225+transaction!$BP225+transaction!$BQ225+R110</f>
        <v>0</v>
      </c>
      <c r="S168" s="17">
        <f>transaction!$BR225+transaction!$BS225+transaction!$BT225+transaction!$BU225+S110</f>
        <v>0</v>
      </c>
      <c r="T168" s="17">
        <f>transaction!$BV225+transaction!$BW225+transaction!$BX225+transaction!$BY225+T110</f>
        <v>0</v>
      </c>
      <c r="U168" s="22">
        <f>transaction!$BZ225+transaction!$CA225+transaction!$CB225+transaction!$CC225+U110</f>
        <v>0</v>
      </c>
    </row>
    <row r="169">
      <c r="A169" s="105">
        <v>51.0</v>
      </c>
      <c r="B169" s="51">
        <f>transaction!$B226+transaction!$C226+transaction!$D226+transaction!$E226+B111</f>
        <v>0</v>
      </c>
      <c r="C169" s="51">
        <f>transaction!$F226+transaction!$G226+transaction!$H226+transaction!$I226+C111</f>
        <v>0</v>
      </c>
      <c r="D169" s="51">
        <f>transaction!$J226+transaction!$K226+transaction!$L226+transaction!$M226+D111</f>
        <v>0</v>
      </c>
      <c r="E169" s="51">
        <f>transaction!$N226+transaction!$O226+transaction!$P226+transaction!$Q226+E111</f>
        <v>0</v>
      </c>
      <c r="F169" s="51">
        <f>transaction!$R226+transaction!$S226+transaction!$T226+transaction!$U226+F111</f>
        <v>0</v>
      </c>
      <c r="G169" s="51">
        <f>transaction!$V226+transaction!$W226+transaction!$X226+transaction!$Y226+G111</f>
        <v>0</v>
      </c>
      <c r="H169" s="51">
        <f>transaction!$Z226+transaction!$AA226+transaction!$AB226+transaction!$AC226+H111</f>
        <v>0</v>
      </c>
      <c r="I169" s="51">
        <f>transaction!$AD226+transaction!$AE226+transaction!$AF226+transaction!$AG226+I111</f>
        <v>0</v>
      </c>
      <c r="J169" s="51">
        <f>transaction!$AH226+transaction!$AI226+transaction!$AJ226+transaction!$AK226+J111</f>
        <v>0</v>
      </c>
      <c r="K169" s="51">
        <f>transaction!$AL226+transaction!$AM226+transaction!$AN226+transaction!$AO226+K111</f>
        <v>0</v>
      </c>
      <c r="L169" s="51">
        <f>transaction!$AP226+transaction!$AQ226+transaction!$AR226+transaction!$AS226+L111</f>
        <v>0</v>
      </c>
      <c r="M169" s="51">
        <f>transaction!$AT226+transaction!$AU226+transaction!$AV226+transaction!$AW226+M111</f>
        <v>0</v>
      </c>
      <c r="N169" s="51">
        <f>transaction!$AX226+transaction!$AY226+transaction!$AZ226+transaction!$BA226+N111</f>
        <v>0</v>
      </c>
      <c r="O169" s="51">
        <f>transaction!$BB226+transaction!$BC226+transaction!$BD226+transaction!$BE226+O111</f>
        <v>0</v>
      </c>
      <c r="P169" s="51">
        <f>transaction!$BF226+transaction!$BG226+transaction!$BH226+transaction!$BI226+P111</f>
        <v>0</v>
      </c>
      <c r="Q169" s="51">
        <f>transaction!$BJ226+transaction!$BK226+transaction!$BL226+transaction!$BM226+Q111</f>
        <v>0</v>
      </c>
      <c r="R169" s="51">
        <f>transaction!$BN226+transaction!$BO226+transaction!$BP226+transaction!$BQ226+R111</f>
        <v>0</v>
      </c>
      <c r="S169" s="51">
        <f>transaction!$BR226+transaction!$BS226+transaction!$BT226+transaction!$BU226+S111</f>
        <v>0</v>
      </c>
      <c r="T169" s="51">
        <f>transaction!$BV226+transaction!$BW226+transaction!$BX226+transaction!$BY226+T111</f>
        <v>0</v>
      </c>
      <c r="U169" s="53">
        <f>transaction!$BZ226+transaction!$CA226+transaction!$CB226+transaction!$CC226+U111</f>
        <v>0</v>
      </c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84" t="s">
        <v>85</v>
      </c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4"/>
    </row>
    <row r="176">
      <c r="A176" s="85" t="s">
        <v>53</v>
      </c>
      <c r="B176" s="86" t="s">
        <v>18</v>
      </c>
      <c r="C176" s="86" t="s">
        <v>19</v>
      </c>
      <c r="D176" s="86" t="s">
        <v>20</v>
      </c>
      <c r="E176" s="86" t="s">
        <v>21</v>
      </c>
      <c r="F176" s="86" t="s">
        <v>22</v>
      </c>
      <c r="G176" s="86" t="s">
        <v>23</v>
      </c>
      <c r="H176" s="86" t="s">
        <v>24</v>
      </c>
      <c r="I176" s="86" t="s">
        <v>26</v>
      </c>
      <c r="J176" s="87" t="s">
        <v>27</v>
      </c>
      <c r="K176" s="87" t="s">
        <v>28</v>
      </c>
      <c r="L176" s="88" t="s">
        <v>29</v>
      </c>
      <c r="M176" s="88" t="s">
        <v>30</v>
      </c>
      <c r="N176" s="88" t="s">
        <v>31</v>
      </c>
      <c r="O176" s="87" t="s">
        <v>32</v>
      </c>
      <c r="P176" s="87" t="s">
        <v>33</v>
      </c>
      <c r="Q176" s="88" t="s">
        <v>34</v>
      </c>
      <c r="R176" s="88" t="s">
        <v>35</v>
      </c>
      <c r="S176" s="87" t="s">
        <v>36</v>
      </c>
      <c r="T176" s="87" t="s">
        <v>37</v>
      </c>
      <c r="U176" s="89" t="s">
        <v>38</v>
      </c>
    </row>
    <row r="177">
      <c r="A177" s="85">
        <v>1.0</v>
      </c>
      <c r="B177" s="17">
        <f>transaction!$B234+transaction!$C234+transaction!$D234+transaction!$E234+B119</f>
        <v>0</v>
      </c>
      <c r="C177" s="17">
        <f>transaction!$F234+transaction!$G234+transaction!$H234+transaction!$I234+C119</f>
        <v>0</v>
      </c>
      <c r="D177" s="17">
        <f>transaction!$J234+transaction!$K234+transaction!$L234+transaction!$M234+D119</f>
        <v>0</v>
      </c>
      <c r="E177" s="17">
        <f>transaction!$N234+transaction!$O234+transaction!$P234+transaction!$Q234+E119</f>
        <v>0</v>
      </c>
      <c r="F177" s="17">
        <f>transaction!$R234+transaction!$S234+transaction!$T234+transaction!$U234+F119</f>
        <v>0</v>
      </c>
      <c r="G177" s="17">
        <f>transaction!$V234+transaction!$W234+transaction!$X234+transaction!$Y234+G119</f>
        <v>0</v>
      </c>
      <c r="H177" s="17">
        <f>transaction!$Z234+transaction!$AA234+transaction!$AB234+transaction!$AC234+H119</f>
        <v>0</v>
      </c>
      <c r="I177" s="17">
        <f>transaction!$AD234+transaction!$AE234+transaction!$AF234+transaction!$AG234+I119</f>
        <v>0</v>
      </c>
      <c r="J177" s="17">
        <f>transaction!$AH234+transaction!$AI234+transaction!$AJ234+transaction!$AK234+J119</f>
        <v>0</v>
      </c>
      <c r="K177" s="17">
        <f>transaction!$AL234+transaction!$AM234+transaction!$AN234+transaction!$AO234+K119</f>
        <v>0</v>
      </c>
      <c r="L177" s="17">
        <f>transaction!$AP234+transaction!$AQ234+transaction!$AR234+transaction!$AS234+L119</f>
        <v>0</v>
      </c>
      <c r="M177" s="17">
        <f>transaction!$AT234+transaction!$AU234+transaction!$AV234+transaction!$AW234+M119</f>
        <v>0</v>
      </c>
      <c r="N177" s="17">
        <f>transaction!$AX234+transaction!$AY234+transaction!$AZ234+transaction!$BA234+N119</f>
        <v>0</v>
      </c>
      <c r="O177" s="17">
        <f>transaction!$BB234+transaction!$BC234+transaction!$BD234+transaction!$BE234+O119</f>
        <v>0</v>
      </c>
      <c r="P177" s="17">
        <f>transaction!$BF234+transaction!$BG234+transaction!$BH234+transaction!$BI234+P119</f>
        <v>0</v>
      </c>
      <c r="Q177" s="114">
        <f>transaction!$BJ234+transaction!$BK234+transaction!$BL234+transaction!$BM234+Q119</f>
        <v>0</v>
      </c>
      <c r="R177" s="114">
        <f>transaction!$BN234+transaction!$BO234+transaction!$BP234+transaction!$BQ234+R119</f>
        <v>0</v>
      </c>
      <c r="S177" s="114">
        <f>transaction!$BR234+transaction!$BS234+transaction!$BT234+transaction!$BU234+S119</f>
        <v>0</v>
      </c>
      <c r="T177" s="114">
        <f>transaction!$BV234+transaction!$BW234+transaction!$BX234+transaction!$BY234+T119</f>
        <v>0</v>
      </c>
      <c r="U177" s="115">
        <f>transaction!$BZ234+transaction!$CA234+transaction!$CB234+transaction!$CC234+U119</f>
        <v>0</v>
      </c>
    </row>
    <row r="178">
      <c r="A178" s="85">
        <v>2.0</v>
      </c>
      <c r="B178" s="17">
        <f>transaction!$B235+transaction!$C235+transaction!$D235+transaction!$E235+B120</f>
        <v>0</v>
      </c>
      <c r="C178" s="17">
        <f>transaction!$F235+transaction!$G235+transaction!$H235+transaction!$I235+C120</f>
        <v>0</v>
      </c>
      <c r="D178" s="17">
        <f>transaction!$J235+transaction!$K235+transaction!$L235+transaction!$M235+D120</f>
        <v>0</v>
      </c>
      <c r="E178" s="17">
        <f>transaction!$N235+transaction!$O235+transaction!$P235+transaction!$Q235+E120</f>
        <v>0</v>
      </c>
      <c r="F178" s="17">
        <f>transaction!$R235+transaction!$S235+transaction!$T235+transaction!$U235+F120</f>
        <v>0</v>
      </c>
      <c r="G178" s="17">
        <f>transaction!$V235+transaction!$W235+transaction!$X235+transaction!$Y235+G120</f>
        <v>0</v>
      </c>
      <c r="H178" s="17">
        <f>transaction!$Z235+transaction!$AA235+transaction!$AB235+transaction!$AC235+H120</f>
        <v>0</v>
      </c>
      <c r="I178" s="17">
        <f>transaction!$AD235+transaction!$AE235+transaction!$AF235+transaction!$AG235+I120</f>
        <v>0</v>
      </c>
      <c r="J178" s="17">
        <f>transaction!$AH235+transaction!$AI235+transaction!$AJ235+transaction!$AK235+J120</f>
        <v>0</v>
      </c>
      <c r="K178" s="17">
        <f>transaction!$AL235+transaction!$AM235+transaction!$AN235+transaction!$AO235+K120</f>
        <v>0</v>
      </c>
      <c r="L178" s="17">
        <f>transaction!$AP235+transaction!$AQ235+transaction!$AR235+transaction!$AS235+L120</f>
        <v>0</v>
      </c>
      <c r="M178" s="17">
        <f>transaction!$AT235+transaction!$AU235+transaction!$AV235+transaction!$AW235+M120</f>
        <v>0</v>
      </c>
      <c r="N178" s="17">
        <f>transaction!$AX235+transaction!$AY235+transaction!$AZ235+transaction!$BA235+N120</f>
        <v>0</v>
      </c>
      <c r="O178" s="17">
        <f>transaction!$BB235+transaction!$BC235+transaction!$BD235+transaction!$BE235+O120</f>
        <v>0</v>
      </c>
      <c r="P178" s="17">
        <f>transaction!$BF235+transaction!$BG235+transaction!$BH235+transaction!$BI235+P120</f>
        <v>0</v>
      </c>
      <c r="Q178" s="114">
        <f>transaction!$BJ235+transaction!$BK235+transaction!$BL235+transaction!$BM235+Q120</f>
        <v>0</v>
      </c>
      <c r="R178" s="114">
        <f>transaction!$BN235+transaction!$BO235+transaction!$BP235+transaction!$BQ235+R120</f>
        <v>0</v>
      </c>
      <c r="S178" s="114">
        <f>transaction!$BR235+transaction!$BS235+transaction!$BT235+transaction!$BU235+S120</f>
        <v>0</v>
      </c>
      <c r="T178" s="114">
        <f>transaction!$BV235+transaction!$BW235+transaction!$BX235+transaction!$BY235+T120</f>
        <v>0</v>
      </c>
      <c r="U178" s="115">
        <f>transaction!$BZ235+transaction!$CA235+transaction!$CB235+transaction!$CC235+U120</f>
        <v>0</v>
      </c>
    </row>
    <row r="179">
      <c r="A179" s="85">
        <v>3.0</v>
      </c>
      <c r="B179" s="17">
        <f>transaction!$B236+transaction!$C236+transaction!$D236+transaction!$E236+B121</f>
        <v>0</v>
      </c>
      <c r="C179" s="17">
        <f>transaction!$F236+transaction!$G236+transaction!$H236+transaction!$I236+C121</f>
        <v>0</v>
      </c>
      <c r="D179" s="17">
        <f>transaction!$J236+transaction!$K236+transaction!$L236+transaction!$M236+D121</f>
        <v>0</v>
      </c>
      <c r="E179" s="17">
        <f>transaction!$N236+transaction!$O236+transaction!$P236+transaction!$Q236+E121</f>
        <v>0</v>
      </c>
      <c r="F179" s="17">
        <f>transaction!$R236+transaction!$S236+transaction!$T236+transaction!$U236+F121</f>
        <v>0</v>
      </c>
      <c r="G179" s="17">
        <f>transaction!$V236+transaction!$W236+transaction!$X236+transaction!$Y236+G121</f>
        <v>0</v>
      </c>
      <c r="H179" s="17">
        <f>transaction!$Z236+transaction!$AA236+transaction!$AB236+transaction!$AC236+H121</f>
        <v>0</v>
      </c>
      <c r="I179" s="17">
        <f>transaction!$AD236+transaction!$AE236+transaction!$AF236+transaction!$AG236+I121</f>
        <v>0</v>
      </c>
      <c r="J179" s="17">
        <f>transaction!$AH236+transaction!$AI236+transaction!$AJ236+transaction!$AK236+J121</f>
        <v>0</v>
      </c>
      <c r="K179" s="17">
        <f>transaction!$AL236+transaction!$AM236+transaction!$AN236+transaction!$AO236+K121</f>
        <v>0</v>
      </c>
      <c r="L179" s="17">
        <f>transaction!$AP236+transaction!$AQ236+transaction!$AR236+transaction!$AS236+L121</f>
        <v>0</v>
      </c>
      <c r="M179" s="17">
        <f>transaction!$AT236+transaction!$AU236+transaction!$AV236+transaction!$AW236+M121</f>
        <v>0</v>
      </c>
      <c r="N179" s="17">
        <f>transaction!$AX236+transaction!$AY236+transaction!$AZ236+transaction!$BA236+N121</f>
        <v>0</v>
      </c>
      <c r="O179" s="17">
        <f>transaction!$BB236+transaction!$BC236+transaction!$BD236+transaction!$BE236+O121</f>
        <v>0</v>
      </c>
      <c r="P179" s="17">
        <f>transaction!$BF236+transaction!$BG236+transaction!$BH236+transaction!$BI236+P121</f>
        <v>0</v>
      </c>
      <c r="Q179" s="114">
        <f>transaction!$BJ236+transaction!$BK236+transaction!$BL236+transaction!$BM236+Q121</f>
        <v>0</v>
      </c>
      <c r="R179" s="114">
        <f>transaction!$BN236+transaction!$BO236+transaction!$BP236+transaction!$BQ236+R121</f>
        <v>0</v>
      </c>
      <c r="S179" s="114">
        <f>transaction!$BR236+transaction!$BS236+transaction!$BT236+transaction!$BU236+S121</f>
        <v>0</v>
      </c>
      <c r="T179" s="114">
        <f>transaction!$BV236+transaction!$BW236+transaction!$BX236+transaction!$BY236+T121</f>
        <v>0</v>
      </c>
      <c r="U179" s="115">
        <f>transaction!$BZ236+transaction!$CA236+transaction!$CB236+transaction!$CC236+U121</f>
        <v>0</v>
      </c>
    </row>
    <row r="180">
      <c r="A180" s="85">
        <v>4.0</v>
      </c>
      <c r="B180" s="17">
        <f>transaction!$B237+transaction!$C237+transaction!$D237+transaction!$E237+B122</f>
        <v>0</v>
      </c>
      <c r="C180" s="17">
        <f>transaction!$F237+transaction!$G237+transaction!$H237+transaction!$I237+C122</f>
        <v>0</v>
      </c>
      <c r="D180" s="17">
        <f>transaction!$J237+transaction!$K237+transaction!$L237+transaction!$M237+D122</f>
        <v>0</v>
      </c>
      <c r="E180" s="17">
        <f>transaction!$N237+transaction!$O237+transaction!$P237+transaction!$Q237+E122</f>
        <v>0</v>
      </c>
      <c r="F180" s="17">
        <f>transaction!$R237+transaction!$S237+transaction!$T237+transaction!$U237+F122</f>
        <v>0</v>
      </c>
      <c r="G180" s="17">
        <f>transaction!$V237+transaction!$W237+transaction!$X237+transaction!$Y237+G122</f>
        <v>0</v>
      </c>
      <c r="H180" s="17">
        <f>transaction!$Z237+transaction!$AA237+transaction!$AB237+transaction!$AC237+H122</f>
        <v>0</v>
      </c>
      <c r="I180" s="17">
        <f>transaction!$AD237+transaction!$AE237+transaction!$AF237+transaction!$AG237+I122</f>
        <v>0</v>
      </c>
      <c r="J180" s="17">
        <f>transaction!$AH237+transaction!$AI237+transaction!$AJ237+transaction!$AK237+J122</f>
        <v>0</v>
      </c>
      <c r="K180" s="17">
        <f>transaction!$AL237+transaction!$AM237+transaction!$AN237+transaction!$AO237+K122</f>
        <v>0</v>
      </c>
      <c r="L180" s="17">
        <f>transaction!$AP237+transaction!$AQ237+transaction!$AR237+transaction!$AS237+L122</f>
        <v>0</v>
      </c>
      <c r="M180" s="17">
        <f>transaction!$AT237+transaction!$AU237+transaction!$AV237+transaction!$AW237+M122</f>
        <v>0</v>
      </c>
      <c r="N180" s="17">
        <f>transaction!$AX237+transaction!$AY237+transaction!$AZ237+transaction!$BA237+N122</f>
        <v>0</v>
      </c>
      <c r="O180" s="17">
        <f>transaction!$BB237+transaction!$BC237+transaction!$BD237+transaction!$BE237+O122</f>
        <v>0</v>
      </c>
      <c r="P180" s="17">
        <f>transaction!$BF237+transaction!$BG237+transaction!$BH237+transaction!$BI237+P122</f>
        <v>0</v>
      </c>
      <c r="Q180" s="114">
        <f>transaction!$BJ237+transaction!$BK237+transaction!$BL237+transaction!$BM237+Q122</f>
        <v>0</v>
      </c>
      <c r="R180" s="114">
        <f>transaction!$BN237+transaction!$BO237+transaction!$BP237+transaction!$BQ237+R122</f>
        <v>0</v>
      </c>
      <c r="S180" s="114">
        <f>transaction!$BR237+transaction!$BS237+transaction!$BT237+transaction!$BU237+S122</f>
        <v>0</v>
      </c>
      <c r="T180" s="114">
        <f>transaction!$BV237+transaction!$BW237+transaction!$BX237+transaction!$BY237+T122</f>
        <v>0</v>
      </c>
      <c r="U180" s="115">
        <f>transaction!$BZ237+transaction!$CA237+transaction!$CB237+transaction!$CC237+U122</f>
        <v>0</v>
      </c>
    </row>
    <row r="181">
      <c r="A181" s="85">
        <v>5.0</v>
      </c>
      <c r="B181" s="17">
        <f>transaction!$B238+transaction!$C238+transaction!$D238+transaction!$E238+B123</f>
        <v>0</v>
      </c>
      <c r="C181" s="17">
        <f>transaction!$F238+transaction!$G238+transaction!$H238+transaction!$I238+C123</f>
        <v>0</v>
      </c>
      <c r="D181" s="17">
        <f>transaction!$J238+transaction!$K238+transaction!$L238+transaction!$M238+D123</f>
        <v>0</v>
      </c>
      <c r="E181" s="17">
        <f>transaction!$N238+transaction!$O238+transaction!$P238+transaction!$Q238+E123</f>
        <v>0</v>
      </c>
      <c r="F181" s="17">
        <f>transaction!$R238+transaction!$S238+transaction!$T238+transaction!$U238+F123</f>
        <v>0</v>
      </c>
      <c r="G181" s="17">
        <f>transaction!$V238+transaction!$W238+transaction!$X238+transaction!$Y238+G123</f>
        <v>0</v>
      </c>
      <c r="H181" s="17">
        <f>transaction!$Z238+transaction!$AA238+transaction!$AB238+transaction!$AC238+H123</f>
        <v>0</v>
      </c>
      <c r="I181" s="17">
        <f>transaction!$AD238+transaction!$AE238+transaction!$AF238+transaction!$AG238+I123</f>
        <v>0</v>
      </c>
      <c r="J181" s="17">
        <f>transaction!$AH238+transaction!$AI238+transaction!$AJ238+transaction!$AK238+J123</f>
        <v>0</v>
      </c>
      <c r="K181" s="17">
        <f>transaction!$AL238+transaction!$AM238+transaction!$AN238+transaction!$AO238+K123</f>
        <v>0</v>
      </c>
      <c r="L181" s="17">
        <f>transaction!$AP238+transaction!$AQ238+transaction!$AR238+transaction!$AS238+L123</f>
        <v>0</v>
      </c>
      <c r="M181" s="17">
        <f>transaction!$AT238+transaction!$AU238+transaction!$AV238+transaction!$AW238+M123</f>
        <v>0</v>
      </c>
      <c r="N181" s="17">
        <f>transaction!$AX238+transaction!$AY238+transaction!$AZ238+transaction!$BA238+N123</f>
        <v>0</v>
      </c>
      <c r="O181" s="17">
        <f>transaction!$BB238+transaction!$BC238+transaction!$BD238+transaction!$BE238+O123</f>
        <v>0</v>
      </c>
      <c r="P181" s="17">
        <f>transaction!$BF238+transaction!$BG238+transaction!$BH238+transaction!$BI238+P123</f>
        <v>0</v>
      </c>
      <c r="Q181" s="114">
        <f>transaction!$BJ238+transaction!$BK238+transaction!$BL238+transaction!$BM238+Q123</f>
        <v>0</v>
      </c>
      <c r="R181" s="114">
        <f>transaction!$BN238+transaction!$BO238+transaction!$BP238+transaction!$BQ238+R123</f>
        <v>0</v>
      </c>
      <c r="S181" s="114">
        <f>transaction!$BR238+transaction!$BS238+transaction!$BT238+transaction!$BU238+S123</f>
        <v>0</v>
      </c>
      <c r="T181" s="114">
        <f>transaction!$BV238+transaction!$BW238+transaction!$BX238+transaction!$BY238+T123</f>
        <v>0</v>
      </c>
      <c r="U181" s="115">
        <f>transaction!$BZ238+transaction!$CA238+transaction!$CB238+transaction!$CC238+U123</f>
        <v>0</v>
      </c>
    </row>
    <row r="182">
      <c r="A182" s="85">
        <v>6.0</v>
      </c>
      <c r="B182" s="17">
        <f>transaction!$B239+transaction!$C239+transaction!$D239+transaction!$E239+B124</f>
        <v>0</v>
      </c>
      <c r="C182" s="17">
        <f>transaction!$F239+transaction!$G239+transaction!$H239+transaction!$I239+C124</f>
        <v>0</v>
      </c>
      <c r="D182" s="17">
        <f>transaction!$J239+transaction!$K239+transaction!$L239+transaction!$M239+D124</f>
        <v>0</v>
      </c>
      <c r="E182" s="17">
        <f>transaction!$N239+transaction!$O239+transaction!$P239+transaction!$Q239+E124</f>
        <v>0</v>
      </c>
      <c r="F182" s="17">
        <f>transaction!$R239+transaction!$S239+transaction!$T239+transaction!$U239+F124</f>
        <v>0</v>
      </c>
      <c r="G182" s="17">
        <f>transaction!$V239+transaction!$W239+transaction!$X239+transaction!$Y239+G124</f>
        <v>0</v>
      </c>
      <c r="H182" s="17">
        <f>transaction!$Z239+transaction!$AA239+transaction!$AB239+transaction!$AC239+H124</f>
        <v>0</v>
      </c>
      <c r="I182" s="17">
        <f>transaction!$AD239+transaction!$AE239+transaction!$AF239+transaction!$AG239+I124</f>
        <v>0</v>
      </c>
      <c r="J182" s="17">
        <f>transaction!$AH239+transaction!$AI239+transaction!$AJ239+transaction!$AK239+J124</f>
        <v>0</v>
      </c>
      <c r="K182" s="17">
        <f>transaction!$AL239+transaction!$AM239+transaction!$AN239+transaction!$AO239+K124</f>
        <v>0</v>
      </c>
      <c r="L182" s="17">
        <f>transaction!$AP239+transaction!$AQ239+transaction!$AR239+transaction!$AS239+L124</f>
        <v>0</v>
      </c>
      <c r="M182" s="17">
        <f>transaction!$AT239+transaction!$AU239+transaction!$AV239+transaction!$AW239+M124</f>
        <v>0</v>
      </c>
      <c r="N182" s="17">
        <f>transaction!$AX239+transaction!$AY239+transaction!$AZ239+transaction!$BA239+N124</f>
        <v>0</v>
      </c>
      <c r="O182" s="17">
        <f>transaction!$BB239+transaction!$BC239+transaction!$BD239+transaction!$BE239+O124</f>
        <v>0</v>
      </c>
      <c r="P182" s="17">
        <f>transaction!$BF239+transaction!$BG239+transaction!$BH239+transaction!$BI239+P124</f>
        <v>0</v>
      </c>
      <c r="Q182" s="114">
        <f>transaction!$BJ239+transaction!$BK239+transaction!$BL239+transaction!$BM239+Q124</f>
        <v>0</v>
      </c>
      <c r="R182" s="114">
        <f>transaction!$BN239+transaction!$BO239+transaction!$BP239+transaction!$BQ239+R124</f>
        <v>0</v>
      </c>
      <c r="S182" s="114">
        <f>transaction!$BR239+transaction!$BS239+transaction!$BT239+transaction!$BU239+S124</f>
        <v>0</v>
      </c>
      <c r="T182" s="114">
        <f>transaction!$BV239+transaction!$BW239+transaction!$BX239+transaction!$BY239+T124</f>
        <v>0</v>
      </c>
      <c r="U182" s="115">
        <f>transaction!$BZ239+transaction!$CA239+transaction!$CB239+transaction!$CC239+U124</f>
        <v>0</v>
      </c>
    </row>
    <row r="183">
      <c r="A183" s="85">
        <v>7.0</v>
      </c>
      <c r="B183" s="17">
        <f>transaction!$B240+transaction!$C240+transaction!$D240+transaction!$E240+B125</f>
        <v>0</v>
      </c>
      <c r="C183" s="17">
        <f>transaction!$F240+transaction!$G240+transaction!$H240+transaction!$I240+C125</f>
        <v>0</v>
      </c>
      <c r="D183" s="17">
        <f>transaction!$J240+transaction!$K240+transaction!$L240+transaction!$M240+D125</f>
        <v>0</v>
      </c>
      <c r="E183" s="17">
        <f>transaction!$N240+transaction!$O240+transaction!$P240+transaction!$Q240+E125</f>
        <v>0</v>
      </c>
      <c r="F183" s="17">
        <f>transaction!$R240+transaction!$S240+transaction!$T240+transaction!$U240+F125</f>
        <v>0</v>
      </c>
      <c r="G183" s="17">
        <f>transaction!$V240+transaction!$W240+transaction!$X240+transaction!$Y240+G125</f>
        <v>0</v>
      </c>
      <c r="H183" s="17">
        <f>transaction!$Z240+transaction!$AA240+transaction!$AB240+transaction!$AC240+H125</f>
        <v>0</v>
      </c>
      <c r="I183" s="17">
        <f>transaction!$AD240+transaction!$AE240+transaction!$AF240+transaction!$AG240+I125</f>
        <v>0</v>
      </c>
      <c r="J183" s="17">
        <f>transaction!$AH240+transaction!$AI240+transaction!$AJ240+transaction!$AK240+J125</f>
        <v>0</v>
      </c>
      <c r="K183" s="17">
        <f>transaction!$AL240+transaction!$AM240+transaction!$AN240+transaction!$AO240+K125</f>
        <v>0</v>
      </c>
      <c r="L183" s="17">
        <f>transaction!$AP240+transaction!$AQ240+transaction!$AR240+transaction!$AS240+L125</f>
        <v>0</v>
      </c>
      <c r="M183" s="17">
        <f>transaction!$AT240+transaction!$AU240+transaction!$AV240+transaction!$AW240+M125</f>
        <v>0</v>
      </c>
      <c r="N183" s="17">
        <f>transaction!$AX240+transaction!$AY240+transaction!$AZ240+transaction!$BA240+N125</f>
        <v>0</v>
      </c>
      <c r="O183" s="17">
        <f>transaction!$BB240+transaction!$BC240+transaction!$BD240+transaction!$BE240+O125</f>
        <v>0</v>
      </c>
      <c r="P183" s="17">
        <f>transaction!$BF240+transaction!$BG240+transaction!$BH240+transaction!$BI240+P125</f>
        <v>0</v>
      </c>
      <c r="Q183" s="114">
        <f>transaction!$BJ240+transaction!$BK240+transaction!$BL240+transaction!$BM240+Q125</f>
        <v>0</v>
      </c>
      <c r="R183" s="114">
        <f>transaction!$BN240+transaction!$BO240+transaction!$BP240+transaction!$BQ240+R125</f>
        <v>0</v>
      </c>
      <c r="S183" s="114">
        <f>transaction!$BR240+transaction!$BS240+transaction!$BT240+transaction!$BU240+S125</f>
        <v>0</v>
      </c>
      <c r="T183" s="114">
        <f>transaction!$BV240+transaction!$BW240+transaction!$BX240+transaction!$BY240+T125</f>
        <v>0</v>
      </c>
      <c r="U183" s="115">
        <f>transaction!$BZ240+transaction!$CA240+transaction!$CB240+transaction!$CC240+U125</f>
        <v>0</v>
      </c>
    </row>
    <row r="184">
      <c r="A184" s="85">
        <v>8.0</v>
      </c>
      <c r="B184" s="17">
        <f>transaction!$B241+transaction!$C241+transaction!$D241+transaction!$E241+B126</f>
        <v>0</v>
      </c>
      <c r="C184" s="17">
        <f>transaction!$F241+transaction!$G241+transaction!$H241+transaction!$I241+C126</f>
        <v>0</v>
      </c>
      <c r="D184" s="17">
        <f>transaction!$J241+transaction!$K241+transaction!$L241+transaction!$M241+D126</f>
        <v>0</v>
      </c>
      <c r="E184" s="17">
        <f>transaction!$N241+transaction!$O241+transaction!$P241+transaction!$Q241+E126</f>
        <v>0</v>
      </c>
      <c r="F184" s="17">
        <f>transaction!$R241+transaction!$S241+transaction!$T241+transaction!$U241+F126</f>
        <v>0</v>
      </c>
      <c r="G184" s="17">
        <f>transaction!$V241+transaction!$W241+transaction!$X241+transaction!$Y241+G126</f>
        <v>0</v>
      </c>
      <c r="H184" s="17">
        <f>transaction!$Z241+transaction!$AA241+transaction!$AB241+transaction!$AC241+H126</f>
        <v>0</v>
      </c>
      <c r="I184" s="17">
        <f>transaction!$AD241+transaction!$AE241+transaction!$AF241+transaction!$AG241+I126</f>
        <v>0</v>
      </c>
      <c r="J184" s="17">
        <f>transaction!$AH241+transaction!$AI241+transaction!$AJ241+transaction!$AK241+J126</f>
        <v>0</v>
      </c>
      <c r="K184" s="17">
        <f>transaction!$AL241+transaction!$AM241+transaction!$AN241+transaction!$AO241+K126</f>
        <v>0</v>
      </c>
      <c r="L184" s="17">
        <f>transaction!$AP241+transaction!$AQ241+transaction!$AR241+transaction!$AS241+L126</f>
        <v>0</v>
      </c>
      <c r="M184" s="17">
        <f>transaction!$AT241+transaction!$AU241+transaction!$AV241+transaction!$AW241+M126</f>
        <v>0</v>
      </c>
      <c r="N184" s="17">
        <f>transaction!$AX241+transaction!$AY241+transaction!$AZ241+transaction!$BA241+N126</f>
        <v>0</v>
      </c>
      <c r="O184" s="17">
        <f>transaction!$BB241+transaction!$BC241+transaction!$BD241+transaction!$BE241+O126</f>
        <v>0</v>
      </c>
      <c r="P184" s="17">
        <f>transaction!$BF241+transaction!$BG241+transaction!$BH241+transaction!$BI241+P126</f>
        <v>0</v>
      </c>
      <c r="Q184" s="114">
        <f>transaction!$BJ241+transaction!$BK241+transaction!$BL241+transaction!$BM241+Q126</f>
        <v>0</v>
      </c>
      <c r="R184" s="114">
        <f>transaction!$BN241+transaction!$BO241+transaction!$BP241+transaction!$BQ241+R126</f>
        <v>0</v>
      </c>
      <c r="S184" s="114">
        <f>transaction!$BR241+transaction!$BS241+transaction!$BT241+transaction!$BU241+S126</f>
        <v>0</v>
      </c>
      <c r="T184" s="114">
        <f>transaction!$BV241+transaction!$BW241+transaction!$BX241+transaction!$BY241+T126</f>
        <v>0</v>
      </c>
      <c r="U184" s="115">
        <f>transaction!$BZ241+transaction!$CA241+transaction!$CB241+transaction!$CC241+U126</f>
        <v>0</v>
      </c>
    </row>
    <row r="185">
      <c r="A185" s="85">
        <v>9.0</v>
      </c>
      <c r="B185" s="17">
        <f>transaction!$B242+transaction!$C242+transaction!$D242+transaction!$E242+B127</f>
        <v>0</v>
      </c>
      <c r="C185" s="17">
        <f>transaction!$F242+transaction!$G242+transaction!$H242+transaction!$I242+C127</f>
        <v>0</v>
      </c>
      <c r="D185" s="17">
        <f>transaction!$J242+transaction!$K242+transaction!$L242+transaction!$M242+D127</f>
        <v>0</v>
      </c>
      <c r="E185" s="17">
        <f>transaction!$N242+transaction!$O242+transaction!$P242+transaction!$Q242+E127</f>
        <v>0</v>
      </c>
      <c r="F185" s="17">
        <f>transaction!$R242+transaction!$S242+transaction!$T242+transaction!$U242+F127</f>
        <v>0</v>
      </c>
      <c r="G185" s="17">
        <f>transaction!$V242+transaction!$W242+transaction!$X242+transaction!$Y242+G127</f>
        <v>0</v>
      </c>
      <c r="H185" s="17">
        <f>transaction!$Z242+transaction!$AA242+transaction!$AB242+transaction!$AC242+H127</f>
        <v>0</v>
      </c>
      <c r="I185" s="17">
        <f>transaction!$AD242+transaction!$AE242+transaction!$AF242+transaction!$AG242+I127</f>
        <v>0</v>
      </c>
      <c r="J185" s="17">
        <f>transaction!$AH242+transaction!$AI242+transaction!$AJ242+transaction!$AK242+J127</f>
        <v>0</v>
      </c>
      <c r="K185" s="17">
        <f>transaction!$AL242+transaction!$AM242+transaction!$AN242+transaction!$AO242+K127</f>
        <v>0</v>
      </c>
      <c r="L185" s="17">
        <f>transaction!$AP242+transaction!$AQ242+transaction!$AR242+transaction!$AS242+L127</f>
        <v>0</v>
      </c>
      <c r="M185" s="17">
        <f>transaction!$AT242+transaction!$AU242+transaction!$AV242+transaction!$AW242+M127</f>
        <v>0</v>
      </c>
      <c r="N185" s="17">
        <f>transaction!$AX242+transaction!$AY242+transaction!$AZ242+transaction!$BA242+N127</f>
        <v>0</v>
      </c>
      <c r="O185" s="17">
        <f>transaction!$BB242+transaction!$BC242+transaction!$BD242+transaction!$BE242+O127</f>
        <v>0</v>
      </c>
      <c r="P185" s="17">
        <f>transaction!$BF242+transaction!$BG242+transaction!$BH242+transaction!$BI242+P127</f>
        <v>0</v>
      </c>
      <c r="Q185" s="114">
        <f>transaction!$BJ242+transaction!$BK242+transaction!$BL242+transaction!$BM242+Q127</f>
        <v>0</v>
      </c>
      <c r="R185" s="114">
        <f>transaction!$BN242+transaction!$BO242+transaction!$BP242+transaction!$BQ242+R127</f>
        <v>0</v>
      </c>
      <c r="S185" s="114">
        <f>transaction!$BR242+transaction!$BS242+transaction!$BT242+transaction!$BU242+S127</f>
        <v>0</v>
      </c>
      <c r="T185" s="114">
        <f>transaction!$BV242+transaction!$BW242+transaction!$BX242+transaction!$BY242+T127</f>
        <v>0</v>
      </c>
      <c r="U185" s="115">
        <f>transaction!$BZ242+transaction!$CA242+transaction!$CB242+transaction!$CC242+U127</f>
        <v>0</v>
      </c>
    </row>
    <row r="186">
      <c r="A186" s="85">
        <v>10.0</v>
      </c>
      <c r="B186" s="17">
        <f>transaction!$B243+transaction!$C243+transaction!$D243+transaction!$E243+B128</f>
        <v>0</v>
      </c>
      <c r="C186" s="17">
        <f>transaction!$F243+transaction!$G243+transaction!$H243+transaction!$I243+C128</f>
        <v>0</v>
      </c>
      <c r="D186" s="17">
        <f>transaction!$J243+transaction!$K243+transaction!$L243+transaction!$M243+D128</f>
        <v>0</v>
      </c>
      <c r="E186" s="17">
        <f>transaction!$N243+transaction!$O243+transaction!$P243+transaction!$Q243+E128</f>
        <v>0</v>
      </c>
      <c r="F186" s="17">
        <f>transaction!$R243+transaction!$S243+transaction!$T243+transaction!$U243+F128</f>
        <v>0</v>
      </c>
      <c r="G186" s="17">
        <f>transaction!$V243+transaction!$W243+transaction!$X243+transaction!$Y243+G128</f>
        <v>0</v>
      </c>
      <c r="H186" s="17">
        <f>transaction!$Z243+transaction!$AA243+transaction!$AB243+transaction!$AC243+H128</f>
        <v>0</v>
      </c>
      <c r="I186" s="17">
        <f>transaction!$AD243+transaction!$AE243+transaction!$AF243+transaction!$AG243+I128</f>
        <v>0</v>
      </c>
      <c r="J186" s="17">
        <f>transaction!$AH243+transaction!$AI243+transaction!$AJ243+transaction!$AK243+J128</f>
        <v>0</v>
      </c>
      <c r="K186" s="17">
        <f>transaction!$AL243+transaction!$AM243+transaction!$AN243+transaction!$AO243+K128</f>
        <v>0</v>
      </c>
      <c r="L186" s="17">
        <f>transaction!$AP243+transaction!$AQ243+transaction!$AR243+transaction!$AS243+L128</f>
        <v>0</v>
      </c>
      <c r="M186" s="17">
        <f>transaction!$AT243+transaction!$AU243+transaction!$AV243+transaction!$AW243+M128</f>
        <v>0</v>
      </c>
      <c r="N186" s="17">
        <f>transaction!$AX243+transaction!$AY243+transaction!$AZ243+transaction!$BA243+N128</f>
        <v>0</v>
      </c>
      <c r="O186" s="17">
        <f>transaction!$BB243+transaction!$BC243+transaction!$BD243+transaction!$BE243+O128</f>
        <v>0</v>
      </c>
      <c r="P186" s="17">
        <f>transaction!$BF243+transaction!$BG243+transaction!$BH243+transaction!$BI243+P128</f>
        <v>0</v>
      </c>
      <c r="Q186" s="114">
        <f>transaction!$BJ243+transaction!$BK243+transaction!$BL243+transaction!$BM243+Q128</f>
        <v>0</v>
      </c>
      <c r="R186" s="114">
        <f>transaction!$BN243+transaction!$BO243+transaction!$BP243+transaction!$BQ243+R128</f>
        <v>0</v>
      </c>
      <c r="S186" s="114">
        <f>transaction!$BR243+transaction!$BS243+transaction!$BT243+transaction!$BU243+S128</f>
        <v>0</v>
      </c>
      <c r="T186" s="114">
        <f>transaction!$BV243+transaction!$BW243+transaction!$BX243+transaction!$BY243+T128</f>
        <v>0</v>
      </c>
      <c r="U186" s="115">
        <f>transaction!$BZ243+transaction!$CA243+transaction!$CB243+transaction!$CC243+U128</f>
        <v>0</v>
      </c>
    </row>
    <row r="187">
      <c r="A187" s="85">
        <v>11.0</v>
      </c>
      <c r="B187" s="17">
        <f>transaction!$B244+transaction!$C244+transaction!$D244+transaction!$E244+B129</f>
        <v>0</v>
      </c>
      <c r="C187" s="17">
        <f>transaction!$F244+transaction!$G244+transaction!$H244+transaction!$I244+C129</f>
        <v>0</v>
      </c>
      <c r="D187" s="17">
        <f>transaction!$J244+transaction!$K244+transaction!$L244+transaction!$M244+D129</f>
        <v>0</v>
      </c>
      <c r="E187" s="17">
        <f>transaction!$N244+transaction!$O244+transaction!$P244+transaction!$Q244+E129</f>
        <v>0</v>
      </c>
      <c r="F187" s="17">
        <f>transaction!$R244+transaction!$S244+transaction!$T244+transaction!$U244+F129</f>
        <v>0</v>
      </c>
      <c r="G187" s="17">
        <f>transaction!$V244+transaction!$W244+transaction!$X244+transaction!$Y244+G129</f>
        <v>0</v>
      </c>
      <c r="H187" s="17">
        <f>transaction!$Z244+transaction!$AA244+transaction!$AB244+transaction!$AC244+H129</f>
        <v>0</v>
      </c>
      <c r="I187" s="17">
        <f>transaction!$AD244+transaction!$AE244+transaction!$AF244+transaction!$AG244+I129</f>
        <v>0</v>
      </c>
      <c r="J187" s="17">
        <f>transaction!$AH244+transaction!$AI244+transaction!$AJ244+transaction!$AK244+J129</f>
        <v>0</v>
      </c>
      <c r="K187" s="17">
        <f>transaction!$AL244+transaction!$AM244+transaction!$AN244+transaction!$AO244+K129</f>
        <v>0</v>
      </c>
      <c r="L187" s="17">
        <f>transaction!$AP244+transaction!$AQ244+transaction!$AR244+transaction!$AS244+L129</f>
        <v>0</v>
      </c>
      <c r="M187" s="17">
        <f>transaction!$AT244+transaction!$AU244+transaction!$AV244+transaction!$AW244+M129</f>
        <v>0</v>
      </c>
      <c r="N187" s="17">
        <f>transaction!$AX244+transaction!$AY244+transaction!$AZ244+transaction!$BA244+N129</f>
        <v>0</v>
      </c>
      <c r="O187" s="17">
        <f>transaction!$BB244+transaction!$BC244+transaction!$BD244+transaction!$BE244+O129</f>
        <v>0</v>
      </c>
      <c r="P187" s="17">
        <f>transaction!$BF244+transaction!$BG244+transaction!$BH244+transaction!$BI244+P129</f>
        <v>0</v>
      </c>
      <c r="Q187" s="114">
        <f>transaction!$BJ244+transaction!$BK244+transaction!$BL244+transaction!$BM244+Q129</f>
        <v>0</v>
      </c>
      <c r="R187" s="114">
        <f>transaction!$BN244+transaction!$BO244+transaction!$BP244+transaction!$BQ244+R129</f>
        <v>0</v>
      </c>
      <c r="S187" s="114">
        <f>transaction!$BR244+transaction!$BS244+transaction!$BT244+transaction!$BU244+S129</f>
        <v>0</v>
      </c>
      <c r="T187" s="114">
        <f>transaction!$BV244+transaction!$BW244+transaction!$BX244+transaction!$BY244+T129</f>
        <v>0</v>
      </c>
      <c r="U187" s="115">
        <f>transaction!$BZ244+transaction!$CA244+transaction!$CB244+transaction!$CC244+U129</f>
        <v>0</v>
      </c>
    </row>
    <row r="188">
      <c r="A188" s="85">
        <v>12.0</v>
      </c>
      <c r="B188" s="17">
        <f>transaction!$B245+transaction!$C245+transaction!$D245+transaction!$E245+B130</f>
        <v>0</v>
      </c>
      <c r="C188" s="17">
        <f>transaction!$F245+transaction!$G245+transaction!$H245+transaction!$I245+C130</f>
        <v>0</v>
      </c>
      <c r="D188" s="17">
        <f>transaction!$J245+transaction!$K245+transaction!$L245+transaction!$M245+D130</f>
        <v>0</v>
      </c>
      <c r="E188" s="17">
        <f>transaction!$N245+transaction!$O245+transaction!$P245+transaction!$Q245+E130</f>
        <v>0</v>
      </c>
      <c r="F188" s="17">
        <f>transaction!$R245+transaction!$S245+transaction!$T245+transaction!$U245+F130</f>
        <v>0</v>
      </c>
      <c r="G188" s="17">
        <f>transaction!$V245+transaction!$W245+transaction!$X245+transaction!$Y245+G130</f>
        <v>0</v>
      </c>
      <c r="H188" s="17">
        <f>transaction!$Z245+transaction!$AA245+transaction!$AB245+transaction!$AC245+H130</f>
        <v>0</v>
      </c>
      <c r="I188" s="17">
        <f>transaction!$AD245+transaction!$AE245+transaction!$AF245+transaction!$AG245+I130</f>
        <v>0</v>
      </c>
      <c r="J188" s="17">
        <f>transaction!$AH245+transaction!$AI245+transaction!$AJ245+transaction!$AK245+J130</f>
        <v>0</v>
      </c>
      <c r="K188" s="17">
        <f>transaction!$AL245+transaction!$AM245+transaction!$AN245+transaction!$AO245+K130</f>
        <v>0</v>
      </c>
      <c r="L188" s="17">
        <f>transaction!$AP245+transaction!$AQ245+transaction!$AR245+transaction!$AS245+L130</f>
        <v>0</v>
      </c>
      <c r="M188" s="17">
        <f>transaction!$AT245+transaction!$AU245+transaction!$AV245+transaction!$AW245+M130</f>
        <v>0</v>
      </c>
      <c r="N188" s="17">
        <f>transaction!$AX245+transaction!$AY245+transaction!$AZ245+transaction!$BA245+N130</f>
        <v>0</v>
      </c>
      <c r="O188" s="17">
        <f>transaction!$BB245+transaction!$BC245+transaction!$BD245+transaction!$BE245+O130</f>
        <v>0</v>
      </c>
      <c r="P188" s="17">
        <f>transaction!$BF245+transaction!$BG245+transaction!$BH245+transaction!$BI245+P130</f>
        <v>0</v>
      </c>
      <c r="Q188" s="114">
        <f>transaction!$BJ245+transaction!$BK245+transaction!$BL245+transaction!$BM245+Q130</f>
        <v>0</v>
      </c>
      <c r="R188" s="114">
        <f>transaction!$BN245+transaction!$BO245+transaction!$BP245+transaction!$BQ245+R130</f>
        <v>0</v>
      </c>
      <c r="S188" s="114">
        <f>transaction!$BR245+transaction!$BS245+transaction!$BT245+transaction!$BU245+S130</f>
        <v>0</v>
      </c>
      <c r="T188" s="114">
        <f>transaction!$BV245+transaction!$BW245+transaction!$BX245+transaction!$BY245+T130</f>
        <v>0</v>
      </c>
      <c r="U188" s="115">
        <f>transaction!$BZ245+transaction!$CA245+transaction!$CB245+transaction!$CC245+U130</f>
        <v>0</v>
      </c>
    </row>
    <row r="189">
      <c r="A189" s="85">
        <v>13.0</v>
      </c>
      <c r="B189" s="17">
        <f>transaction!$B246+transaction!$C246+transaction!$D246+transaction!$E246+B131</f>
        <v>0</v>
      </c>
      <c r="C189" s="17">
        <f>transaction!$F246+transaction!$G246+transaction!$H246+transaction!$I246+C131</f>
        <v>0</v>
      </c>
      <c r="D189" s="17">
        <f>transaction!$J246+transaction!$K246+transaction!$L246+transaction!$M246+D131</f>
        <v>0</v>
      </c>
      <c r="E189" s="17">
        <f>transaction!$N246+transaction!$O246+transaction!$P246+transaction!$Q246+E131</f>
        <v>0</v>
      </c>
      <c r="F189" s="17">
        <f>transaction!$R246+transaction!$S246+transaction!$T246+transaction!$U246+F131</f>
        <v>0</v>
      </c>
      <c r="G189" s="17">
        <f>transaction!$V246+transaction!$W246+transaction!$X246+transaction!$Y246+G131</f>
        <v>0</v>
      </c>
      <c r="H189" s="17">
        <f>transaction!$Z246+transaction!$AA246+transaction!$AB246+transaction!$AC246+H131</f>
        <v>0</v>
      </c>
      <c r="I189" s="17">
        <f>transaction!$AD246+transaction!$AE246+transaction!$AF246+transaction!$AG246+I131</f>
        <v>0</v>
      </c>
      <c r="J189" s="17">
        <f>transaction!$AH246+transaction!$AI246+transaction!$AJ246+transaction!$AK246+J131</f>
        <v>0</v>
      </c>
      <c r="K189" s="17">
        <f>transaction!$AL246+transaction!$AM246+transaction!$AN246+transaction!$AO246+K131</f>
        <v>0</v>
      </c>
      <c r="L189" s="17">
        <f>transaction!$AP246+transaction!$AQ246+transaction!$AR246+transaction!$AS246+L131</f>
        <v>0</v>
      </c>
      <c r="M189" s="17">
        <f>transaction!$AT246+transaction!$AU246+transaction!$AV246+transaction!$AW246+M131</f>
        <v>0</v>
      </c>
      <c r="N189" s="17">
        <f>transaction!$AX246+transaction!$AY246+transaction!$AZ246+transaction!$BA246+N131</f>
        <v>0</v>
      </c>
      <c r="O189" s="17">
        <f>transaction!$BB246+transaction!$BC246+transaction!$BD246+transaction!$BE246+O131</f>
        <v>0</v>
      </c>
      <c r="P189" s="17">
        <f>transaction!$BF246+transaction!$BG246+transaction!$BH246+transaction!$BI246+P131</f>
        <v>0</v>
      </c>
      <c r="Q189" s="114">
        <f>transaction!$BJ246+transaction!$BK246+transaction!$BL246+transaction!$BM246+Q131</f>
        <v>0</v>
      </c>
      <c r="R189" s="114">
        <f>transaction!$BN246+transaction!$BO246+transaction!$BP246+transaction!$BQ246+R131</f>
        <v>0</v>
      </c>
      <c r="S189" s="114">
        <f>transaction!$BR246+transaction!$BS246+transaction!$BT246+transaction!$BU246+S131</f>
        <v>0</v>
      </c>
      <c r="T189" s="114">
        <f>transaction!$BV246+transaction!$BW246+transaction!$BX246+transaction!$BY246+T131</f>
        <v>0</v>
      </c>
      <c r="U189" s="115">
        <f>transaction!$BZ246+transaction!$CA246+transaction!$CB246+transaction!$CC246+U131</f>
        <v>0</v>
      </c>
    </row>
    <row r="190">
      <c r="A190" s="85">
        <v>14.0</v>
      </c>
      <c r="B190" s="17">
        <f>transaction!$B247+transaction!$C247+transaction!$D247+transaction!$E247+B132</f>
        <v>0</v>
      </c>
      <c r="C190" s="17">
        <f>transaction!$F247+transaction!$G247+transaction!$H247+transaction!$I247+C132</f>
        <v>0</v>
      </c>
      <c r="D190" s="17">
        <f>transaction!$J247+transaction!$K247+transaction!$L247+transaction!$M247+D132</f>
        <v>0</v>
      </c>
      <c r="E190" s="17">
        <f>transaction!$N247+transaction!$O247+transaction!$P247+transaction!$Q247+E132</f>
        <v>0</v>
      </c>
      <c r="F190" s="17">
        <f>transaction!$R247+transaction!$S247+transaction!$T247+transaction!$U247+F132</f>
        <v>0</v>
      </c>
      <c r="G190" s="17">
        <f>transaction!$V247+transaction!$W247+transaction!$X247+transaction!$Y247+G132</f>
        <v>0</v>
      </c>
      <c r="H190" s="17">
        <f>transaction!$Z247+transaction!$AA247+transaction!$AB247+transaction!$AC247+H132</f>
        <v>0</v>
      </c>
      <c r="I190" s="17">
        <f>transaction!$AD247+transaction!$AE247+transaction!$AF247+transaction!$AG247+I132</f>
        <v>0</v>
      </c>
      <c r="J190" s="17">
        <f>transaction!$AH247+transaction!$AI247+transaction!$AJ247+transaction!$AK247+J132</f>
        <v>0</v>
      </c>
      <c r="K190" s="17">
        <f>transaction!$AL247+transaction!$AM247+transaction!$AN247+transaction!$AO247+K132</f>
        <v>0</v>
      </c>
      <c r="L190" s="17">
        <f>transaction!$AP247+transaction!$AQ247+transaction!$AR247+transaction!$AS247+L132</f>
        <v>0</v>
      </c>
      <c r="M190" s="17">
        <f>transaction!$AT247+transaction!$AU247+transaction!$AV247+transaction!$AW247+M132</f>
        <v>0</v>
      </c>
      <c r="N190" s="17">
        <f>transaction!$AX247+transaction!$AY247+transaction!$AZ247+transaction!$BA247+N132</f>
        <v>0</v>
      </c>
      <c r="O190" s="17">
        <f>transaction!$BB247+transaction!$BC247+transaction!$BD247+transaction!$BE247+O132</f>
        <v>0</v>
      </c>
      <c r="P190" s="17">
        <f>transaction!$BF247+transaction!$BG247+transaction!$BH247+transaction!$BI247+P132</f>
        <v>0</v>
      </c>
      <c r="Q190" s="114">
        <f>transaction!$BJ247+transaction!$BK247+transaction!$BL247+transaction!$BM247+Q132</f>
        <v>0</v>
      </c>
      <c r="R190" s="114">
        <f>transaction!$BN247+transaction!$BO247+transaction!$BP247+transaction!$BQ247+R132</f>
        <v>0</v>
      </c>
      <c r="S190" s="114">
        <f>transaction!$BR247+transaction!$BS247+transaction!$BT247+transaction!$BU247+S132</f>
        <v>0</v>
      </c>
      <c r="T190" s="114">
        <f>transaction!$BV247+transaction!$BW247+transaction!$BX247+transaction!$BY247+T132</f>
        <v>0</v>
      </c>
      <c r="U190" s="115">
        <f>transaction!$BZ247+transaction!$CA247+transaction!$CB247+transaction!$CC247+U132</f>
        <v>0</v>
      </c>
    </row>
    <row r="191">
      <c r="A191" s="85">
        <v>15.0</v>
      </c>
      <c r="B191" s="17">
        <f>transaction!$B248+transaction!$C248+transaction!$D248+transaction!$E248+B133</f>
        <v>0</v>
      </c>
      <c r="C191" s="17">
        <f>transaction!$F248+transaction!$G248+transaction!$H248+transaction!$I248+C133</f>
        <v>0</v>
      </c>
      <c r="D191" s="17">
        <f>transaction!$J248+transaction!$K248+transaction!$L248+transaction!$M248+D133</f>
        <v>0</v>
      </c>
      <c r="E191" s="17">
        <f>transaction!$N248+transaction!$O248+transaction!$P248+transaction!$Q248+E133</f>
        <v>0</v>
      </c>
      <c r="F191" s="17">
        <f>transaction!$R248+transaction!$S248+transaction!$T248+transaction!$U248+F133</f>
        <v>0</v>
      </c>
      <c r="G191" s="17">
        <f>transaction!$V248+transaction!$W248+transaction!$X248+transaction!$Y248+G133</f>
        <v>0</v>
      </c>
      <c r="H191" s="17">
        <f>transaction!$Z248+transaction!$AA248+transaction!$AB248+transaction!$AC248+H133</f>
        <v>0</v>
      </c>
      <c r="I191" s="17">
        <f>transaction!$AD248+transaction!$AE248+transaction!$AF248+transaction!$AG248+I133</f>
        <v>0</v>
      </c>
      <c r="J191" s="17">
        <f>transaction!$AH248+transaction!$AI248+transaction!$AJ248+transaction!$AK248+J133</f>
        <v>0</v>
      </c>
      <c r="K191" s="17">
        <f>transaction!$AL248+transaction!$AM248+transaction!$AN248+transaction!$AO248+K133</f>
        <v>0</v>
      </c>
      <c r="L191" s="17">
        <f>transaction!$AP248+transaction!$AQ248+transaction!$AR248+transaction!$AS248+L133</f>
        <v>0</v>
      </c>
      <c r="M191" s="17">
        <f>transaction!$AT248+transaction!$AU248+transaction!$AV248+transaction!$AW248+M133</f>
        <v>0</v>
      </c>
      <c r="N191" s="17">
        <f>transaction!$AX248+transaction!$AY248+transaction!$AZ248+transaction!$BA248+N133</f>
        <v>0</v>
      </c>
      <c r="O191" s="17">
        <f>transaction!$BB248+transaction!$BC248+transaction!$BD248+transaction!$BE248+O133</f>
        <v>0</v>
      </c>
      <c r="P191" s="17">
        <f>transaction!$BF248+transaction!$BG248+transaction!$BH248+transaction!$BI248+P133</f>
        <v>0</v>
      </c>
      <c r="Q191" s="114">
        <f>transaction!$BJ248+transaction!$BK248+transaction!$BL248+transaction!$BM248+Q133</f>
        <v>0</v>
      </c>
      <c r="R191" s="114">
        <f>transaction!$BN248+transaction!$BO248+transaction!$BP248+transaction!$BQ248+R133</f>
        <v>0</v>
      </c>
      <c r="S191" s="114">
        <f>transaction!$BR248+transaction!$BS248+transaction!$BT248+transaction!$BU248+S133</f>
        <v>0</v>
      </c>
      <c r="T191" s="114">
        <f>transaction!$BV248+transaction!$BW248+transaction!$BX248+transaction!$BY248+T133</f>
        <v>0</v>
      </c>
      <c r="U191" s="115">
        <f>transaction!$BZ248+transaction!$CA248+transaction!$CB248+transaction!$CC248+U133</f>
        <v>0</v>
      </c>
    </row>
    <row r="192">
      <c r="A192" s="85">
        <v>16.0</v>
      </c>
      <c r="B192" s="17">
        <f>transaction!$B249+transaction!$C249+transaction!$D249+transaction!$E249+B134</f>
        <v>0</v>
      </c>
      <c r="C192" s="17">
        <f>transaction!$F249+transaction!$G249+transaction!$H249+transaction!$I249+C134</f>
        <v>0</v>
      </c>
      <c r="D192" s="17">
        <f>transaction!$J249+transaction!$K249+transaction!$L249+transaction!$M249+D134</f>
        <v>0</v>
      </c>
      <c r="E192" s="17">
        <f>transaction!$N249+transaction!$O249+transaction!$P249+transaction!$Q249+E134</f>
        <v>0</v>
      </c>
      <c r="F192" s="17">
        <f>transaction!$R249+transaction!$S249+transaction!$T249+transaction!$U249+F134</f>
        <v>0</v>
      </c>
      <c r="G192" s="17">
        <f>transaction!$V249+transaction!$W249+transaction!$X249+transaction!$Y249+G134</f>
        <v>0</v>
      </c>
      <c r="H192" s="17">
        <f>transaction!$Z249+transaction!$AA249+transaction!$AB249+transaction!$AC249+H134</f>
        <v>0</v>
      </c>
      <c r="I192" s="17">
        <f>transaction!$AD249+transaction!$AE249+transaction!$AF249+transaction!$AG249+I134</f>
        <v>0</v>
      </c>
      <c r="J192" s="17">
        <f>transaction!$AH249+transaction!$AI249+transaction!$AJ249+transaction!$AK249+J134</f>
        <v>0</v>
      </c>
      <c r="K192" s="17">
        <f>transaction!$AL249+transaction!$AM249+transaction!$AN249+transaction!$AO249+K134</f>
        <v>0</v>
      </c>
      <c r="L192" s="17">
        <f>transaction!$AP249+transaction!$AQ249+transaction!$AR249+transaction!$AS249+L134</f>
        <v>0</v>
      </c>
      <c r="M192" s="17">
        <f>transaction!$AT249+transaction!$AU249+transaction!$AV249+transaction!$AW249+M134</f>
        <v>0</v>
      </c>
      <c r="N192" s="17">
        <f>transaction!$AX249+transaction!$AY249+transaction!$AZ249+transaction!$BA249+N134</f>
        <v>0</v>
      </c>
      <c r="O192" s="17">
        <f>transaction!$BB249+transaction!$BC249+transaction!$BD249+transaction!$BE249+O134</f>
        <v>0</v>
      </c>
      <c r="P192" s="17">
        <f>transaction!$BF249+transaction!$BG249+transaction!$BH249+transaction!$BI249+P134</f>
        <v>0</v>
      </c>
      <c r="Q192" s="114">
        <f>transaction!$BJ249+transaction!$BK249+transaction!$BL249+transaction!$BM249+Q134</f>
        <v>0</v>
      </c>
      <c r="R192" s="114">
        <f>transaction!$BN249+transaction!$BO249+transaction!$BP249+transaction!$BQ249+R134</f>
        <v>0</v>
      </c>
      <c r="S192" s="114">
        <f>transaction!$BR249+transaction!$BS249+transaction!$BT249+transaction!$BU249+S134</f>
        <v>0</v>
      </c>
      <c r="T192" s="114">
        <f>transaction!$BV249+transaction!$BW249+transaction!$BX249+transaction!$BY249+T134</f>
        <v>0</v>
      </c>
      <c r="U192" s="115">
        <f>transaction!$BZ249+transaction!$CA249+transaction!$CB249+transaction!$CC249+U134</f>
        <v>0</v>
      </c>
    </row>
    <row r="193">
      <c r="A193" s="85">
        <v>17.0</v>
      </c>
      <c r="B193" s="17">
        <f>transaction!$B250+transaction!$C250+transaction!$D250+transaction!$E250+B135</f>
        <v>0</v>
      </c>
      <c r="C193" s="17">
        <f>transaction!$F250+transaction!$G250+transaction!$H250+transaction!$I250+C135</f>
        <v>0</v>
      </c>
      <c r="D193" s="17">
        <f>transaction!$J250+transaction!$K250+transaction!$L250+transaction!$M250+D135</f>
        <v>0</v>
      </c>
      <c r="E193" s="17">
        <f>transaction!$N250+transaction!$O250+transaction!$P250+transaction!$Q250+E135</f>
        <v>0</v>
      </c>
      <c r="F193" s="17">
        <f>transaction!$R250+transaction!$S250+transaction!$T250+transaction!$U250+F135</f>
        <v>0</v>
      </c>
      <c r="G193" s="17">
        <f>transaction!$V250+transaction!$W250+transaction!$X250+transaction!$Y250+G135</f>
        <v>0</v>
      </c>
      <c r="H193" s="17">
        <f>transaction!$Z250+transaction!$AA250+transaction!$AB250+transaction!$AC250+H135</f>
        <v>0</v>
      </c>
      <c r="I193" s="17">
        <f>transaction!$AD250+transaction!$AE250+transaction!$AF250+transaction!$AG250+I135</f>
        <v>0</v>
      </c>
      <c r="J193" s="17">
        <f>transaction!$AH250+transaction!$AI250+transaction!$AJ250+transaction!$AK250+J135</f>
        <v>0</v>
      </c>
      <c r="K193" s="17">
        <f>transaction!$AL250+transaction!$AM250+transaction!$AN250+transaction!$AO250+K135</f>
        <v>0</v>
      </c>
      <c r="L193" s="17">
        <f>transaction!$AP250+transaction!$AQ250+transaction!$AR250+transaction!$AS250+L135</f>
        <v>0</v>
      </c>
      <c r="M193" s="17">
        <f>transaction!$AT250+transaction!$AU250+transaction!$AV250+transaction!$AW250+M135</f>
        <v>0</v>
      </c>
      <c r="N193" s="17">
        <f>transaction!$AX250+transaction!$AY250+transaction!$AZ250+transaction!$BA250+N135</f>
        <v>0</v>
      </c>
      <c r="O193" s="17">
        <f>transaction!$BB250+transaction!$BC250+transaction!$BD250+transaction!$BE250+O135</f>
        <v>0</v>
      </c>
      <c r="P193" s="17">
        <f>transaction!$BF250+transaction!$BG250+transaction!$BH250+transaction!$BI250+P135</f>
        <v>0</v>
      </c>
      <c r="Q193" s="114">
        <f>transaction!$BJ250+transaction!$BK250+transaction!$BL250+transaction!$BM250+Q135</f>
        <v>0</v>
      </c>
      <c r="R193" s="114">
        <f>transaction!$BN250+transaction!$BO250+transaction!$BP250+transaction!$BQ250+R135</f>
        <v>0</v>
      </c>
      <c r="S193" s="114">
        <f>transaction!$BR250+transaction!$BS250+transaction!$BT250+transaction!$BU250+S135</f>
        <v>0</v>
      </c>
      <c r="T193" s="114">
        <f>transaction!$BV250+transaction!$BW250+transaction!$BX250+transaction!$BY250+T135</f>
        <v>0</v>
      </c>
      <c r="U193" s="115">
        <f>transaction!$BZ250+transaction!$CA250+transaction!$CB250+transaction!$CC250+U135</f>
        <v>0</v>
      </c>
    </row>
    <row r="194">
      <c r="A194" s="85">
        <v>18.0</v>
      </c>
      <c r="B194" s="17">
        <f>transaction!$B251+transaction!$C251+transaction!$D251+transaction!$E251+B136</f>
        <v>0</v>
      </c>
      <c r="C194" s="17">
        <f>transaction!$F251+transaction!$G251+transaction!$H251+transaction!$I251+C136</f>
        <v>0</v>
      </c>
      <c r="D194" s="17">
        <f>transaction!$J251+transaction!$K251+transaction!$L251+transaction!$M251+D136</f>
        <v>0</v>
      </c>
      <c r="E194" s="17">
        <f>transaction!$N251+transaction!$O251+transaction!$P251+transaction!$Q251+E136</f>
        <v>0</v>
      </c>
      <c r="F194" s="17">
        <f>transaction!$R251+transaction!$S251+transaction!$T251+transaction!$U251+F136</f>
        <v>0</v>
      </c>
      <c r="G194" s="17">
        <f>transaction!$V251+transaction!$W251+transaction!$X251+transaction!$Y251+G136</f>
        <v>0</v>
      </c>
      <c r="H194" s="17">
        <f>transaction!$Z251+transaction!$AA251+transaction!$AB251+transaction!$AC251+H136</f>
        <v>0</v>
      </c>
      <c r="I194" s="17">
        <f>transaction!$AD251+transaction!$AE251+transaction!$AF251+transaction!$AG251+I136</f>
        <v>0</v>
      </c>
      <c r="J194" s="17">
        <f>transaction!$AH251+transaction!$AI251+transaction!$AJ251+transaction!$AK251+J136</f>
        <v>0</v>
      </c>
      <c r="K194" s="17">
        <f>transaction!$AL251+transaction!$AM251+transaction!$AN251+transaction!$AO251+K136</f>
        <v>0</v>
      </c>
      <c r="L194" s="17">
        <f>transaction!$AP251+transaction!$AQ251+transaction!$AR251+transaction!$AS251+L136</f>
        <v>0</v>
      </c>
      <c r="M194" s="17">
        <f>transaction!$AT251+transaction!$AU251+transaction!$AV251+transaction!$AW251+M136</f>
        <v>0</v>
      </c>
      <c r="N194" s="17">
        <f>transaction!$AX251+transaction!$AY251+transaction!$AZ251+transaction!$BA251+N136</f>
        <v>0</v>
      </c>
      <c r="O194" s="17">
        <f>transaction!$BB251+transaction!$BC251+transaction!$BD251+transaction!$BE251+O136</f>
        <v>0</v>
      </c>
      <c r="P194" s="17">
        <f>transaction!$BF251+transaction!$BG251+transaction!$BH251+transaction!$BI251+P136</f>
        <v>0</v>
      </c>
      <c r="Q194" s="114">
        <f>transaction!$BJ251+transaction!$BK251+transaction!$BL251+transaction!$BM251+Q136</f>
        <v>0</v>
      </c>
      <c r="R194" s="114">
        <f>transaction!$BN251+transaction!$BO251+transaction!$BP251+transaction!$BQ251+R136</f>
        <v>0</v>
      </c>
      <c r="S194" s="114">
        <f>transaction!$BR251+transaction!$BS251+transaction!$BT251+transaction!$BU251+S136</f>
        <v>0</v>
      </c>
      <c r="T194" s="114">
        <f>transaction!$BV251+transaction!$BW251+transaction!$BX251+transaction!$BY251+T136</f>
        <v>0</v>
      </c>
      <c r="U194" s="115">
        <f>transaction!$BZ251+transaction!$CA251+transaction!$CB251+transaction!$CC251+U136</f>
        <v>0</v>
      </c>
    </row>
    <row r="195">
      <c r="A195" s="85">
        <v>19.0</v>
      </c>
      <c r="B195" s="17">
        <f>transaction!$B252+transaction!$C252+transaction!$D252+transaction!$E252+B137</f>
        <v>0</v>
      </c>
      <c r="C195" s="17">
        <f>transaction!$F252+transaction!$G252+transaction!$H252+transaction!$I252+C137</f>
        <v>0</v>
      </c>
      <c r="D195" s="17">
        <f>transaction!$J252+transaction!$K252+transaction!$L252+transaction!$M252+D137</f>
        <v>0</v>
      </c>
      <c r="E195" s="17">
        <f>transaction!$N252+transaction!$O252+transaction!$P252+transaction!$Q252+E137</f>
        <v>0</v>
      </c>
      <c r="F195" s="17">
        <f>transaction!$R252+transaction!$S252+transaction!$T252+transaction!$U252+F137</f>
        <v>0</v>
      </c>
      <c r="G195" s="17">
        <f>transaction!$V252+transaction!$W252+transaction!$X252+transaction!$Y252+G137</f>
        <v>0</v>
      </c>
      <c r="H195" s="17">
        <f>transaction!$Z252+transaction!$AA252+transaction!$AB252+transaction!$AC252+H137</f>
        <v>0</v>
      </c>
      <c r="I195" s="17">
        <f>transaction!$AD252+transaction!$AE252+transaction!$AF252+transaction!$AG252+I137</f>
        <v>0</v>
      </c>
      <c r="J195" s="17">
        <f>transaction!$AH252+transaction!$AI252+transaction!$AJ252+transaction!$AK252+J137</f>
        <v>0</v>
      </c>
      <c r="K195" s="17">
        <f>transaction!$AL252+transaction!$AM252+transaction!$AN252+transaction!$AO252+K137</f>
        <v>0</v>
      </c>
      <c r="L195" s="17">
        <f>transaction!$AP252+transaction!$AQ252+transaction!$AR252+transaction!$AS252+L137</f>
        <v>0</v>
      </c>
      <c r="M195" s="17">
        <f>transaction!$AT252+transaction!$AU252+transaction!$AV252+transaction!$AW252+M137</f>
        <v>0</v>
      </c>
      <c r="N195" s="17">
        <f>transaction!$AX252+transaction!$AY252+transaction!$AZ252+transaction!$BA252+N137</f>
        <v>0</v>
      </c>
      <c r="O195" s="17">
        <f>transaction!$BB252+transaction!$BC252+transaction!$BD252+transaction!$BE252+O137</f>
        <v>0</v>
      </c>
      <c r="P195" s="17">
        <f>transaction!$BF252+transaction!$BG252+transaction!$BH252+transaction!$BI252+P137</f>
        <v>0</v>
      </c>
      <c r="Q195" s="114">
        <f>transaction!$BJ252+transaction!$BK252+transaction!$BL252+transaction!$BM252+Q137</f>
        <v>0</v>
      </c>
      <c r="R195" s="114">
        <f>transaction!$BN252+transaction!$BO252+transaction!$BP252+transaction!$BQ252+R137</f>
        <v>0</v>
      </c>
      <c r="S195" s="114">
        <f>transaction!$BR252+transaction!$BS252+transaction!$BT252+transaction!$BU252+S137</f>
        <v>0</v>
      </c>
      <c r="T195" s="114">
        <f>transaction!$BV252+transaction!$BW252+transaction!$BX252+transaction!$BY252+T137</f>
        <v>0</v>
      </c>
      <c r="U195" s="115">
        <f>transaction!$BZ252+transaction!$CA252+transaction!$CB252+transaction!$CC252+U137</f>
        <v>0</v>
      </c>
    </row>
    <row r="196">
      <c r="A196" s="85">
        <v>20.0</v>
      </c>
      <c r="B196" s="17">
        <f>transaction!$B253+transaction!$C253+transaction!$D253+transaction!$E253+B138</f>
        <v>0</v>
      </c>
      <c r="C196" s="17">
        <f>transaction!$F253+transaction!$G253+transaction!$H253+transaction!$I253+C138</f>
        <v>0</v>
      </c>
      <c r="D196" s="17">
        <f>transaction!$J253+transaction!$K253+transaction!$L253+transaction!$M253+D138</f>
        <v>0</v>
      </c>
      <c r="E196" s="17">
        <f>transaction!$N253+transaction!$O253+transaction!$P253+transaction!$Q253+E138</f>
        <v>0</v>
      </c>
      <c r="F196" s="17">
        <f>transaction!$R253+transaction!$S253+transaction!$T253+transaction!$U253+F138</f>
        <v>0</v>
      </c>
      <c r="G196" s="17">
        <f>transaction!$V253+transaction!$W253+transaction!$X253+transaction!$Y253+G138</f>
        <v>0</v>
      </c>
      <c r="H196" s="17">
        <f>transaction!$Z253+transaction!$AA253+transaction!$AB253+transaction!$AC253+H138</f>
        <v>0</v>
      </c>
      <c r="I196" s="17">
        <f>transaction!$AD253+transaction!$AE253+transaction!$AF253+transaction!$AG253+I138</f>
        <v>0</v>
      </c>
      <c r="J196" s="17">
        <f>transaction!$AH253+transaction!$AI253+transaction!$AJ253+transaction!$AK253+J138</f>
        <v>0</v>
      </c>
      <c r="K196" s="17">
        <f>transaction!$AL253+transaction!$AM253+transaction!$AN253+transaction!$AO253+K138</f>
        <v>0</v>
      </c>
      <c r="L196" s="17">
        <f>transaction!$AP253+transaction!$AQ253+transaction!$AR253+transaction!$AS253+L138</f>
        <v>0</v>
      </c>
      <c r="M196" s="17">
        <f>transaction!$AT253+transaction!$AU253+transaction!$AV253+transaction!$AW253+M138</f>
        <v>0</v>
      </c>
      <c r="N196" s="17">
        <f>transaction!$AX253+transaction!$AY253+transaction!$AZ253+transaction!$BA253+N138</f>
        <v>0</v>
      </c>
      <c r="O196" s="17">
        <f>transaction!$BB253+transaction!$BC253+transaction!$BD253+transaction!$BE253+O138</f>
        <v>0</v>
      </c>
      <c r="P196" s="17">
        <f>transaction!$BF253+transaction!$BG253+transaction!$BH253+transaction!$BI253+P138</f>
        <v>0</v>
      </c>
      <c r="Q196" s="114">
        <f>transaction!$BJ253+transaction!$BK253+transaction!$BL253+transaction!$BM253+Q138</f>
        <v>0</v>
      </c>
      <c r="R196" s="114">
        <f>transaction!$BN253+transaction!$BO253+transaction!$BP253+transaction!$BQ253+R138</f>
        <v>0</v>
      </c>
      <c r="S196" s="114">
        <f>transaction!$BR253+transaction!$BS253+transaction!$BT253+transaction!$BU253+S138</f>
        <v>0</v>
      </c>
      <c r="T196" s="114">
        <f>transaction!$BV253+transaction!$BW253+transaction!$BX253+transaction!$BY253+T138</f>
        <v>0</v>
      </c>
      <c r="U196" s="115">
        <f>transaction!$BZ253+transaction!$CA253+transaction!$CB253+transaction!$CC253+U138</f>
        <v>0</v>
      </c>
    </row>
    <row r="197">
      <c r="A197" s="85">
        <v>21.0</v>
      </c>
      <c r="B197" s="17">
        <f>transaction!$B254+transaction!$C254+transaction!$D254+transaction!$E254+B139</f>
        <v>0</v>
      </c>
      <c r="C197" s="17">
        <f>transaction!$F254+transaction!$G254+transaction!$H254+transaction!$I254+C139</f>
        <v>0</v>
      </c>
      <c r="D197" s="17">
        <f>transaction!$J254+transaction!$K254+transaction!$L254+transaction!$M254+D139</f>
        <v>0</v>
      </c>
      <c r="E197" s="17">
        <f>transaction!$N254+transaction!$O254+transaction!$P254+transaction!$Q254+E139</f>
        <v>0</v>
      </c>
      <c r="F197" s="17">
        <f>transaction!$R254+transaction!$S254+transaction!$T254+transaction!$U254+F139</f>
        <v>0</v>
      </c>
      <c r="G197" s="17">
        <f>transaction!$V254+transaction!$W254+transaction!$X254+transaction!$Y254+G139</f>
        <v>0</v>
      </c>
      <c r="H197" s="17">
        <f>transaction!$Z254+transaction!$AA254+transaction!$AB254+transaction!$AC254+H139</f>
        <v>0</v>
      </c>
      <c r="I197" s="17">
        <f>transaction!$AD254+transaction!$AE254+transaction!$AF254+transaction!$AG254+I139</f>
        <v>0</v>
      </c>
      <c r="J197" s="17">
        <f>transaction!$AH254+transaction!$AI254+transaction!$AJ254+transaction!$AK254+J139</f>
        <v>0</v>
      </c>
      <c r="K197" s="17">
        <f>transaction!$AL254+transaction!$AM254+transaction!$AN254+transaction!$AO254+K139</f>
        <v>0</v>
      </c>
      <c r="L197" s="17">
        <f>transaction!$AP254+transaction!$AQ254+transaction!$AR254+transaction!$AS254+L139</f>
        <v>0</v>
      </c>
      <c r="M197" s="17">
        <f>transaction!$AT254+transaction!$AU254+transaction!$AV254+transaction!$AW254+M139</f>
        <v>0</v>
      </c>
      <c r="N197" s="17">
        <f>transaction!$AX254+transaction!$AY254+transaction!$AZ254+transaction!$BA254+N139</f>
        <v>0</v>
      </c>
      <c r="O197" s="17">
        <f>transaction!$BB254+transaction!$BC254+transaction!$BD254+transaction!$BE254+O139</f>
        <v>0</v>
      </c>
      <c r="P197" s="17">
        <f>transaction!$BF254+transaction!$BG254+transaction!$BH254+transaction!$BI254+P139</f>
        <v>0</v>
      </c>
      <c r="Q197" s="114">
        <f>transaction!$BJ254+transaction!$BK254+transaction!$BL254+transaction!$BM254+Q139</f>
        <v>0</v>
      </c>
      <c r="R197" s="114">
        <f>transaction!$BN254+transaction!$BO254+transaction!$BP254+transaction!$BQ254+R139</f>
        <v>0</v>
      </c>
      <c r="S197" s="114">
        <f>transaction!$BR254+transaction!$BS254+transaction!$BT254+transaction!$BU254+S139</f>
        <v>0</v>
      </c>
      <c r="T197" s="114">
        <f>transaction!$BV254+transaction!$BW254+transaction!$BX254+transaction!$BY254+T139</f>
        <v>0</v>
      </c>
      <c r="U197" s="115">
        <f>transaction!$BZ254+transaction!$CA254+transaction!$CB254+transaction!$CC254+U139</f>
        <v>0</v>
      </c>
    </row>
    <row r="198">
      <c r="A198" s="85">
        <v>22.0</v>
      </c>
      <c r="B198" s="17">
        <f>transaction!$B255+transaction!$C255+transaction!$D255+transaction!$E255+B140</f>
        <v>0</v>
      </c>
      <c r="C198" s="17">
        <f>transaction!$F255+transaction!$G255+transaction!$H255+transaction!$I255+C140</f>
        <v>0</v>
      </c>
      <c r="D198" s="17">
        <f>transaction!$J255+transaction!$K255+transaction!$L255+transaction!$M255+D140</f>
        <v>0</v>
      </c>
      <c r="E198" s="17">
        <f>transaction!$N255+transaction!$O255+transaction!$P255+transaction!$Q255+E140</f>
        <v>0</v>
      </c>
      <c r="F198" s="17">
        <f>transaction!$R255+transaction!$S255+transaction!$T255+transaction!$U255+F140</f>
        <v>0</v>
      </c>
      <c r="G198" s="17">
        <f>transaction!$V255+transaction!$W255+transaction!$X255+transaction!$Y255+G140</f>
        <v>0</v>
      </c>
      <c r="H198" s="17">
        <f>transaction!$Z255+transaction!$AA255+transaction!$AB255+transaction!$AC255+H140</f>
        <v>0</v>
      </c>
      <c r="I198" s="17">
        <f>transaction!$AD255+transaction!$AE255+transaction!$AF255+transaction!$AG255+I140</f>
        <v>0</v>
      </c>
      <c r="J198" s="17">
        <f>transaction!$AH255+transaction!$AI255+transaction!$AJ255+transaction!$AK255+J140</f>
        <v>0</v>
      </c>
      <c r="K198" s="17">
        <f>transaction!$AL255+transaction!$AM255+transaction!$AN255+transaction!$AO255+K140</f>
        <v>0</v>
      </c>
      <c r="L198" s="17">
        <f>transaction!$AP255+transaction!$AQ255+transaction!$AR255+transaction!$AS255+L140</f>
        <v>0</v>
      </c>
      <c r="M198" s="17">
        <f>transaction!$AT255+transaction!$AU255+transaction!$AV255+transaction!$AW255+M140</f>
        <v>0</v>
      </c>
      <c r="N198" s="17">
        <f>transaction!$AX255+transaction!$AY255+transaction!$AZ255+transaction!$BA255+N140</f>
        <v>0</v>
      </c>
      <c r="O198" s="17">
        <f>transaction!$BB255+transaction!$BC255+transaction!$BD255+transaction!$BE255+O140</f>
        <v>0</v>
      </c>
      <c r="P198" s="17">
        <f>transaction!$BF255+transaction!$BG255+transaction!$BH255+transaction!$BI255+P140</f>
        <v>0</v>
      </c>
      <c r="Q198" s="114">
        <f>transaction!$BJ255+transaction!$BK255+transaction!$BL255+transaction!$BM255+Q140</f>
        <v>0</v>
      </c>
      <c r="R198" s="114">
        <f>transaction!$BN255+transaction!$BO255+transaction!$BP255+transaction!$BQ255+R140</f>
        <v>0</v>
      </c>
      <c r="S198" s="114">
        <f>transaction!$BR255+transaction!$BS255+transaction!$BT255+transaction!$BU255+S140</f>
        <v>0</v>
      </c>
      <c r="T198" s="114">
        <f>transaction!$BV255+transaction!$BW255+transaction!$BX255+transaction!$BY255+T140</f>
        <v>0</v>
      </c>
      <c r="U198" s="115">
        <f>transaction!$BZ255+transaction!$CA255+transaction!$CB255+transaction!$CC255+U140</f>
        <v>0</v>
      </c>
    </row>
    <row r="199">
      <c r="A199" s="85">
        <v>23.0</v>
      </c>
      <c r="B199" s="17">
        <f>transaction!$B256+transaction!$C256+transaction!$D256+transaction!$E256+B141</f>
        <v>0</v>
      </c>
      <c r="C199" s="17">
        <f>transaction!$F256+transaction!$G256+transaction!$H256+transaction!$I256+C141</f>
        <v>0</v>
      </c>
      <c r="D199" s="17">
        <f>transaction!$J256+transaction!$K256+transaction!$L256+transaction!$M256+D141</f>
        <v>0</v>
      </c>
      <c r="E199" s="17">
        <f>transaction!$N256+transaction!$O256+transaction!$P256+transaction!$Q256+E141</f>
        <v>0</v>
      </c>
      <c r="F199" s="17">
        <f>transaction!$R256+transaction!$S256+transaction!$T256+transaction!$U256+F141</f>
        <v>0</v>
      </c>
      <c r="G199" s="17">
        <f>transaction!$V256+transaction!$W256+transaction!$X256+transaction!$Y256+G141</f>
        <v>0</v>
      </c>
      <c r="H199" s="17">
        <f>transaction!$Z256+transaction!$AA256+transaction!$AB256+transaction!$AC256+H141</f>
        <v>0</v>
      </c>
      <c r="I199" s="17">
        <f>transaction!$AD256+transaction!$AE256+transaction!$AF256+transaction!$AG256+I141</f>
        <v>0</v>
      </c>
      <c r="J199" s="17">
        <f>transaction!$AH256+transaction!$AI256+transaction!$AJ256+transaction!$AK256+J141</f>
        <v>0</v>
      </c>
      <c r="K199" s="17">
        <f>transaction!$AL256+transaction!$AM256+transaction!$AN256+transaction!$AO256+K141</f>
        <v>0</v>
      </c>
      <c r="L199" s="17">
        <f>transaction!$AP256+transaction!$AQ256+transaction!$AR256+transaction!$AS256+L141</f>
        <v>0</v>
      </c>
      <c r="M199" s="17">
        <f>transaction!$AT256+transaction!$AU256+transaction!$AV256+transaction!$AW256+M141</f>
        <v>0</v>
      </c>
      <c r="N199" s="17">
        <f>transaction!$AX256+transaction!$AY256+transaction!$AZ256+transaction!$BA256+N141</f>
        <v>0</v>
      </c>
      <c r="O199" s="17">
        <f>transaction!$BB256+transaction!$BC256+transaction!$BD256+transaction!$BE256+O141</f>
        <v>0</v>
      </c>
      <c r="P199" s="17">
        <f>transaction!$BF256+transaction!$BG256+transaction!$BH256+transaction!$BI256+P141</f>
        <v>0</v>
      </c>
      <c r="Q199" s="114">
        <f>transaction!$BJ256+transaction!$BK256+transaction!$BL256+transaction!$BM256+Q141</f>
        <v>0</v>
      </c>
      <c r="R199" s="114">
        <f>transaction!$BN256+transaction!$BO256+transaction!$BP256+transaction!$BQ256+R141</f>
        <v>0</v>
      </c>
      <c r="S199" s="114">
        <f>transaction!$BR256+transaction!$BS256+transaction!$BT256+transaction!$BU256+S141</f>
        <v>0</v>
      </c>
      <c r="T199" s="114">
        <f>transaction!$BV256+transaction!$BW256+transaction!$BX256+transaction!$BY256+T141</f>
        <v>0</v>
      </c>
      <c r="U199" s="115">
        <f>transaction!$BZ256+transaction!$CA256+transaction!$CB256+transaction!$CC256+U141</f>
        <v>0</v>
      </c>
    </row>
    <row r="200">
      <c r="A200" s="85">
        <v>24.0</v>
      </c>
      <c r="B200" s="17">
        <f>transaction!$B257+transaction!$C257+transaction!$D257+transaction!$E257+B142</f>
        <v>0</v>
      </c>
      <c r="C200" s="17">
        <f>transaction!$F257+transaction!$G257+transaction!$H257+transaction!$I257+C142</f>
        <v>0</v>
      </c>
      <c r="D200" s="17">
        <f>transaction!$J257+transaction!$K257+transaction!$L257+transaction!$M257+D142</f>
        <v>0</v>
      </c>
      <c r="E200" s="17">
        <f>transaction!$N257+transaction!$O257+transaction!$P257+transaction!$Q257+E142</f>
        <v>0</v>
      </c>
      <c r="F200" s="17">
        <f>transaction!$R257+transaction!$S257+transaction!$T257+transaction!$U257+F142</f>
        <v>0</v>
      </c>
      <c r="G200" s="17">
        <f>transaction!$V257+transaction!$W257+transaction!$X257+transaction!$Y257+G142</f>
        <v>0</v>
      </c>
      <c r="H200" s="17">
        <f>transaction!$Z257+transaction!$AA257+transaction!$AB257+transaction!$AC257+H142</f>
        <v>0</v>
      </c>
      <c r="I200" s="17">
        <f>transaction!$AD257+transaction!$AE257+transaction!$AF257+transaction!$AG257+I142</f>
        <v>0</v>
      </c>
      <c r="J200" s="17">
        <f>transaction!$AH257+transaction!$AI257+transaction!$AJ257+transaction!$AK257+J142</f>
        <v>0</v>
      </c>
      <c r="K200" s="17">
        <f>transaction!$AL257+transaction!$AM257+transaction!$AN257+transaction!$AO257+K142</f>
        <v>0</v>
      </c>
      <c r="L200" s="17">
        <f>transaction!$AP257+transaction!$AQ257+transaction!$AR257+transaction!$AS257+L142</f>
        <v>0</v>
      </c>
      <c r="M200" s="17">
        <f>transaction!$AT257+transaction!$AU257+transaction!$AV257+transaction!$AW257+M142</f>
        <v>0</v>
      </c>
      <c r="N200" s="17">
        <f>transaction!$AX257+transaction!$AY257+transaction!$AZ257+transaction!$BA257+N142</f>
        <v>0</v>
      </c>
      <c r="O200" s="17">
        <f>transaction!$BB257+transaction!$BC257+transaction!$BD257+transaction!$BE257+O142</f>
        <v>0</v>
      </c>
      <c r="P200" s="17">
        <f>transaction!$BF257+transaction!$BG257+transaction!$BH257+transaction!$BI257+P142</f>
        <v>0</v>
      </c>
      <c r="Q200" s="114">
        <f>transaction!$BJ257+transaction!$BK257+transaction!$BL257+transaction!$BM257+Q142</f>
        <v>0</v>
      </c>
      <c r="R200" s="114">
        <f>transaction!$BN257+transaction!$BO257+transaction!$BP257+transaction!$BQ257+R142</f>
        <v>0</v>
      </c>
      <c r="S200" s="114">
        <f>transaction!$BR257+transaction!$BS257+transaction!$BT257+transaction!$BU257+S142</f>
        <v>0</v>
      </c>
      <c r="T200" s="114">
        <f>transaction!$BV257+transaction!$BW257+transaction!$BX257+transaction!$BY257+T142</f>
        <v>0</v>
      </c>
      <c r="U200" s="115">
        <f>transaction!$BZ257+transaction!$CA257+transaction!$CB257+transaction!$CC257+U142</f>
        <v>0</v>
      </c>
    </row>
    <row r="201">
      <c r="A201" s="85">
        <v>25.0</v>
      </c>
      <c r="B201" s="17">
        <f>transaction!$B258+transaction!$C258+transaction!$D258+transaction!$E258+B143</f>
        <v>0</v>
      </c>
      <c r="C201" s="17">
        <f>transaction!$F258+transaction!$G258+transaction!$H258+transaction!$I258+C143</f>
        <v>0</v>
      </c>
      <c r="D201" s="17">
        <f>transaction!$J258+transaction!$K258+transaction!$L258+transaction!$M258+D143</f>
        <v>0</v>
      </c>
      <c r="E201" s="17">
        <f>transaction!$N258+transaction!$O258+transaction!$P258+transaction!$Q258+E143</f>
        <v>0</v>
      </c>
      <c r="F201" s="17">
        <f>transaction!$R258+transaction!$S258+transaction!$T258+transaction!$U258+F143</f>
        <v>0</v>
      </c>
      <c r="G201" s="17">
        <f>transaction!$V258+transaction!$W258+transaction!$X258+transaction!$Y258+G143</f>
        <v>0</v>
      </c>
      <c r="H201" s="17">
        <f>transaction!$Z258+transaction!$AA258+transaction!$AB258+transaction!$AC258+H143</f>
        <v>0</v>
      </c>
      <c r="I201" s="17">
        <f>transaction!$AD258+transaction!$AE258+transaction!$AF258+transaction!$AG258+I143</f>
        <v>0</v>
      </c>
      <c r="J201" s="17">
        <f>transaction!$AH258+transaction!$AI258+transaction!$AJ258+transaction!$AK258+J143</f>
        <v>0</v>
      </c>
      <c r="K201" s="17">
        <f>transaction!$AL258+transaction!$AM258+transaction!$AN258+transaction!$AO258+K143</f>
        <v>0</v>
      </c>
      <c r="L201" s="17">
        <f>transaction!$AP258+transaction!$AQ258+transaction!$AR258+transaction!$AS258+L143</f>
        <v>0</v>
      </c>
      <c r="M201" s="17">
        <f>transaction!$AT258+transaction!$AU258+transaction!$AV258+transaction!$AW258+M143</f>
        <v>0</v>
      </c>
      <c r="N201" s="17">
        <f>transaction!$AX258+transaction!$AY258+transaction!$AZ258+transaction!$BA258+N143</f>
        <v>0</v>
      </c>
      <c r="O201" s="17">
        <f>transaction!$BB258+transaction!$BC258+transaction!$BD258+transaction!$BE258+O143</f>
        <v>0</v>
      </c>
      <c r="P201" s="17">
        <f>transaction!$BF258+transaction!$BG258+transaction!$BH258+transaction!$BI258+P143</f>
        <v>0</v>
      </c>
      <c r="Q201" s="114">
        <f>transaction!$BJ258+transaction!$BK258+transaction!$BL258+transaction!$BM258+Q143</f>
        <v>0</v>
      </c>
      <c r="R201" s="114">
        <f>transaction!$BN258+transaction!$BO258+transaction!$BP258+transaction!$BQ258+R143</f>
        <v>0</v>
      </c>
      <c r="S201" s="114">
        <f>transaction!$BR258+transaction!$BS258+transaction!$BT258+transaction!$BU258+S143</f>
        <v>0</v>
      </c>
      <c r="T201" s="114">
        <f>transaction!$BV258+transaction!$BW258+transaction!$BX258+transaction!$BY258+T143</f>
        <v>0</v>
      </c>
      <c r="U201" s="115">
        <f>transaction!$BZ258+transaction!$CA258+transaction!$CB258+transaction!$CC258+U143</f>
        <v>0</v>
      </c>
    </row>
    <row r="202">
      <c r="A202" s="85">
        <v>26.0</v>
      </c>
      <c r="B202" s="17">
        <f>transaction!$B259+transaction!$C259+transaction!$D259+transaction!$E259+B144</f>
        <v>0</v>
      </c>
      <c r="C202" s="17">
        <f>transaction!$F259+transaction!$G259+transaction!$H259+transaction!$I259+C144</f>
        <v>0</v>
      </c>
      <c r="D202" s="17">
        <f>transaction!$J259+transaction!$K259+transaction!$L259+transaction!$M259+D144</f>
        <v>0</v>
      </c>
      <c r="E202" s="17">
        <f>transaction!$N259+transaction!$O259+transaction!$P259+transaction!$Q259+E144</f>
        <v>0</v>
      </c>
      <c r="F202" s="17">
        <f>transaction!$R259+transaction!$S259+transaction!$T259+transaction!$U259+F144</f>
        <v>0</v>
      </c>
      <c r="G202" s="17">
        <f>transaction!$V259+transaction!$W259+transaction!$X259+transaction!$Y259+G144</f>
        <v>0</v>
      </c>
      <c r="H202" s="17">
        <f>transaction!$Z259+transaction!$AA259+transaction!$AB259+transaction!$AC259+H144</f>
        <v>0</v>
      </c>
      <c r="I202" s="17">
        <f>transaction!$AD259+transaction!$AE259+transaction!$AF259+transaction!$AG259+I144</f>
        <v>0</v>
      </c>
      <c r="J202" s="17">
        <f>transaction!$AH259+transaction!$AI259+transaction!$AJ259+transaction!$AK259+J144</f>
        <v>0</v>
      </c>
      <c r="K202" s="17">
        <f>transaction!$AL259+transaction!$AM259+transaction!$AN259+transaction!$AO259+K144</f>
        <v>0</v>
      </c>
      <c r="L202" s="17">
        <f>transaction!$AP259+transaction!$AQ259+transaction!$AR259+transaction!$AS259+L144</f>
        <v>0</v>
      </c>
      <c r="M202" s="17">
        <f>transaction!$AT259+transaction!$AU259+transaction!$AV259+transaction!$AW259+M144</f>
        <v>0</v>
      </c>
      <c r="N202" s="17">
        <f>transaction!$AX259+transaction!$AY259+transaction!$AZ259+transaction!$BA259+N144</f>
        <v>0</v>
      </c>
      <c r="O202" s="17">
        <f>transaction!$BB259+transaction!$BC259+transaction!$BD259+transaction!$BE259+O144</f>
        <v>0</v>
      </c>
      <c r="P202" s="17">
        <f>transaction!$BF259+transaction!$BG259+transaction!$BH259+transaction!$BI259+P144</f>
        <v>0</v>
      </c>
      <c r="Q202" s="114">
        <f>transaction!$BJ259+transaction!$BK259+transaction!$BL259+transaction!$BM259+Q144</f>
        <v>0</v>
      </c>
      <c r="R202" s="114">
        <f>transaction!$BN259+transaction!$BO259+transaction!$BP259+transaction!$BQ259+R144</f>
        <v>0</v>
      </c>
      <c r="S202" s="114">
        <f>transaction!$BR259+transaction!$BS259+transaction!$BT259+transaction!$BU259+S144</f>
        <v>0</v>
      </c>
      <c r="T202" s="114">
        <f>transaction!$BV259+transaction!$BW259+transaction!$BX259+transaction!$BY259+T144</f>
        <v>0</v>
      </c>
      <c r="U202" s="115">
        <f>transaction!$BZ259+transaction!$CA259+transaction!$CB259+transaction!$CC259+U144</f>
        <v>0</v>
      </c>
    </row>
    <row r="203">
      <c r="A203" s="85">
        <v>27.0</v>
      </c>
      <c r="B203" s="17">
        <f>transaction!$B260+transaction!$C260+transaction!$D260+transaction!$E260+B145</f>
        <v>0</v>
      </c>
      <c r="C203" s="17">
        <f>transaction!$F260+transaction!$G260+transaction!$H260+transaction!$I260+C145</f>
        <v>0</v>
      </c>
      <c r="D203" s="17">
        <f>transaction!$J260+transaction!$K260+transaction!$L260+transaction!$M260+D145</f>
        <v>0</v>
      </c>
      <c r="E203" s="17">
        <f>transaction!$N260+transaction!$O260+transaction!$P260+transaction!$Q260+E145</f>
        <v>0</v>
      </c>
      <c r="F203" s="17">
        <f>transaction!$R260+transaction!$S260+transaction!$T260+transaction!$U260+F145</f>
        <v>0</v>
      </c>
      <c r="G203" s="17">
        <f>transaction!$V260+transaction!$W260+transaction!$X260+transaction!$Y260+G145</f>
        <v>0</v>
      </c>
      <c r="H203" s="17">
        <f>transaction!$Z260+transaction!$AA260+transaction!$AB260+transaction!$AC260+H145</f>
        <v>0</v>
      </c>
      <c r="I203" s="17">
        <f>transaction!$AD260+transaction!$AE260+transaction!$AF260+transaction!$AG260+I145</f>
        <v>0</v>
      </c>
      <c r="J203" s="17">
        <f>transaction!$AH260+transaction!$AI260+transaction!$AJ260+transaction!$AK260+J145</f>
        <v>0</v>
      </c>
      <c r="K203" s="17">
        <f>transaction!$AL260+transaction!$AM260+transaction!$AN260+transaction!$AO260+K145</f>
        <v>0</v>
      </c>
      <c r="L203" s="17">
        <f>transaction!$AP260+transaction!$AQ260+transaction!$AR260+transaction!$AS260+L145</f>
        <v>0</v>
      </c>
      <c r="M203" s="17">
        <f>transaction!$AT260+transaction!$AU260+transaction!$AV260+transaction!$AW260+M145</f>
        <v>0</v>
      </c>
      <c r="N203" s="17">
        <f>transaction!$AX260+transaction!$AY260+transaction!$AZ260+transaction!$BA260+N145</f>
        <v>0</v>
      </c>
      <c r="O203" s="17">
        <f>transaction!$BB260+transaction!$BC260+transaction!$BD260+transaction!$BE260+O145</f>
        <v>0</v>
      </c>
      <c r="P203" s="17">
        <f>transaction!$BF260+transaction!$BG260+transaction!$BH260+transaction!$BI260+P145</f>
        <v>0</v>
      </c>
      <c r="Q203" s="114">
        <f>transaction!$BJ260+transaction!$BK260+transaction!$BL260+transaction!$BM260+Q145</f>
        <v>0</v>
      </c>
      <c r="R203" s="114">
        <f>transaction!$BN260+transaction!$BO260+transaction!$BP260+transaction!$BQ260+R145</f>
        <v>0</v>
      </c>
      <c r="S203" s="114">
        <f>transaction!$BR260+transaction!$BS260+transaction!$BT260+transaction!$BU260+S145</f>
        <v>0</v>
      </c>
      <c r="T203" s="114">
        <f>transaction!$BV260+transaction!$BW260+transaction!$BX260+transaction!$BY260+T145</f>
        <v>0</v>
      </c>
      <c r="U203" s="115">
        <f>transaction!$BZ260+transaction!$CA260+transaction!$CB260+transaction!$CC260+U145</f>
        <v>0</v>
      </c>
    </row>
    <row r="204">
      <c r="A204" s="85">
        <v>28.0</v>
      </c>
      <c r="B204" s="17">
        <f>transaction!$B261+transaction!$C261+transaction!$D261+transaction!$E261+B146</f>
        <v>0</v>
      </c>
      <c r="C204" s="17">
        <f>transaction!$F261+transaction!$G261+transaction!$H261+transaction!$I261+C146</f>
        <v>0</v>
      </c>
      <c r="D204" s="17">
        <f>transaction!$J261+transaction!$K261+transaction!$L261+transaction!$M261+D146</f>
        <v>0</v>
      </c>
      <c r="E204" s="17">
        <f>transaction!$N261+transaction!$O261+transaction!$P261+transaction!$Q261+E146</f>
        <v>0</v>
      </c>
      <c r="F204" s="17">
        <f>transaction!$R261+transaction!$S261+transaction!$T261+transaction!$U261+F146</f>
        <v>0</v>
      </c>
      <c r="G204" s="17">
        <f>transaction!$V261+transaction!$W261+transaction!$X261+transaction!$Y261+G146</f>
        <v>0</v>
      </c>
      <c r="H204" s="17">
        <f>transaction!$Z261+transaction!$AA261+transaction!$AB261+transaction!$AC261+H146</f>
        <v>0</v>
      </c>
      <c r="I204" s="17">
        <f>transaction!$AD261+transaction!$AE261+transaction!$AF261+transaction!$AG261+I146</f>
        <v>0</v>
      </c>
      <c r="J204" s="17">
        <f>transaction!$AH261+transaction!$AI261+transaction!$AJ261+transaction!$AK261+J146</f>
        <v>0</v>
      </c>
      <c r="K204" s="17">
        <f>transaction!$AL261+transaction!$AM261+transaction!$AN261+transaction!$AO261+K146</f>
        <v>0</v>
      </c>
      <c r="L204" s="17">
        <f>transaction!$AP261+transaction!$AQ261+transaction!$AR261+transaction!$AS261+L146</f>
        <v>0</v>
      </c>
      <c r="M204" s="17">
        <f>transaction!$AT261+transaction!$AU261+transaction!$AV261+transaction!$AW261+M146</f>
        <v>0</v>
      </c>
      <c r="N204" s="17">
        <f>transaction!$AX261+transaction!$AY261+transaction!$AZ261+transaction!$BA261+N146</f>
        <v>0</v>
      </c>
      <c r="O204" s="17">
        <f>transaction!$BB261+transaction!$BC261+transaction!$BD261+transaction!$BE261+O146</f>
        <v>0</v>
      </c>
      <c r="P204" s="17">
        <f>transaction!$BF261+transaction!$BG261+transaction!$BH261+transaction!$BI261+P146</f>
        <v>0</v>
      </c>
      <c r="Q204" s="114">
        <f>transaction!$BJ261+transaction!$BK261+transaction!$BL261+transaction!$BM261+Q146</f>
        <v>0</v>
      </c>
      <c r="R204" s="114">
        <f>transaction!$BN261+transaction!$BO261+transaction!$BP261+transaction!$BQ261+R146</f>
        <v>0</v>
      </c>
      <c r="S204" s="114">
        <f>transaction!$BR261+transaction!$BS261+transaction!$BT261+transaction!$BU261+S146</f>
        <v>0</v>
      </c>
      <c r="T204" s="114">
        <f>transaction!$BV261+transaction!$BW261+transaction!$BX261+transaction!$BY261+T146</f>
        <v>0</v>
      </c>
      <c r="U204" s="115">
        <f>transaction!$BZ261+transaction!$CA261+transaction!$CB261+transaction!$CC261+U146</f>
        <v>0</v>
      </c>
    </row>
    <row r="205">
      <c r="A205" s="85">
        <v>29.0</v>
      </c>
      <c r="B205" s="17">
        <f>transaction!$B262+transaction!$C262+transaction!$D262+transaction!$E262+B147</f>
        <v>0</v>
      </c>
      <c r="C205" s="17">
        <f>transaction!$F262+transaction!$G262+transaction!$H262+transaction!$I262+C147</f>
        <v>0</v>
      </c>
      <c r="D205" s="17">
        <f>transaction!$J262+transaction!$K262+transaction!$L262+transaction!$M262+D147</f>
        <v>0</v>
      </c>
      <c r="E205" s="17">
        <f>transaction!$N262+transaction!$O262+transaction!$P262+transaction!$Q262+E147</f>
        <v>0</v>
      </c>
      <c r="F205" s="17">
        <f>transaction!$R262+transaction!$S262+transaction!$T262+transaction!$U262+F147</f>
        <v>0</v>
      </c>
      <c r="G205" s="17">
        <f>transaction!$V262+transaction!$W262+transaction!$X262+transaction!$Y262+G147</f>
        <v>0</v>
      </c>
      <c r="H205" s="17">
        <f>transaction!$Z262+transaction!$AA262+transaction!$AB262+transaction!$AC262+H147</f>
        <v>0</v>
      </c>
      <c r="I205" s="17">
        <f>transaction!$AD262+transaction!$AE262+transaction!$AF262+transaction!$AG262+I147</f>
        <v>0</v>
      </c>
      <c r="J205" s="17">
        <f>transaction!$AH262+transaction!$AI262+transaction!$AJ262+transaction!$AK262+J147</f>
        <v>0</v>
      </c>
      <c r="K205" s="17">
        <f>transaction!$AL262+transaction!$AM262+transaction!$AN262+transaction!$AO262+K147</f>
        <v>0</v>
      </c>
      <c r="L205" s="17">
        <f>transaction!$AP262+transaction!$AQ262+transaction!$AR262+transaction!$AS262+L147</f>
        <v>0</v>
      </c>
      <c r="M205" s="17">
        <f>transaction!$AT262+transaction!$AU262+transaction!$AV262+transaction!$AW262+M147</f>
        <v>0</v>
      </c>
      <c r="N205" s="17">
        <f>transaction!$AX262+transaction!$AY262+transaction!$AZ262+transaction!$BA262+N147</f>
        <v>0</v>
      </c>
      <c r="O205" s="17">
        <f>transaction!$BB262+transaction!$BC262+transaction!$BD262+transaction!$BE262+O147</f>
        <v>0</v>
      </c>
      <c r="P205" s="17">
        <f>transaction!$BF262+transaction!$BG262+transaction!$BH262+transaction!$BI262+P147</f>
        <v>0</v>
      </c>
      <c r="Q205" s="114">
        <f>transaction!$BJ262+transaction!$BK262+transaction!$BL262+transaction!$BM262+Q147</f>
        <v>0</v>
      </c>
      <c r="R205" s="114">
        <f>transaction!$BN262+transaction!$BO262+transaction!$BP262+transaction!$BQ262+R147</f>
        <v>0</v>
      </c>
      <c r="S205" s="114">
        <f>transaction!$BR262+transaction!$BS262+transaction!$BT262+transaction!$BU262+S147</f>
        <v>0</v>
      </c>
      <c r="T205" s="114">
        <f>transaction!$BV262+transaction!$BW262+transaction!$BX262+transaction!$BY262+T147</f>
        <v>0</v>
      </c>
      <c r="U205" s="115">
        <f>transaction!$BZ262+transaction!$CA262+transaction!$CB262+transaction!$CC262+U147</f>
        <v>0</v>
      </c>
    </row>
    <row r="206">
      <c r="A206" s="85">
        <v>30.0</v>
      </c>
      <c r="B206" s="17">
        <f>transaction!$B263+transaction!$C263+transaction!$D263+transaction!$E263+B148</f>
        <v>0</v>
      </c>
      <c r="C206" s="17">
        <f>transaction!$F263+transaction!$G263+transaction!$H263+transaction!$I263+C148</f>
        <v>0</v>
      </c>
      <c r="D206" s="17">
        <f>transaction!$J263+transaction!$K263+transaction!$L263+transaction!$M263+D148</f>
        <v>0</v>
      </c>
      <c r="E206" s="17">
        <f>transaction!$N263+transaction!$O263+transaction!$P263+transaction!$Q263+E148</f>
        <v>0</v>
      </c>
      <c r="F206" s="17">
        <f>transaction!$R263+transaction!$S263+transaction!$T263+transaction!$U263+F148</f>
        <v>0</v>
      </c>
      <c r="G206" s="17">
        <f>transaction!$V263+transaction!$W263+transaction!$X263+transaction!$Y263+G148</f>
        <v>0</v>
      </c>
      <c r="H206" s="17">
        <f>transaction!$Z263+transaction!$AA263+transaction!$AB263+transaction!$AC263+H148</f>
        <v>0</v>
      </c>
      <c r="I206" s="17">
        <f>transaction!$AD263+transaction!$AE263+transaction!$AF263+transaction!$AG263+I148</f>
        <v>0</v>
      </c>
      <c r="J206" s="17">
        <f>transaction!$AH263+transaction!$AI263+transaction!$AJ263+transaction!$AK263+J148</f>
        <v>0</v>
      </c>
      <c r="K206" s="17">
        <f>transaction!$AL263+transaction!$AM263+transaction!$AN263+transaction!$AO263+K148</f>
        <v>0</v>
      </c>
      <c r="L206" s="17">
        <f>transaction!$AP263+transaction!$AQ263+transaction!$AR263+transaction!$AS263+L148</f>
        <v>0</v>
      </c>
      <c r="M206" s="17">
        <f>transaction!$AT263+transaction!$AU263+transaction!$AV263+transaction!$AW263+M148</f>
        <v>0</v>
      </c>
      <c r="N206" s="17">
        <f>transaction!$AX263+transaction!$AY263+transaction!$AZ263+transaction!$BA263+N148</f>
        <v>0</v>
      </c>
      <c r="O206" s="17">
        <f>transaction!$BB263+transaction!$BC263+transaction!$BD263+transaction!$BE263+O148</f>
        <v>0</v>
      </c>
      <c r="P206" s="17">
        <f>transaction!$BF263+transaction!$BG263+transaction!$BH263+transaction!$BI263+P148</f>
        <v>0</v>
      </c>
      <c r="Q206" s="114">
        <f>transaction!$BJ263+transaction!$BK263+transaction!$BL263+transaction!$BM263+Q148</f>
        <v>0</v>
      </c>
      <c r="R206" s="114">
        <f>transaction!$BN263+transaction!$BO263+transaction!$BP263+transaction!$BQ263+R148</f>
        <v>0</v>
      </c>
      <c r="S206" s="114">
        <f>transaction!$BR263+transaction!$BS263+transaction!$BT263+transaction!$BU263+S148</f>
        <v>0</v>
      </c>
      <c r="T206" s="114">
        <f>transaction!$BV263+transaction!$BW263+transaction!$BX263+transaction!$BY263+T148</f>
        <v>0</v>
      </c>
      <c r="U206" s="115">
        <f>transaction!$BZ263+transaction!$CA263+transaction!$CB263+transaction!$CC263+U148</f>
        <v>0</v>
      </c>
    </row>
    <row r="207">
      <c r="A207" s="85">
        <v>31.0</v>
      </c>
      <c r="B207" s="17">
        <f>transaction!$B264+transaction!$C264+transaction!$D264+transaction!$E264+B149</f>
        <v>0</v>
      </c>
      <c r="C207" s="17">
        <f>transaction!$F264+transaction!$G264+transaction!$H264+transaction!$I264+C149</f>
        <v>0</v>
      </c>
      <c r="D207" s="17">
        <f>transaction!$J264+transaction!$K264+transaction!$L264+transaction!$M264+D149</f>
        <v>0</v>
      </c>
      <c r="E207" s="17">
        <f>transaction!$N264+transaction!$O264+transaction!$P264+transaction!$Q264+E149</f>
        <v>0</v>
      </c>
      <c r="F207" s="17">
        <f>transaction!$R264+transaction!$S264+transaction!$T264+transaction!$U264+F149</f>
        <v>0</v>
      </c>
      <c r="G207" s="17">
        <f>transaction!$V264+transaction!$W264+transaction!$X264+transaction!$Y264+G149</f>
        <v>0</v>
      </c>
      <c r="H207" s="17">
        <f>transaction!$Z264+transaction!$AA264+transaction!$AB264+transaction!$AC264+H149</f>
        <v>0</v>
      </c>
      <c r="I207" s="17">
        <f>transaction!$AD264+transaction!$AE264+transaction!$AF264+transaction!$AG264+I149</f>
        <v>0</v>
      </c>
      <c r="J207" s="17">
        <f>transaction!$AH264+transaction!$AI264+transaction!$AJ264+transaction!$AK264+J149</f>
        <v>0</v>
      </c>
      <c r="K207" s="17">
        <f>transaction!$AL264+transaction!$AM264+transaction!$AN264+transaction!$AO264+K149</f>
        <v>0</v>
      </c>
      <c r="L207" s="17">
        <f>transaction!$AP264+transaction!$AQ264+transaction!$AR264+transaction!$AS264+L149</f>
        <v>0</v>
      </c>
      <c r="M207" s="17">
        <f>transaction!$AT264+transaction!$AU264+transaction!$AV264+transaction!$AW264+M149</f>
        <v>0</v>
      </c>
      <c r="N207" s="17">
        <f>transaction!$AX264+transaction!$AY264+transaction!$AZ264+transaction!$BA264+N149</f>
        <v>0</v>
      </c>
      <c r="O207" s="17">
        <f>transaction!$BB264+transaction!$BC264+transaction!$BD264+transaction!$BE264+O149</f>
        <v>0</v>
      </c>
      <c r="P207" s="17">
        <f>transaction!$BF264+transaction!$BG264+transaction!$BH264+transaction!$BI264+P149</f>
        <v>0</v>
      </c>
      <c r="Q207" s="114">
        <f>transaction!$BJ264+transaction!$BK264+transaction!$BL264+transaction!$BM264+Q149</f>
        <v>0</v>
      </c>
      <c r="R207" s="114">
        <f>transaction!$BN264+transaction!$BO264+transaction!$BP264+transaction!$BQ264+R149</f>
        <v>0</v>
      </c>
      <c r="S207" s="114">
        <f>transaction!$BR264+transaction!$BS264+transaction!$BT264+transaction!$BU264+S149</f>
        <v>0</v>
      </c>
      <c r="T207" s="114">
        <f>transaction!$BV264+transaction!$BW264+transaction!$BX264+transaction!$BY264+T149</f>
        <v>0</v>
      </c>
      <c r="U207" s="115">
        <f>transaction!$BZ264+transaction!$CA264+transaction!$CB264+transaction!$CC264+U149</f>
        <v>0</v>
      </c>
    </row>
    <row r="208">
      <c r="A208" s="85">
        <v>32.0</v>
      </c>
      <c r="B208" s="17">
        <f>transaction!$B265+transaction!$C265+transaction!$D265+transaction!$E265+B150</f>
        <v>0</v>
      </c>
      <c r="C208" s="17">
        <f>transaction!$F265+transaction!$G265+transaction!$H265+transaction!$I265+C150</f>
        <v>0</v>
      </c>
      <c r="D208" s="17">
        <f>transaction!$J265+transaction!$K265+transaction!$L265+transaction!$M265+D150</f>
        <v>0</v>
      </c>
      <c r="E208" s="17">
        <f>transaction!$N265+transaction!$O265+transaction!$P265+transaction!$Q265+E150</f>
        <v>0</v>
      </c>
      <c r="F208" s="17">
        <f>transaction!$R265+transaction!$S265+transaction!$T265+transaction!$U265+F150</f>
        <v>0</v>
      </c>
      <c r="G208" s="17">
        <f>transaction!$V265+transaction!$W265+transaction!$X265+transaction!$Y265+G150</f>
        <v>0</v>
      </c>
      <c r="H208" s="17">
        <f>transaction!$Z265+transaction!$AA265+transaction!$AB265+transaction!$AC265+H150</f>
        <v>0</v>
      </c>
      <c r="I208" s="17">
        <f>transaction!$AD265+transaction!$AE265+transaction!$AF265+transaction!$AG265+I150</f>
        <v>0</v>
      </c>
      <c r="J208" s="17">
        <f>transaction!$AH265+transaction!$AI265+transaction!$AJ265+transaction!$AK265+J150</f>
        <v>0</v>
      </c>
      <c r="K208" s="17">
        <f>transaction!$AL265+transaction!$AM265+transaction!$AN265+transaction!$AO265+K150</f>
        <v>0</v>
      </c>
      <c r="L208" s="17">
        <f>transaction!$AP265+transaction!$AQ265+transaction!$AR265+transaction!$AS265+L150</f>
        <v>0</v>
      </c>
      <c r="M208" s="17">
        <f>transaction!$AT265+transaction!$AU265+transaction!$AV265+transaction!$AW265+M150</f>
        <v>0</v>
      </c>
      <c r="N208" s="17">
        <f>transaction!$AX265+transaction!$AY265+transaction!$AZ265+transaction!$BA265+N150</f>
        <v>0</v>
      </c>
      <c r="O208" s="17">
        <f>transaction!$BB265+transaction!$BC265+transaction!$BD265+transaction!$BE265+O150</f>
        <v>0</v>
      </c>
      <c r="P208" s="17">
        <f>transaction!$BF265+transaction!$BG265+transaction!$BH265+transaction!$BI265+P150</f>
        <v>0</v>
      </c>
      <c r="Q208" s="114">
        <f>transaction!$BJ265+transaction!$BK265+transaction!$BL265+transaction!$BM265+Q150</f>
        <v>0</v>
      </c>
      <c r="R208" s="114">
        <f>transaction!$BN265+transaction!$BO265+transaction!$BP265+transaction!$BQ265+R150</f>
        <v>0</v>
      </c>
      <c r="S208" s="114">
        <f>transaction!$BR265+transaction!$BS265+transaction!$BT265+transaction!$BU265+S150</f>
        <v>0</v>
      </c>
      <c r="T208" s="114">
        <f>transaction!$BV265+transaction!$BW265+transaction!$BX265+transaction!$BY265+T150</f>
        <v>0</v>
      </c>
      <c r="U208" s="115">
        <f>transaction!$BZ265+transaction!$CA265+transaction!$CB265+transaction!$CC265+U150</f>
        <v>0</v>
      </c>
    </row>
    <row r="209">
      <c r="A209" s="85">
        <v>33.0</v>
      </c>
      <c r="B209" s="17">
        <f>transaction!$B266+transaction!$C266+transaction!$D266+transaction!$E266+B151</f>
        <v>0</v>
      </c>
      <c r="C209" s="17">
        <f>transaction!$F266+transaction!$G266+transaction!$H266+transaction!$I266+C151</f>
        <v>0</v>
      </c>
      <c r="D209" s="17">
        <f>transaction!$J266+transaction!$K266+transaction!$L266+transaction!$M266+D151</f>
        <v>0</v>
      </c>
      <c r="E209" s="17">
        <f>transaction!$N266+transaction!$O266+transaction!$P266+transaction!$Q266+E151</f>
        <v>0</v>
      </c>
      <c r="F209" s="17">
        <f>transaction!$R266+transaction!$S266+transaction!$T266+transaction!$U266+F151</f>
        <v>0</v>
      </c>
      <c r="G209" s="17">
        <f>transaction!$V266+transaction!$W266+transaction!$X266+transaction!$Y266+G151</f>
        <v>0</v>
      </c>
      <c r="H209" s="17">
        <f>transaction!$Z266+transaction!$AA266+transaction!$AB266+transaction!$AC266+H151</f>
        <v>0</v>
      </c>
      <c r="I209" s="17">
        <f>transaction!$AD266+transaction!$AE266+transaction!$AF266+transaction!$AG266+I151</f>
        <v>0</v>
      </c>
      <c r="J209" s="17">
        <f>transaction!$AH266+transaction!$AI266+transaction!$AJ266+transaction!$AK266+J151</f>
        <v>0</v>
      </c>
      <c r="K209" s="17">
        <f>transaction!$AL266+transaction!$AM266+transaction!$AN266+transaction!$AO266+K151</f>
        <v>0</v>
      </c>
      <c r="L209" s="17">
        <f>transaction!$AP266+transaction!$AQ266+transaction!$AR266+transaction!$AS266+L151</f>
        <v>0</v>
      </c>
      <c r="M209" s="17">
        <f>transaction!$AT266+transaction!$AU266+transaction!$AV266+transaction!$AW266+M151</f>
        <v>0</v>
      </c>
      <c r="N209" s="17">
        <f>transaction!$AX266+transaction!$AY266+transaction!$AZ266+transaction!$BA266+N151</f>
        <v>0</v>
      </c>
      <c r="O209" s="17">
        <f>transaction!$BB266+transaction!$BC266+transaction!$BD266+transaction!$BE266+O151</f>
        <v>0</v>
      </c>
      <c r="P209" s="17">
        <f>transaction!$BF266+transaction!$BG266+transaction!$BH266+transaction!$BI266+P151</f>
        <v>0</v>
      </c>
      <c r="Q209" s="114">
        <f>transaction!$BJ266+transaction!$BK266+transaction!$BL266+transaction!$BM266+Q151</f>
        <v>0</v>
      </c>
      <c r="R209" s="114">
        <f>transaction!$BN266+transaction!$BO266+transaction!$BP266+transaction!$BQ266+R151</f>
        <v>0</v>
      </c>
      <c r="S209" s="114">
        <f>transaction!$BR266+transaction!$BS266+transaction!$BT266+transaction!$BU266+S151</f>
        <v>0</v>
      </c>
      <c r="T209" s="114">
        <f>transaction!$BV266+transaction!$BW266+transaction!$BX266+transaction!$BY266+T151</f>
        <v>0</v>
      </c>
      <c r="U209" s="115">
        <f>transaction!$BZ266+transaction!$CA266+transaction!$CB266+transaction!$CC266+U151</f>
        <v>0</v>
      </c>
    </row>
    <row r="210">
      <c r="A210" s="85">
        <v>34.0</v>
      </c>
      <c r="B210" s="17">
        <f>transaction!$B267+transaction!$C267+transaction!$D267+transaction!$E267+B152</f>
        <v>0</v>
      </c>
      <c r="C210" s="17">
        <f>transaction!$F267+transaction!$G267+transaction!$H267+transaction!$I267+C152</f>
        <v>0</v>
      </c>
      <c r="D210" s="17">
        <f>transaction!$J267+transaction!$K267+transaction!$L267+transaction!$M267+D152</f>
        <v>0</v>
      </c>
      <c r="E210" s="17">
        <f>transaction!$N267+transaction!$O267+transaction!$P267+transaction!$Q267+E152</f>
        <v>0</v>
      </c>
      <c r="F210" s="17">
        <f>transaction!$R267+transaction!$S267+transaction!$T267+transaction!$U267+F152</f>
        <v>0</v>
      </c>
      <c r="G210" s="17">
        <f>transaction!$V267+transaction!$W267+transaction!$X267+transaction!$Y267+G152</f>
        <v>0</v>
      </c>
      <c r="H210" s="17">
        <f>transaction!$Z267+transaction!$AA267+transaction!$AB267+transaction!$AC267+H152</f>
        <v>0</v>
      </c>
      <c r="I210" s="17">
        <f>transaction!$AD267+transaction!$AE267+transaction!$AF267+transaction!$AG267+I152</f>
        <v>0</v>
      </c>
      <c r="J210" s="17">
        <f>transaction!$AH267+transaction!$AI267+transaction!$AJ267+transaction!$AK267+J152</f>
        <v>0</v>
      </c>
      <c r="K210" s="17">
        <f>transaction!$AL267+transaction!$AM267+transaction!$AN267+transaction!$AO267+K152</f>
        <v>0</v>
      </c>
      <c r="L210" s="17">
        <f>transaction!$AP267+transaction!$AQ267+transaction!$AR267+transaction!$AS267+L152</f>
        <v>0</v>
      </c>
      <c r="M210" s="17">
        <f>transaction!$AT267+transaction!$AU267+transaction!$AV267+transaction!$AW267+M152</f>
        <v>0</v>
      </c>
      <c r="N210" s="17">
        <f>transaction!$AX267+transaction!$AY267+transaction!$AZ267+transaction!$BA267+N152</f>
        <v>0</v>
      </c>
      <c r="O210" s="17">
        <f>transaction!$BB267+transaction!$BC267+transaction!$BD267+transaction!$BE267+O152</f>
        <v>0</v>
      </c>
      <c r="P210" s="17">
        <f>transaction!$BF267+transaction!$BG267+transaction!$BH267+transaction!$BI267+P152</f>
        <v>0</v>
      </c>
      <c r="Q210" s="114">
        <f>transaction!$BJ267+transaction!$BK267+transaction!$BL267+transaction!$BM267+Q152</f>
        <v>0</v>
      </c>
      <c r="R210" s="114">
        <f>transaction!$BN267+transaction!$BO267+transaction!$BP267+transaction!$BQ267+R152</f>
        <v>0</v>
      </c>
      <c r="S210" s="114">
        <f>transaction!$BR267+transaction!$BS267+transaction!$BT267+transaction!$BU267+S152</f>
        <v>0</v>
      </c>
      <c r="T210" s="114">
        <f>transaction!$BV267+transaction!$BW267+transaction!$BX267+transaction!$BY267+T152</f>
        <v>0</v>
      </c>
      <c r="U210" s="115">
        <f>transaction!$BZ267+transaction!$CA267+transaction!$CB267+transaction!$CC267+U152</f>
        <v>0</v>
      </c>
    </row>
    <row r="211">
      <c r="A211" s="85">
        <v>35.0</v>
      </c>
      <c r="B211" s="17">
        <f>transaction!$B268+transaction!$C268+transaction!$D268+transaction!$E268+B153</f>
        <v>0</v>
      </c>
      <c r="C211" s="17">
        <f>transaction!$F268+transaction!$G268+transaction!$H268+transaction!$I268+C153</f>
        <v>0</v>
      </c>
      <c r="D211" s="17">
        <f>transaction!$J268+transaction!$K268+transaction!$L268+transaction!$M268+D153</f>
        <v>0</v>
      </c>
      <c r="E211" s="17">
        <f>transaction!$N268+transaction!$O268+transaction!$P268+transaction!$Q268+E153</f>
        <v>0</v>
      </c>
      <c r="F211" s="17">
        <f>transaction!$R268+transaction!$S268+transaction!$T268+transaction!$U268+F153</f>
        <v>0</v>
      </c>
      <c r="G211" s="17">
        <f>transaction!$V268+transaction!$W268+transaction!$X268+transaction!$Y268+G153</f>
        <v>0</v>
      </c>
      <c r="H211" s="17">
        <f>transaction!$Z268+transaction!$AA268+transaction!$AB268+transaction!$AC268+H153</f>
        <v>0</v>
      </c>
      <c r="I211" s="17">
        <f>transaction!$AD268+transaction!$AE268+transaction!$AF268+transaction!$AG268+I153</f>
        <v>0</v>
      </c>
      <c r="J211" s="17">
        <f>transaction!$AH268+transaction!$AI268+transaction!$AJ268+transaction!$AK268+J153</f>
        <v>0</v>
      </c>
      <c r="K211" s="17">
        <f>transaction!$AL268+transaction!$AM268+transaction!$AN268+transaction!$AO268+K153</f>
        <v>0</v>
      </c>
      <c r="L211" s="17">
        <f>transaction!$AP268+transaction!$AQ268+transaction!$AR268+transaction!$AS268+L153</f>
        <v>0</v>
      </c>
      <c r="M211" s="17">
        <f>transaction!$AT268+transaction!$AU268+transaction!$AV268+transaction!$AW268+M153</f>
        <v>0</v>
      </c>
      <c r="N211" s="17">
        <f>transaction!$AX268+transaction!$AY268+transaction!$AZ268+transaction!$BA268+N153</f>
        <v>0</v>
      </c>
      <c r="O211" s="17">
        <f>transaction!$BB268+transaction!$BC268+transaction!$BD268+transaction!$BE268+O153</f>
        <v>0</v>
      </c>
      <c r="P211" s="17">
        <f>transaction!$BF268+transaction!$BG268+transaction!$BH268+transaction!$BI268+P153</f>
        <v>0</v>
      </c>
      <c r="Q211" s="114">
        <f>transaction!$BJ268+transaction!$BK268+transaction!$BL268+transaction!$BM268+Q153</f>
        <v>0</v>
      </c>
      <c r="R211" s="114">
        <f>transaction!$BN268+transaction!$BO268+transaction!$BP268+transaction!$BQ268+R153</f>
        <v>0</v>
      </c>
      <c r="S211" s="114">
        <f>transaction!$BR268+transaction!$BS268+transaction!$BT268+transaction!$BU268+S153</f>
        <v>0</v>
      </c>
      <c r="T211" s="114">
        <f>transaction!$BV268+transaction!$BW268+transaction!$BX268+transaction!$BY268+T153</f>
        <v>0</v>
      </c>
      <c r="U211" s="115">
        <f>transaction!$BZ268+transaction!$CA268+transaction!$CB268+transaction!$CC268+U153</f>
        <v>0</v>
      </c>
    </row>
    <row r="212">
      <c r="A212" s="85">
        <v>36.0</v>
      </c>
      <c r="B212" s="17">
        <f>transaction!$B269+transaction!$C269+transaction!$D269+transaction!$E269+B154</f>
        <v>0</v>
      </c>
      <c r="C212" s="17">
        <f>transaction!$F269+transaction!$G269+transaction!$H269+transaction!$I269+C154</f>
        <v>0</v>
      </c>
      <c r="D212" s="17">
        <f>transaction!$J269+transaction!$K269+transaction!$L269+transaction!$M269+D154</f>
        <v>0</v>
      </c>
      <c r="E212" s="17">
        <f>transaction!$N269+transaction!$O269+transaction!$P269+transaction!$Q269+E154</f>
        <v>0</v>
      </c>
      <c r="F212" s="17">
        <f>transaction!$R269+transaction!$S269+transaction!$T269+transaction!$U269+F154</f>
        <v>0</v>
      </c>
      <c r="G212" s="17">
        <f>transaction!$V269+transaction!$W269+transaction!$X269+transaction!$Y269+G154</f>
        <v>0</v>
      </c>
      <c r="H212" s="17">
        <f>transaction!$Z269+transaction!$AA269+transaction!$AB269+transaction!$AC269+H154</f>
        <v>0</v>
      </c>
      <c r="I212" s="17">
        <f>transaction!$AD269+transaction!$AE269+transaction!$AF269+transaction!$AG269+I154</f>
        <v>0</v>
      </c>
      <c r="J212" s="17">
        <f>transaction!$AH269+transaction!$AI269+transaction!$AJ269+transaction!$AK269+J154</f>
        <v>0</v>
      </c>
      <c r="K212" s="17">
        <f>transaction!$AL269+transaction!$AM269+transaction!$AN269+transaction!$AO269+K154</f>
        <v>0</v>
      </c>
      <c r="L212" s="17">
        <f>transaction!$AP269+transaction!$AQ269+transaction!$AR269+transaction!$AS269+L154</f>
        <v>0</v>
      </c>
      <c r="M212" s="17">
        <f>transaction!$AT269+transaction!$AU269+transaction!$AV269+transaction!$AW269+M154</f>
        <v>0</v>
      </c>
      <c r="N212" s="17">
        <f>transaction!$AX269+transaction!$AY269+transaction!$AZ269+transaction!$BA269+N154</f>
        <v>0</v>
      </c>
      <c r="O212" s="17">
        <f>transaction!$BB269+transaction!$BC269+transaction!$BD269+transaction!$BE269+O154</f>
        <v>0</v>
      </c>
      <c r="P212" s="17">
        <f>transaction!$BF269+transaction!$BG269+transaction!$BH269+transaction!$BI269+P154</f>
        <v>0</v>
      </c>
      <c r="Q212" s="114">
        <f>transaction!$BJ269+transaction!$BK269+transaction!$BL269+transaction!$BM269+Q154</f>
        <v>0</v>
      </c>
      <c r="R212" s="114">
        <f>transaction!$BN269+transaction!$BO269+transaction!$BP269+transaction!$BQ269+R154</f>
        <v>0</v>
      </c>
      <c r="S212" s="114">
        <f>transaction!$BR269+transaction!$BS269+transaction!$BT269+transaction!$BU269+S154</f>
        <v>0</v>
      </c>
      <c r="T212" s="114">
        <f>transaction!$BV269+transaction!$BW269+transaction!$BX269+transaction!$BY269+T154</f>
        <v>0</v>
      </c>
      <c r="U212" s="115">
        <f>transaction!$BZ269+transaction!$CA269+transaction!$CB269+transaction!$CC269+U154</f>
        <v>0</v>
      </c>
    </row>
    <row r="213">
      <c r="A213" s="85">
        <v>37.0</v>
      </c>
      <c r="B213" s="17">
        <f>transaction!$B270+transaction!$C270+transaction!$D270+transaction!$E270+B155</f>
        <v>0</v>
      </c>
      <c r="C213" s="17">
        <f>transaction!$F270+transaction!$G270+transaction!$H270+transaction!$I270+C155</f>
        <v>0</v>
      </c>
      <c r="D213" s="17">
        <f>transaction!$J270+transaction!$K270+transaction!$L270+transaction!$M270+D155</f>
        <v>0</v>
      </c>
      <c r="E213" s="17">
        <f>transaction!$N270+transaction!$O270+transaction!$P270+transaction!$Q270+E155</f>
        <v>0</v>
      </c>
      <c r="F213" s="17">
        <f>transaction!$R270+transaction!$S270+transaction!$T270+transaction!$U270+F155</f>
        <v>0</v>
      </c>
      <c r="G213" s="17">
        <f>transaction!$V270+transaction!$W270+transaction!$X270+transaction!$Y270+G155</f>
        <v>0</v>
      </c>
      <c r="H213" s="17">
        <f>transaction!$Z270+transaction!$AA270+transaction!$AB270+transaction!$AC270+H155</f>
        <v>0</v>
      </c>
      <c r="I213" s="17">
        <f>transaction!$AD270+transaction!$AE270+transaction!$AF270+transaction!$AG270+I155</f>
        <v>0</v>
      </c>
      <c r="J213" s="17">
        <f>transaction!$AH270+transaction!$AI270+transaction!$AJ270+transaction!$AK270+J155</f>
        <v>0</v>
      </c>
      <c r="K213" s="17">
        <f>transaction!$AL270+transaction!$AM270+transaction!$AN270+transaction!$AO270+K155</f>
        <v>0</v>
      </c>
      <c r="L213" s="17">
        <f>transaction!$AP270+transaction!$AQ270+transaction!$AR270+transaction!$AS270+L155</f>
        <v>0</v>
      </c>
      <c r="M213" s="17">
        <f>transaction!$AT270+transaction!$AU270+transaction!$AV270+transaction!$AW270+M155</f>
        <v>0</v>
      </c>
      <c r="N213" s="17">
        <f>transaction!$AX270+transaction!$AY270+transaction!$AZ270+transaction!$BA270+N155</f>
        <v>0</v>
      </c>
      <c r="O213" s="17">
        <f>transaction!$BB270+transaction!$BC270+transaction!$BD270+transaction!$BE270+O155</f>
        <v>0</v>
      </c>
      <c r="P213" s="17">
        <f>transaction!$BF270+transaction!$BG270+transaction!$BH270+transaction!$BI270+P155</f>
        <v>0</v>
      </c>
      <c r="Q213" s="114">
        <f>transaction!$BJ270+transaction!$BK270+transaction!$BL270+transaction!$BM270+Q155</f>
        <v>0</v>
      </c>
      <c r="R213" s="114">
        <f>transaction!$BN270+transaction!$BO270+transaction!$BP270+transaction!$BQ270+R155</f>
        <v>0</v>
      </c>
      <c r="S213" s="114">
        <f>transaction!$BR270+transaction!$BS270+transaction!$BT270+transaction!$BU270+S155</f>
        <v>0</v>
      </c>
      <c r="T213" s="114">
        <f>transaction!$BV270+transaction!$BW270+transaction!$BX270+transaction!$BY270+T155</f>
        <v>0</v>
      </c>
      <c r="U213" s="115">
        <f>transaction!$BZ270+transaction!$CA270+transaction!$CB270+transaction!$CC270+U155</f>
        <v>0</v>
      </c>
    </row>
    <row r="214">
      <c r="A214" s="85">
        <v>38.0</v>
      </c>
      <c r="B214" s="17">
        <f>transaction!$B271+transaction!$C271+transaction!$D271+transaction!$E271+B156</f>
        <v>0</v>
      </c>
      <c r="C214" s="17">
        <f>transaction!$F271+transaction!$G271+transaction!$H271+transaction!$I271+C156</f>
        <v>0</v>
      </c>
      <c r="D214" s="17">
        <f>transaction!$J271+transaction!$K271+transaction!$L271+transaction!$M271+D156</f>
        <v>0</v>
      </c>
      <c r="E214" s="17">
        <f>transaction!$N271+transaction!$O271+transaction!$P271+transaction!$Q271+E156</f>
        <v>0</v>
      </c>
      <c r="F214" s="17">
        <f>transaction!$R271+transaction!$S271+transaction!$T271+transaction!$U271+F156</f>
        <v>0</v>
      </c>
      <c r="G214" s="17">
        <f>transaction!$V271+transaction!$W271+transaction!$X271+transaction!$Y271+G156</f>
        <v>0</v>
      </c>
      <c r="H214" s="17">
        <f>transaction!$Z271+transaction!$AA271+transaction!$AB271+transaction!$AC271+H156</f>
        <v>0</v>
      </c>
      <c r="I214" s="17">
        <f>transaction!$AD271+transaction!$AE271+transaction!$AF271+transaction!$AG271+I156</f>
        <v>0</v>
      </c>
      <c r="J214" s="17">
        <f>transaction!$AH271+transaction!$AI271+transaction!$AJ271+transaction!$AK271+J156</f>
        <v>0</v>
      </c>
      <c r="K214" s="17">
        <f>transaction!$AL271+transaction!$AM271+transaction!$AN271+transaction!$AO271+K156</f>
        <v>0</v>
      </c>
      <c r="L214" s="17">
        <f>transaction!$AP271+transaction!$AQ271+transaction!$AR271+transaction!$AS271+L156</f>
        <v>0</v>
      </c>
      <c r="M214" s="17">
        <f>transaction!$AT271+transaction!$AU271+transaction!$AV271+transaction!$AW271+M156</f>
        <v>0</v>
      </c>
      <c r="N214" s="17">
        <f>transaction!$AX271+transaction!$AY271+transaction!$AZ271+transaction!$BA271+N156</f>
        <v>0</v>
      </c>
      <c r="O214" s="17">
        <f>transaction!$BB271+transaction!$BC271+transaction!$BD271+transaction!$BE271+O156</f>
        <v>0</v>
      </c>
      <c r="P214" s="17">
        <f>transaction!$BF271+transaction!$BG271+transaction!$BH271+transaction!$BI271+P156</f>
        <v>0</v>
      </c>
      <c r="Q214" s="114">
        <f>transaction!$BJ271+transaction!$BK271+transaction!$BL271+transaction!$BM271+Q156</f>
        <v>0</v>
      </c>
      <c r="R214" s="114">
        <f>transaction!$BN271+transaction!$BO271+transaction!$BP271+transaction!$BQ271+R156</f>
        <v>0</v>
      </c>
      <c r="S214" s="114">
        <f>transaction!$BR271+transaction!$BS271+transaction!$BT271+transaction!$BU271+S156</f>
        <v>0</v>
      </c>
      <c r="T214" s="114">
        <f>transaction!$BV271+transaction!$BW271+transaction!$BX271+transaction!$BY271+T156</f>
        <v>0</v>
      </c>
      <c r="U214" s="115">
        <f>transaction!$BZ271+transaction!$CA271+transaction!$CB271+transaction!$CC271+U156</f>
        <v>0</v>
      </c>
    </row>
    <row r="215">
      <c r="A215" s="85">
        <v>39.0</v>
      </c>
      <c r="B215" s="17">
        <f>transaction!$B272+transaction!$C272+transaction!$D272+transaction!$E272+B157</f>
        <v>0</v>
      </c>
      <c r="C215" s="17">
        <f>transaction!$F272+transaction!$G272+transaction!$H272+transaction!$I272+C157</f>
        <v>0</v>
      </c>
      <c r="D215" s="17">
        <f>transaction!$J272+transaction!$K272+transaction!$L272+transaction!$M272+D157</f>
        <v>0</v>
      </c>
      <c r="E215" s="17">
        <f>transaction!$N272+transaction!$O272+transaction!$P272+transaction!$Q272+E157</f>
        <v>0</v>
      </c>
      <c r="F215" s="17">
        <f>transaction!$R272+transaction!$S272+transaction!$T272+transaction!$U272+F157</f>
        <v>0</v>
      </c>
      <c r="G215" s="17">
        <f>transaction!$V272+transaction!$W272+transaction!$X272+transaction!$Y272+G157</f>
        <v>0</v>
      </c>
      <c r="H215" s="17">
        <f>transaction!$Z272+transaction!$AA272+transaction!$AB272+transaction!$AC272+H157</f>
        <v>0</v>
      </c>
      <c r="I215" s="17">
        <f>transaction!$AD272+transaction!$AE272+transaction!$AF272+transaction!$AG272+I157</f>
        <v>0</v>
      </c>
      <c r="J215" s="17">
        <f>transaction!$AH272+transaction!$AI272+transaction!$AJ272+transaction!$AK272+J157</f>
        <v>0</v>
      </c>
      <c r="K215" s="17">
        <f>transaction!$AL272+transaction!$AM272+transaction!$AN272+transaction!$AO272+K157</f>
        <v>0</v>
      </c>
      <c r="L215" s="17">
        <f>transaction!$AP272+transaction!$AQ272+transaction!$AR272+transaction!$AS272+L157</f>
        <v>0</v>
      </c>
      <c r="M215" s="17">
        <f>transaction!$AT272+transaction!$AU272+transaction!$AV272+transaction!$AW272+M157</f>
        <v>0</v>
      </c>
      <c r="N215" s="17">
        <f>transaction!$AX272+transaction!$AY272+transaction!$AZ272+transaction!$BA272+N157</f>
        <v>0</v>
      </c>
      <c r="O215" s="17">
        <f>transaction!$BB272+transaction!$BC272+transaction!$BD272+transaction!$BE272+O157</f>
        <v>0</v>
      </c>
      <c r="P215" s="17">
        <f>transaction!$BF272+transaction!$BG272+transaction!$BH272+transaction!$BI272+P157</f>
        <v>0</v>
      </c>
      <c r="Q215" s="114">
        <f>transaction!$BJ272+transaction!$BK272+transaction!$BL272+transaction!$BM272+Q157</f>
        <v>0</v>
      </c>
      <c r="R215" s="114">
        <f>transaction!$BN272+transaction!$BO272+transaction!$BP272+transaction!$BQ272+R157</f>
        <v>0</v>
      </c>
      <c r="S215" s="114">
        <f>transaction!$BR272+transaction!$BS272+transaction!$BT272+transaction!$BU272+S157</f>
        <v>0</v>
      </c>
      <c r="T215" s="114">
        <f>transaction!$BV272+transaction!$BW272+transaction!$BX272+transaction!$BY272+T157</f>
        <v>0</v>
      </c>
      <c r="U215" s="115">
        <f>transaction!$BZ272+transaction!$CA272+transaction!$CB272+transaction!$CC272+U157</f>
        <v>0</v>
      </c>
    </row>
    <row r="216">
      <c r="A216" s="85">
        <v>40.0</v>
      </c>
      <c r="B216" s="17">
        <f>transaction!$B273+transaction!$C273+transaction!$D273+transaction!$E273+B158</f>
        <v>0</v>
      </c>
      <c r="C216" s="17">
        <f>transaction!$F273+transaction!$G273+transaction!$H273+transaction!$I273+C158</f>
        <v>0</v>
      </c>
      <c r="D216" s="17">
        <f>transaction!$J273+transaction!$K273+transaction!$L273+transaction!$M273+D158</f>
        <v>0</v>
      </c>
      <c r="E216" s="17">
        <f>transaction!$N273+transaction!$O273+transaction!$P273+transaction!$Q273+E158</f>
        <v>0</v>
      </c>
      <c r="F216" s="17">
        <f>transaction!$R273+transaction!$S273+transaction!$T273+transaction!$U273+F158</f>
        <v>0</v>
      </c>
      <c r="G216" s="17">
        <f>transaction!$V273+transaction!$W273+transaction!$X273+transaction!$Y273+G158</f>
        <v>0</v>
      </c>
      <c r="H216" s="17">
        <f>transaction!$Z273+transaction!$AA273+transaction!$AB273+transaction!$AC273+H158</f>
        <v>0</v>
      </c>
      <c r="I216" s="17">
        <f>transaction!$AD273+transaction!$AE273+transaction!$AF273+transaction!$AG273+I158</f>
        <v>0</v>
      </c>
      <c r="J216" s="17">
        <f>transaction!$AH273+transaction!$AI273+transaction!$AJ273+transaction!$AK273+J158</f>
        <v>0</v>
      </c>
      <c r="K216" s="17">
        <f>transaction!$AL273+transaction!$AM273+transaction!$AN273+transaction!$AO273+K158</f>
        <v>0</v>
      </c>
      <c r="L216" s="17">
        <f>transaction!$AP273+transaction!$AQ273+transaction!$AR273+transaction!$AS273+L158</f>
        <v>0</v>
      </c>
      <c r="M216" s="17">
        <f>transaction!$AT273+transaction!$AU273+transaction!$AV273+transaction!$AW273+M158</f>
        <v>0</v>
      </c>
      <c r="N216" s="17">
        <f>transaction!$AX273+transaction!$AY273+transaction!$AZ273+transaction!$BA273+N158</f>
        <v>0</v>
      </c>
      <c r="O216" s="17">
        <f>transaction!$BB273+transaction!$BC273+transaction!$BD273+transaction!$BE273+O158</f>
        <v>0</v>
      </c>
      <c r="P216" s="17">
        <f>transaction!$BF273+transaction!$BG273+transaction!$BH273+transaction!$BI273+P158</f>
        <v>0</v>
      </c>
      <c r="Q216" s="114">
        <f>transaction!$BJ273+transaction!$BK273+transaction!$BL273+transaction!$BM273+Q158</f>
        <v>0</v>
      </c>
      <c r="R216" s="114">
        <f>transaction!$BN273+transaction!$BO273+transaction!$BP273+transaction!$BQ273+R158</f>
        <v>0</v>
      </c>
      <c r="S216" s="114">
        <f>transaction!$BR273+transaction!$BS273+transaction!$BT273+transaction!$BU273+S158</f>
        <v>0</v>
      </c>
      <c r="T216" s="114">
        <f>transaction!$BV273+transaction!$BW273+transaction!$BX273+transaction!$BY273+T158</f>
        <v>0</v>
      </c>
      <c r="U216" s="115">
        <f>transaction!$BZ273+transaction!$CA273+transaction!$CB273+transaction!$CC273+U158</f>
        <v>0</v>
      </c>
    </row>
    <row r="217">
      <c r="A217" s="85">
        <v>41.0</v>
      </c>
      <c r="B217" s="17">
        <f>transaction!$B274+transaction!$C274+transaction!$D274+transaction!$E274+B159</f>
        <v>0</v>
      </c>
      <c r="C217" s="17">
        <f>transaction!$F274+transaction!$G274+transaction!$H274+transaction!$I274+C159</f>
        <v>0</v>
      </c>
      <c r="D217" s="17">
        <f>transaction!$J274+transaction!$K274+transaction!$L274+transaction!$M274+D159</f>
        <v>0</v>
      </c>
      <c r="E217" s="17">
        <f>transaction!$N274+transaction!$O274+transaction!$P274+transaction!$Q274+E159</f>
        <v>0</v>
      </c>
      <c r="F217" s="17">
        <f>transaction!$R274+transaction!$S274+transaction!$T274+transaction!$U274+F159</f>
        <v>0</v>
      </c>
      <c r="G217" s="17">
        <f>transaction!$V274+transaction!$W274+transaction!$X274+transaction!$Y274+G159</f>
        <v>0</v>
      </c>
      <c r="H217" s="17">
        <f>transaction!$Z274+transaction!$AA274+transaction!$AB274+transaction!$AC274+H159</f>
        <v>0</v>
      </c>
      <c r="I217" s="17">
        <f>transaction!$AD274+transaction!$AE274+transaction!$AF274+transaction!$AG274+I159</f>
        <v>0</v>
      </c>
      <c r="J217" s="17">
        <f>transaction!$AH274+transaction!$AI274+transaction!$AJ274+transaction!$AK274+J159</f>
        <v>0</v>
      </c>
      <c r="K217" s="17">
        <f>transaction!$AL274+transaction!$AM274+transaction!$AN274+transaction!$AO274+K159</f>
        <v>0</v>
      </c>
      <c r="L217" s="17">
        <f>transaction!$AP274+transaction!$AQ274+transaction!$AR274+transaction!$AS274+L159</f>
        <v>0</v>
      </c>
      <c r="M217" s="17">
        <f>transaction!$AT274+transaction!$AU274+transaction!$AV274+transaction!$AW274+M159</f>
        <v>0</v>
      </c>
      <c r="N217" s="17">
        <f>transaction!$AX274+transaction!$AY274+transaction!$AZ274+transaction!$BA274+N159</f>
        <v>0</v>
      </c>
      <c r="O217" s="17">
        <f>transaction!$BB274+transaction!$BC274+transaction!$BD274+transaction!$BE274+O159</f>
        <v>0</v>
      </c>
      <c r="P217" s="17">
        <f>transaction!$BF274+transaction!$BG274+transaction!$BH274+transaction!$BI274+P159</f>
        <v>0</v>
      </c>
      <c r="Q217" s="114">
        <f>transaction!$BJ274+transaction!$BK274+transaction!$BL274+transaction!$BM274+Q159</f>
        <v>0</v>
      </c>
      <c r="R217" s="114">
        <f>transaction!$BN274+transaction!$BO274+transaction!$BP274+transaction!$BQ274+R159</f>
        <v>0</v>
      </c>
      <c r="S217" s="114">
        <f>transaction!$BR274+transaction!$BS274+transaction!$BT274+transaction!$BU274+S159</f>
        <v>0</v>
      </c>
      <c r="T217" s="114">
        <f>transaction!$BV274+transaction!$BW274+transaction!$BX274+transaction!$BY274+T159</f>
        <v>0</v>
      </c>
      <c r="U217" s="115">
        <f>transaction!$BZ274+transaction!$CA274+transaction!$CB274+transaction!$CC274+U159</f>
        <v>0</v>
      </c>
    </row>
    <row r="218">
      <c r="A218" s="85">
        <v>42.0</v>
      </c>
      <c r="B218" s="17">
        <f>transaction!$B275+transaction!$C275+transaction!$D275+transaction!$E275+B160</f>
        <v>0</v>
      </c>
      <c r="C218" s="17">
        <f>transaction!$F275+transaction!$G275+transaction!$H275+transaction!$I275+C160</f>
        <v>0</v>
      </c>
      <c r="D218" s="17">
        <f>transaction!$J275+transaction!$K275+transaction!$L275+transaction!$M275+D160</f>
        <v>0</v>
      </c>
      <c r="E218" s="17">
        <f>transaction!$N275+transaction!$O275+transaction!$P275+transaction!$Q275+E160</f>
        <v>0</v>
      </c>
      <c r="F218" s="17">
        <f>transaction!$R275+transaction!$S275+transaction!$T275+transaction!$U275+F160</f>
        <v>0</v>
      </c>
      <c r="G218" s="17">
        <f>transaction!$V275+transaction!$W275+transaction!$X275+transaction!$Y275+G160</f>
        <v>0</v>
      </c>
      <c r="H218" s="17">
        <f>transaction!$Z275+transaction!$AA275+transaction!$AB275+transaction!$AC275+H160</f>
        <v>0</v>
      </c>
      <c r="I218" s="17">
        <f>transaction!$AD275+transaction!$AE275+transaction!$AF275+transaction!$AG275+I160</f>
        <v>0</v>
      </c>
      <c r="J218" s="17">
        <f>transaction!$AH275+transaction!$AI275+transaction!$AJ275+transaction!$AK275+J160</f>
        <v>0</v>
      </c>
      <c r="K218" s="17">
        <f>transaction!$AL275+transaction!$AM275+transaction!$AN275+transaction!$AO275+K160</f>
        <v>0</v>
      </c>
      <c r="L218" s="17">
        <f>transaction!$AP275+transaction!$AQ275+transaction!$AR275+transaction!$AS275+L160</f>
        <v>0</v>
      </c>
      <c r="M218" s="17">
        <f>transaction!$AT275+transaction!$AU275+transaction!$AV275+transaction!$AW275+M160</f>
        <v>0</v>
      </c>
      <c r="N218" s="17">
        <f>transaction!$AX275+transaction!$AY275+transaction!$AZ275+transaction!$BA275+N160</f>
        <v>0</v>
      </c>
      <c r="O218" s="17">
        <f>transaction!$BB275+transaction!$BC275+transaction!$BD275+transaction!$BE275+O160</f>
        <v>0</v>
      </c>
      <c r="P218" s="17">
        <f>transaction!$BF275+transaction!$BG275+transaction!$BH275+transaction!$BI275+P160</f>
        <v>0</v>
      </c>
      <c r="Q218" s="114">
        <f>transaction!$BJ275+transaction!$BK275+transaction!$BL275+transaction!$BM275+Q160</f>
        <v>0</v>
      </c>
      <c r="R218" s="114">
        <f>transaction!$BN275+transaction!$BO275+transaction!$BP275+transaction!$BQ275+R160</f>
        <v>0</v>
      </c>
      <c r="S218" s="114">
        <f>transaction!$BR275+transaction!$BS275+transaction!$BT275+transaction!$BU275+S160</f>
        <v>0</v>
      </c>
      <c r="T218" s="114">
        <f>transaction!$BV275+transaction!$BW275+transaction!$BX275+transaction!$BY275+T160</f>
        <v>0</v>
      </c>
      <c r="U218" s="115">
        <f>transaction!$BZ275+transaction!$CA275+transaction!$CB275+transaction!$CC275+U160</f>
        <v>0</v>
      </c>
    </row>
    <row r="219">
      <c r="A219" s="85">
        <v>43.0</v>
      </c>
      <c r="B219" s="17">
        <f>transaction!$B276+transaction!$C276+transaction!$D276+transaction!$E276+B161</f>
        <v>0</v>
      </c>
      <c r="C219" s="17">
        <f>transaction!$F276+transaction!$G276+transaction!$H276+transaction!$I276+C161</f>
        <v>0</v>
      </c>
      <c r="D219" s="17">
        <f>transaction!$J276+transaction!$K276+transaction!$L276+transaction!$M276+D161</f>
        <v>0</v>
      </c>
      <c r="E219" s="17">
        <f>transaction!$N276+transaction!$O276+transaction!$P276+transaction!$Q276+E161</f>
        <v>0</v>
      </c>
      <c r="F219" s="17">
        <f>transaction!$R276+transaction!$S276+transaction!$T276+transaction!$U276+F161</f>
        <v>0</v>
      </c>
      <c r="G219" s="17">
        <f>transaction!$V276+transaction!$W276+transaction!$X276+transaction!$Y276+G161</f>
        <v>0</v>
      </c>
      <c r="H219" s="17">
        <f>transaction!$Z276+transaction!$AA276+transaction!$AB276+transaction!$AC276+H161</f>
        <v>0</v>
      </c>
      <c r="I219" s="17">
        <f>transaction!$AD276+transaction!$AE276+transaction!$AF276+transaction!$AG276+I161</f>
        <v>0</v>
      </c>
      <c r="J219" s="17">
        <f>transaction!$AH276+transaction!$AI276+transaction!$AJ276+transaction!$AK276+J161</f>
        <v>0</v>
      </c>
      <c r="K219" s="17">
        <f>transaction!$AL276+transaction!$AM276+transaction!$AN276+transaction!$AO276+K161</f>
        <v>0</v>
      </c>
      <c r="L219" s="17">
        <f>transaction!$AP276+transaction!$AQ276+transaction!$AR276+transaction!$AS276+L161</f>
        <v>0</v>
      </c>
      <c r="M219" s="17">
        <f>transaction!$AT276+transaction!$AU276+transaction!$AV276+transaction!$AW276+M161</f>
        <v>0</v>
      </c>
      <c r="N219" s="17">
        <f>transaction!$AX276+transaction!$AY276+transaction!$AZ276+transaction!$BA276+N161</f>
        <v>0</v>
      </c>
      <c r="O219" s="17">
        <f>transaction!$BB276+transaction!$BC276+transaction!$BD276+transaction!$BE276+O161</f>
        <v>0</v>
      </c>
      <c r="P219" s="17">
        <f>transaction!$BF276+transaction!$BG276+transaction!$BH276+transaction!$BI276+P161</f>
        <v>0</v>
      </c>
      <c r="Q219" s="114">
        <f>transaction!$BJ276+transaction!$BK276+transaction!$BL276+transaction!$BM276+Q161</f>
        <v>0</v>
      </c>
      <c r="R219" s="114">
        <f>transaction!$BN276+transaction!$BO276+transaction!$BP276+transaction!$BQ276+R161</f>
        <v>0</v>
      </c>
      <c r="S219" s="114">
        <f>transaction!$BR276+transaction!$BS276+transaction!$BT276+transaction!$BU276+S161</f>
        <v>0</v>
      </c>
      <c r="T219" s="114">
        <f>transaction!$BV276+transaction!$BW276+transaction!$BX276+transaction!$BY276+T161</f>
        <v>0</v>
      </c>
      <c r="U219" s="115">
        <f>transaction!$BZ276+transaction!$CA276+transaction!$CB276+transaction!$CC276+U161</f>
        <v>0</v>
      </c>
    </row>
    <row r="220">
      <c r="A220" s="85">
        <v>44.0</v>
      </c>
      <c r="B220" s="17">
        <f>transaction!$B277+transaction!$C277+transaction!$D277+transaction!$E277+B162</f>
        <v>0</v>
      </c>
      <c r="C220" s="17">
        <f>transaction!$F277+transaction!$G277+transaction!$H277+transaction!$I277+C162</f>
        <v>0</v>
      </c>
      <c r="D220" s="17">
        <f>transaction!$J277+transaction!$K277+transaction!$L277+transaction!$M277+D162</f>
        <v>0</v>
      </c>
      <c r="E220" s="17">
        <f>transaction!$N277+transaction!$O277+transaction!$P277+transaction!$Q277+E162</f>
        <v>0</v>
      </c>
      <c r="F220" s="17">
        <f>transaction!$R277+transaction!$S277+transaction!$T277+transaction!$U277+F162</f>
        <v>0</v>
      </c>
      <c r="G220" s="17">
        <f>transaction!$V277+transaction!$W277+transaction!$X277+transaction!$Y277+G162</f>
        <v>0</v>
      </c>
      <c r="H220" s="17">
        <f>transaction!$Z277+transaction!$AA277+transaction!$AB277+transaction!$AC277+H162</f>
        <v>0</v>
      </c>
      <c r="I220" s="17">
        <f>transaction!$AD277+transaction!$AE277+transaction!$AF277+transaction!$AG277+I162</f>
        <v>0</v>
      </c>
      <c r="J220" s="17">
        <f>transaction!$AH277+transaction!$AI277+transaction!$AJ277+transaction!$AK277+J162</f>
        <v>0</v>
      </c>
      <c r="K220" s="17">
        <f>transaction!$AL277+transaction!$AM277+transaction!$AN277+transaction!$AO277+K162</f>
        <v>0</v>
      </c>
      <c r="L220" s="17">
        <f>transaction!$AP277+transaction!$AQ277+transaction!$AR277+transaction!$AS277+L162</f>
        <v>0</v>
      </c>
      <c r="M220" s="17">
        <f>transaction!$AT277+transaction!$AU277+transaction!$AV277+transaction!$AW277+M162</f>
        <v>0</v>
      </c>
      <c r="N220" s="17">
        <f>transaction!$AX277+transaction!$AY277+transaction!$AZ277+transaction!$BA277+N162</f>
        <v>0</v>
      </c>
      <c r="O220" s="17">
        <f>transaction!$BB277+transaction!$BC277+transaction!$BD277+transaction!$BE277+O162</f>
        <v>0</v>
      </c>
      <c r="P220" s="17">
        <f>transaction!$BF277+transaction!$BG277+transaction!$BH277+transaction!$BI277+P162</f>
        <v>0</v>
      </c>
      <c r="Q220" s="114">
        <f>transaction!$BJ277+transaction!$BK277+transaction!$BL277+transaction!$BM277+Q162</f>
        <v>0</v>
      </c>
      <c r="R220" s="114">
        <f>transaction!$BN277+transaction!$BO277+transaction!$BP277+transaction!$BQ277+R162</f>
        <v>0</v>
      </c>
      <c r="S220" s="114">
        <f>transaction!$BR277+transaction!$BS277+transaction!$BT277+transaction!$BU277+S162</f>
        <v>0</v>
      </c>
      <c r="T220" s="114">
        <f>transaction!$BV277+transaction!$BW277+transaction!$BX277+transaction!$BY277+T162</f>
        <v>0</v>
      </c>
      <c r="U220" s="115">
        <f>transaction!$BZ277+transaction!$CA277+transaction!$CB277+transaction!$CC277+U162</f>
        <v>0</v>
      </c>
    </row>
    <row r="221">
      <c r="A221" s="85">
        <v>45.0</v>
      </c>
      <c r="B221" s="17">
        <f>transaction!$B278+transaction!$C278+transaction!$D278+transaction!$E278+B163</f>
        <v>0</v>
      </c>
      <c r="C221" s="17">
        <f>transaction!$F278+transaction!$G278+transaction!$H278+transaction!$I278+C163</f>
        <v>0</v>
      </c>
      <c r="D221" s="17">
        <f>transaction!$J278+transaction!$K278+transaction!$L278+transaction!$M278+D163</f>
        <v>0</v>
      </c>
      <c r="E221" s="17">
        <f>transaction!$N278+transaction!$O278+transaction!$P278+transaction!$Q278+E163</f>
        <v>0</v>
      </c>
      <c r="F221" s="17">
        <f>transaction!$R278+transaction!$S278+transaction!$T278+transaction!$U278+F163</f>
        <v>0</v>
      </c>
      <c r="G221" s="17">
        <f>transaction!$V278+transaction!$W278+transaction!$X278+transaction!$Y278+G163</f>
        <v>0</v>
      </c>
      <c r="H221" s="17">
        <f>transaction!$Z278+transaction!$AA278+transaction!$AB278+transaction!$AC278+H163</f>
        <v>0</v>
      </c>
      <c r="I221" s="17">
        <f>transaction!$AD278+transaction!$AE278+transaction!$AF278+transaction!$AG278+I163</f>
        <v>0</v>
      </c>
      <c r="J221" s="17">
        <f>transaction!$AH278+transaction!$AI278+transaction!$AJ278+transaction!$AK278+J163</f>
        <v>0</v>
      </c>
      <c r="K221" s="17">
        <f>transaction!$AL278+transaction!$AM278+transaction!$AN278+transaction!$AO278+K163</f>
        <v>0</v>
      </c>
      <c r="L221" s="17">
        <f>transaction!$AP278+transaction!$AQ278+transaction!$AR278+transaction!$AS278+L163</f>
        <v>0</v>
      </c>
      <c r="M221" s="17">
        <f>transaction!$AT278+transaction!$AU278+transaction!$AV278+transaction!$AW278+M163</f>
        <v>0</v>
      </c>
      <c r="N221" s="17">
        <f>transaction!$AX278+transaction!$AY278+transaction!$AZ278+transaction!$BA278+N163</f>
        <v>0</v>
      </c>
      <c r="O221" s="17">
        <f>transaction!$BB278+transaction!$BC278+transaction!$BD278+transaction!$BE278+O163</f>
        <v>0</v>
      </c>
      <c r="P221" s="17">
        <f>transaction!$BF278+transaction!$BG278+transaction!$BH278+transaction!$BI278+P163</f>
        <v>0</v>
      </c>
      <c r="Q221" s="114">
        <f>transaction!$BJ278+transaction!$BK278+transaction!$BL278+transaction!$BM278+Q163</f>
        <v>0</v>
      </c>
      <c r="R221" s="114">
        <f>transaction!$BN278+transaction!$BO278+transaction!$BP278+transaction!$BQ278+R163</f>
        <v>0</v>
      </c>
      <c r="S221" s="114">
        <f>transaction!$BR278+transaction!$BS278+transaction!$BT278+transaction!$BU278+S163</f>
        <v>0</v>
      </c>
      <c r="T221" s="114">
        <f>transaction!$BV278+transaction!$BW278+transaction!$BX278+transaction!$BY278+T163</f>
        <v>0</v>
      </c>
      <c r="U221" s="115">
        <f>transaction!$BZ278+transaction!$CA278+transaction!$CB278+transaction!$CC278+U163</f>
        <v>0</v>
      </c>
    </row>
    <row r="222">
      <c r="A222" s="85">
        <v>46.0</v>
      </c>
      <c r="B222" s="17">
        <f>transaction!$B279+transaction!$C279+transaction!$D279+transaction!$E279+B164</f>
        <v>0</v>
      </c>
      <c r="C222" s="17">
        <f>transaction!$F279+transaction!$G279+transaction!$H279+transaction!$I279+C164</f>
        <v>0</v>
      </c>
      <c r="D222" s="17">
        <f>transaction!$J279+transaction!$K279+transaction!$L279+transaction!$M279+D164</f>
        <v>0</v>
      </c>
      <c r="E222" s="17">
        <f>transaction!$N279+transaction!$O279+transaction!$P279+transaction!$Q279+E164</f>
        <v>0</v>
      </c>
      <c r="F222" s="17">
        <f>transaction!$R279+transaction!$S279+transaction!$T279+transaction!$U279+F164</f>
        <v>0</v>
      </c>
      <c r="G222" s="17">
        <f>transaction!$V279+transaction!$W279+transaction!$X279+transaction!$Y279+G164</f>
        <v>0</v>
      </c>
      <c r="H222" s="17">
        <f>transaction!$Z279+transaction!$AA279+transaction!$AB279+transaction!$AC279+H164</f>
        <v>0</v>
      </c>
      <c r="I222" s="17">
        <f>transaction!$AD279+transaction!$AE279+transaction!$AF279+transaction!$AG279+I164</f>
        <v>0</v>
      </c>
      <c r="J222" s="17">
        <f>transaction!$AH279+transaction!$AI279+transaction!$AJ279+transaction!$AK279+J164</f>
        <v>0</v>
      </c>
      <c r="K222" s="17">
        <f>transaction!$AL279+transaction!$AM279+transaction!$AN279+transaction!$AO279+K164</f>
        <v>0</v>
      </c>
      <c r="L222" s="17">
        <f>transaction!$AP279+transaction!$AQ279+transaction!$AR279+transaction!$AS279+L164</f>
        <v>0</v>
      </c>
      <c r="M222" s="17">
        <f>transaction!$AT279+transaction!$AU279+transaction!$AV279+transaction!$AW279+M164</f>
        <v>0</v>
      </c>
      <c r="N222" s="17">
        <f>transaction!$AX279+transaction!$AY279+transaction!$AZ279+transaction!$BA279+N164</f>
        <v>0</v>
      </c>
      <c r="O222" s="17">
        <f>transaction!$BB279+transaction!$BC279+transaction!$BD279+transaction!$BE279+O164</f>
        <v>0</v>
      </c>
      <c r="P222" s="17">
        <f>transaction!$BF279+transaction!$BG279+transaction!$BH279+transaction!$BI279+P164</f>
        <v>0</v>
      </c>
      <c r="Q222" s="114">
        <f>transaction!$BJ279+transaction!$BK279+transaction!$BL279+transaction!$BM279+Q164</f>
        <v>0</v>
      </c>
      <c r="R222" s="114">
        <f>transaction!$BN279+transaction!$BO279+transaction!$BP279+transaction!$BQ279+R164</f>
        <v>0</v>
      </c>
      <c r="S222" s="114">
        <f>transaction!$BR279+transaction!$BS279+transaction!$BT279+transaction!$BU279+S164</f>
        <v>0</v>
      </c>
      <c r="T222" s="114">
        <f>transaction!$BV279+transaction!$BW279+transaction!$BX279+transaction!$BY279+T164</f>
        <v>0</v>
      </c>
      <c r="U222" s="115">
        <f>transaction!$BZ279+transaction!$CA279+transaction!$CB279+transaction!$CC279+U164</f>
        <v>0</v>
      </c>
    </row>
    <row r="223">
      <c r="A223" s="85">
        <v>47.0</v>
      </c>
      <c r="B223" s="17">
        <f>transaction!$B280+transaction!$C280+transaction!$D280+transaction!$E280+B165</f>
        <v>0</v>
      </c>
      <c r="C223" s="17">
        <f>transaction!$F280+transaction!$G280+transaction!$H280+transaction!$I280+C165</f>
        <v>0</v>
      </c>
      <c r="D223" s="17">
        <f>transaction!$J280+transaction!$K280+transaction!$L280+transaction!$M280+D165</f>
        <v>0</v>
      </c>
      <c r="E223" s="17">
        <f>transaction!$N280+transaction!$O280+transaction!$P280+transaction!$Q280+E165</f>
        <v>0</v>
      </c>
      <c r="F223" s="17">
        <f>transaction!$R280+transaction!$S280+transaction!$T280+transaction!$U280+F165</f>
        <v>0</v>
      </c>
      <c r="G223" s="17">
        <f>transaction!$V280+transaction!$W280+transaction!$X280+transaction!$Y280+G165</f>
        <v>0</v>
      </c>
      <c r="H223" s="17">
        <f>transaction!$Z280+transaction!$AA280+transaction!$AB280+transaction!$AC280+H165</f>
        <v>0</v>
      </c>
      <c r="I223" s="17">
        <f>transaction!$AD280+transaction!$AE280+transaction!$AF280+transaction!$AG280+I165</f>
        <v>0</v>
      </c>
      <c r="J223" s="17">
        <f>transaction!$AH280+transaction!$AI280+transaction!$AJ280+transaction!$AK280+J165</f>
        <v>0</v>
      </c>
      <c r="K223" s="17">
        <f>transaction!$AL280+transaction!$AM280+transaction!$AN280+transaction!$AO280+K165</f>
        <v>0</v>
      </c>
      <c r="L223" s="17">
        <f>transaction!$AP280+transaction!$AQ280+transaction!$AR280+transaction!$AS280+L165</f>
        <v>0</v>
      </c>
      <c r="M223" s="17">
        <f>transaction!$AT280+transaction!$AU280+transaction!$AV280+transaction!$AW280+M165</f>
        <v>0</v>
      </c>
      <c r="N223" s="17">
        <f>transaction!$AX280+transaction!$AY280+transaction!$AZ280+transaction!$BA280+N165</f>
        <v>0</v>
      </c>
      <c r="O223" s="17">
        <f>transaction!$BB280+transaction!$BC280+transaction!$BD280+transaction!$BE280+O165</f>
        <v>0</v>
      </c>
      <c r="P223" s="17">
        <f>transaction!$BF280+transaction!$BG280+transaction!$BH280+transaction!$BI280+P165</f>
        <v>0</v>
      </c>
      <c r="Q223" s="114">
        <f>transaction!$BJ280+transaction!$BK280+transaction!$BL280+transaction!$BM280+Q165</f>
        <v>0</v>
      </c>
      <c r="R223" s="114">
        <f>transaction!$BN280+transaction!$BO280+transaction!$BP280+transaction!$BQ280+R165</f>
        <v>0</v>
      </c>
      <c r="S223" s="114">
        <f>transaction!$BR280+transaction!$BS280+transaction!$BT280+transaction!$BU280+S165</f>
        <v>0</v>
      </c>
      <c r="T223" s="114">
        <f>transaction!$BV280+transaction!$BW280+transaction!$BX280+transaction!$BY280+T165</f>
        <v>0</v>
      </c>
      <c r="U223" s="115">
        <f>transaction!$BZ280+transaction!$CA280+transaction!$CB280+transaction!$CC280+U165</f>
        <v>0</v>
      </c>
    </row>
    <row r="224">
      <c r="A224" s="85">
        <v>48.0</v>
      </c>
      <c r="B224" s="17">
        <f>transaction!$B281+transaction!$C281+transaction!$D281+transaction!$E281+B166</f>
        <v>0</v>
      </c>
      <c r="C224" s="17">
        <f>transaction!$F281+transaction!$G281+transaction!$H281+transaction!$I281+C166</f>
        <v>0</v>
      </c>
      <c r="D224" s="17">
        <f>transaction!$J281+transaction!$K281+transaction!$L281+transaction!$M281+D166</f>
        <v>0</v>
      </c>
      <c r="E224" s="17">
        <f>transaction!$N281+transaction!$O281+transaction!$P281+transaction!$Q281+E166</f>
        <v>0</v>
      </c>
      <c r="F224" s="17">
        <f>transaction!$R281+transaction!$S281+transaction!$T281+transaction!$U281+F166</f>
        <v>0</v>
      </c>
      <c r="G224" s="17">
        <f>transaction!$V281+transaction!$W281+transaction!$X281+transaction!$Y281+G166</f>
        <v>0</v>
      </c>
      <c r="H224" s="17">
        <f>transaction!$Z281+transaction!$AA281+transaction!$AB281+transaction!$AC281+H166</f>
        <v>0</v>
      </c>
      <c r="I224" s="17">
        <f>transaction!$AD281+transaction!$AE281+transaction!$AF281+transaction!$AG281+I166</f>
        <v>0</v>
      </c>
      <c r="J224" s="17">
        <f>transaction!$AH281+transaction!$AI281+transaction!$AJ281+transaction!$AK281+J166</f>
        <v>0</v>
      </c>
      <c r="K224" s="17">
        <f>transaction!$AL281+transaction!$AM281+transaction!$AN281+transaction!$AO281+K166</f>
        <v>0</v>
      </c>
      <c r="L224" s="17">
        <f>transaction!$AP281+transaction!$AQ281+transaction!$AR281+transaction!$AS281+L166</f>
        <v>0</v>
      </c>
      <c r="M224" s="17">
        <f>transaction!$AT281+transaction!$AU281+transaction!$AV281+transaction!$AW281+M166</f>
        <v>0</v>
      </c>
      <c r="N224" s="17">
        <f>transaction!$AX281+transaction!$AY281+transaction!$AZ281+transaction!$BA281+N166</f>
        <v>0</v>
      </c>
      <c r="O224" s="17">
        <f>transaction!$BB281+transaction!$BC281+transaction!$BD281+transaction!$BE281+O166</f>
        <v>0</v>
      </c>
      <c r="P224" s="17">
        <f>transaction!$BF281+transaction!$BG281+transaction!$BH281+transaction!$BI281+P166</f>
        <v>0</v>
      </c>
      <c r="Q224" s="114">
        <f>transaction!$BJ281+transaction!$BK281+transaction!$BL281+transaction!$BM281+Q166</f>
        <v>0</v>
      </c>
      <c r="R224" s="114">
        <f>transaction!$BN281+transaction!$BO281+transaction!$BP281+transaction!$BQ281+R166</f>
        <v>0</v>
      </c>
      <c r="S224" s="114">
        <f>transaction!$BR281+transaction!$BS281+transaction!$BT281+transaction!$BU281+S166</f>
        <v>0</v>
      </c>
      <c r="T224" s="114">
        <f>transaction!$BV281+transaction!$BW281+transaction!$BX281+transaction!$BY281+T166</f>
        <v>0</v>
      </c>
      <c r="U224" s="115">
        <f>transaction!$BZ281+transaction!$CA281+transaction!$CB281+transaction!$CC281+U166</f>
        <v>0</v>
      </c>
    </row>
    <row r="225">
      <c r="A225" s="85">
        <v>49.0</v>
      </c>
      <c r="B225" s="17">
        <f>transaction!$B282+transaction!$C282+transaction!$D282+transaction!$E282+B167</f>
        <v>0</v>
      </c>
      <c r="C225" s="17">
        <f>transaction!$F282+transaction!$G282+transaction!$H282+transaction!$I282+C167</f>
        <v>0</v>
      </c>
      <c r="D225" s="17">
        <f>transaction!$J282+transaction!$K282+transaction!$L282+transaction!$M282+D167</f>
        <v>0</v>
      </c>
      <c r="E225" s="17">
        <f>transaction!$N282+transaction!$O282+transaction!$P282+transaction!$Q282+E167</f>
        <v>0</v>
      </c>
      <c r="F225" s="17">
        <f>transaction!$R282+transaction!$S282+transaction!$T282+transaction!$U282+F167</f>
        <v>0</v>
      </c>
      <c r="G225" s="17">
        <f>transaction!$V282+transaction!$W282+transaction!$X282+transaction!$Y282+G167</f>
        <v>0</v>
      </c>
      <c r="H225" s="17">
        <f>transaction!$Z282+transaction!$AA282+transaction!$AB282+transaction!$AC282+H167</f>
        <v>0</v>
      </c>
      <c r="I225" s="17">
        <f>transaction!$AD282+transaction!$AE282+transaction!$AF282+transaction!$AG282+I167</f>
        <v>0</v>
      </c>
      <c r="J225" s="17">
        <f>transaction!$AH282+transaction!$AI282+transaction!$AJ282+transaction!$AK282+J167</f>
        <v>0</v>
      </c>
      <c r="K225" s="17">
        <f>transaction!$AL282+transaction!$AM282+transaction!$AN282+transaction!$AO282+K167</f>
        <v>0</v>
      </c>
      <c r="L225" s="17">
        <f>transaction!$AP282+transaction!$AQ282+transaction!$AR282+transaction!$AS282+L167</f>
        <v>0</v>
      </c>
      <c r="M225" s="17">
        <f>transaction!$AT282+transaction!$AU282+transaction!$AV282+transaction!$AW282+M167</f>
        <v>0</v>
      </c>
      <c r="N225" s="17">
        <f>transaction!$AX282+transaction!$AY282+transaction!$AZ282+transaction!$BA282+N167</f>
        <v>0</v>
      </c>
      <c r="O225" s="17">
        <f>transaction!$BB282+transaction!$BC282+transaction!$BD282+transaction!$BE282+O167</f>
        <v>0</v>
      </c>
      <c r="P225" s="17">
        <f>transaction!$BF282+transaction!$BG282+transaction!$BH282+transaction!$BI282+P167</f>
        <v>0</v>
      </c>
      <c r="Q225" s="114">
        <f>transaction!$BJ282+transaction!$BK282+transaction!$BL282+transaction!$BM282+Q167</f>
        <v>0</v>
      </c>
      <c r="R225" s="114">
        <f>transaction!$BN282+transaction!$BO282+transaction!$BP282+transaction!$BQ282+R167</f>
        <v>0</v>
      </c>
      <c r="S225" s="114">
        <f>transaction!$BR282+transaction!$BS282+transaction!$BT282+transaction!$BU282+S167</f>
        <v>0</v>
      </c>
      <c r="T225" s="114">
        <f>transaction!$BV282+transaction!$BW282+transaction!$BX282+transaction!$BY282+T167</f>
        <v>0</v>
      </c>
      <c r="U225" s="115">
        <f>transaction!$BZ282+transaction!$CA282+transaction!$CB282+transaction!$CC282+U167</f>
        <v>0</v>
      </c>
    </row>
    <row r="226">
      <c r="A226" s="85">
        <v>50.0</v>
      </c>
      <c r="B226" s="17">
        <f>transaction!$B283+transaction!$C283+transaction!$D283+transaction!$E283+B168</f>
        <v>0</v>
      </c>
      <c r="C226" s="17">
        <f>transaction!$F283+transaction!$G283+transaction!$H283+transaction!$I283+C168</f>
        <v>0</v>
      </c>
      <c r="D226" s="17">
        <f>transaction!$J283+transaction!$K283+transaction!$L283+transaction!$M283+D168</f>
        <v>0</v>
      </c>
      <c r="E226" s="17">
        <f>transaction!$N283+transaction!$O283+transaction!$P283+transaction!$Q283+E168</f>
        <v>0</v>
      </c>
      <c r="F226" s="17">
        <f>transaction!$R283+transaction!$S283+transaction!$T283+transaction!$U283+F168</f>
        <v>0</v>
      </c>
      <c r="G226" s="17">
        <f>transaction!$V283+transaction!$W283+transaction!$X283+transaction!$Y283+G168</f>
        <v>0</v>
      </c>
      <c r="H226" s="17">
        <f>transaction!$Z283+transaction!$AA283+transaction!$AB283+transaction!$AC283+H168</f>
        <v>0</v>
      </c>
      <c r="I226" s="17">
        <f>transaction!$AD283+transaction!$AE283+transaction!$AF283+transaction!$AG283+I168</f>
        <v>0</v>
      </c>
      <c r="J226" s="17">
        <f>transaction!$AH283+transaction!$AI283+transaction!$AJ283+transaction!$AK283+J168</f>
        <v>0</v>
      </c>
      <c r="K226" s="17">
        <f>transaction!$AL283+transaction!$AM283+transaction!$AN283+transaction!$AO283+K168</f>
        <v>0</v>
      </c>
      <c r="L226" s="17">
        <f>transaction!$AP283+transaction!$AQ283+transaction!$AR283+transaction!$AS283+L168</f>
        <v>0</v>
      </c>
      <c r="M226" s="17">
        <f>transaction!$AT283+transaction!$AU283+transaction!$AV283+transaction!$AW283+M168</f>
        <v>0</v>
      </c>
      <c r="N226" s="17">
        <f>transaction!$AX283+transaction!$AY283+transaction!$AZ283+transaction!$BA283+N168</f>
        <v>0</v>
      </c>
      <c r="O226" s="17">
        <f>transaction!$BB283+transaction!$BC283+transaction!$BD283+transaction!$BE283+O168</f>
        <v>0</v>
      </c>
      <c r="P226" s="17">
        <f>transaction!$BF283+transaction!$BG283+transaction!$BH283+transaction!$BI283+P168</f>
        <v>0</v>
      </c>
      <c r="Q226" s="114">
        <f>transaction!$BJ283+transaction!$BK283+transaction!$BL283+transaction!$BM283+Q168</f>
        <v>0</v>
      </c>
      <c r="R226" s="114">
        <f>transaction!$BN283+transaction!$BO283+transaction!$BP283+transaction!$BQ283+R168</f>
        <v>0</v>
      </c>
      <c r="S226" s="114">
        <f>transaction!$BR283+transaction!$BS283+transaction!$BT283+transaction!$BU283+S168</f>
        <v>0</v>
      </c>
      <c r="T226" s="114">
        <f>transaction!$BV283+transaction!$BW283+transaction!$BX283+transaction!$BY283+T168</f>
        <v>0</v>
      </c>
      <c r="U226" s="115">
        <f>transaction!$BZ283+transaction!$CA283+transaction!$CB283+transaction!$CC283+U168</f>
        <v>0</v>
      </c>
    </row>
    <row r="227">
      <c r="A227" s="105">
        <v>51.0</v>
      </c>
      <c r="B227" s="51">
        <f>transaction!$B284+transaction!$C284+transaction!$D284+transaction!$E284+B169</f>
        <v>0</v>
      </c>
      <c r="C227" s="51">
        <f>transaction!$F284+transaction!$G284+transaction!$H284+transaction!$I284+C169</f>
        <v>0</v>
      </c>
      <c r="D227" s="51">
        <f>transaction!$J284+transaction!$K284+transaction!$L284+transaction!$M284+D169</f>
        <v>0</v>
      </c>
      <c r="E227" s="51">
        <f>transaction!$N284+transaction!$O284+transaction!$P284+transaction!$Q284+E169</f>
        <v>0</v>
      </c>
      <c r="F227" s="51">
        <f>transaction!$R284+transaction!$S284+transaction!$T284+transaction!$U284+F169</f>
        <v>0</v>
      </c>
      <c r="G227" s="51">
        <f>transaction!$V284+transaction!$W284+transaction!$X284+transaction!$Y284+G169</f>
        <v>0</v>
      </c>
      <c r="H227" s="51">
        <f>transaction!$Z284+transaction!$AA284+transaction!$AB284+transaction!$AC284+H169</f>
        <v>0</v>
      </c>
      <c r="I227" s="51">
        <f>transaction!$AD284+transaction!$AE284+transaction!$AF284+transaction!$AG284+I169</f>
        <v>0</v>
      </c>
      <c r="J227" s="51">
        <f>transaction!$AH284+transaction!$AI284+transaction!$AJ284+transaction!$AK284+J169</f>
        <v>0</v>
      </c>
      <c r="K227" s="51">
        <f>transaction!$AL284+transaction!$AM284+transaction!$AN284+transaction!$AO284+K169</f>
        <v>0</v>
      </c>
      <c r="L227" s="51">
        <f>transaction!$AP284+transaction!$AQ284+transaction!$AR284+transaction!$AS284+L169</f>
        <v>0</v>
      </c>
      <c r="M227" s="51">
        <f>transaction!$AT284+transaction!$AU284+transaction!$AV284+transaction!$AW284+M169</f>
        <v>0</v>
      </c>
      <c r="N227" s="51">
        <f>transaction!$AX284+transaction!$AY284+transaction!$AZ284+transaction!$BA284+N169</f>
        <v>0</v>
      </c>
      <c r="O227" s="51">
        <f>transaction!$BB284+transaction!$BC284+transaction!$BD284+transaction!$BE284+O169</f>
        <v>0</v>
      </c>
      <c r="P227" s="51">
        <f>transaction!$BF284+transaction!$BG284+transaction!$BH284+transaction!$BI284+P169</f>
        <v>0</v>
      </c>
      <c r="Q227" s="116">
        <f>transaction!$BJ284+transaction!$BK284+transaction!$BL284+transaction!$BM284+Q169</f>
        <v>0</v>
      </c>
      <c r="R227" s="116">
        <f>transaction!$BN284+transaction!$BO284+transaction!$BP284+transaction!$BQ284+R169</f>
        <v>0</v>
      </c>
      <c r="S227" s="116">
        <f>transaction!$BR284+transaction!$BS284+transaction!$BT284+transaction!$BU284+S169</f>
        <v>0</v>
      </c>
      <c r="T227" s="116">
        <f>transaction!$BV284+transaction!$BW284+transaction!$BX284+transaction!$BY284+T169</f>
        <v>0</v>
      </c>
      <c r="U227" s="117">
        <f>transaction!$BZ284+transaction!$CA284+transaction!$CB284+transaction!$CC284+U169</f>
        <v>0</v>
      </c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84" t="s">
        <v>87</v>
      </c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4"/>
    </row>
    <row r="234">
      <c r="A234" s="85" t="s">
        <v>53</v>
      </c>
      <c r="B234" s="86" t="s">
        <v>18</v>
      </c>
      <c r="C234" s="86" t="s">
        <v>19</v>
      </c>
      <c r="D234" s="86" t="s">
        <v>20</v>
      </c>
      <c r="E234" s="86" t="s">
        <v>21</v>
      </c>
      <c r="F234" s="86" t="s">
        <v>22</v>
      </c>
      <c r="G234" s="86" t="s">
        <v>23</v>
      </c>
      <c r="H234" s="86" t="s">
        <v>24</v>
      </c>
      <c r="I234" s="86" t="s">
        <v>26</v>
      </c>
      <c r="J234" s="87" t="s">
        <v>27</v>
      </c>
      <c r="K234" s="87" t="s">
        <v>28</v>
      </c>
      <c r="L234" s="88" t="s">
        <v>29</v>
      </c>
      <c r="M234" s="88" t="s">
        <v>30</v>
      </c>
      <c r="N234" s="88" t="s">
        <v>31</v>
      </c>
      <c r="O234" s="87" t="s">
        <v>32</v>
      </c>
      <c r="P234" s="87" t="s">
        <v>33</v>
      </c>
      <c r="Q234" s="88" t="s">
        <v>34</v>
      </c>
      <c r="R234" s="88" t="s">
        <v>35</v>
      </c>
      <c r="S234" s="87" t="s">
        <v>36</v>
      </c>
      <c r="T234" s="87" t="s">
        <v>37</v>
      </c>
      <c r="U234" s="89" t="s">
        <v>38</v>
      </c>
    </row>
    <row r="235">
      <c r="A235" s="85">
        <v>1.0</v>
      </c>
      <c r="B235" s="17">
        <f>transaction!$B292+transaction!$C292+transaction!$D292+transaction!$E292+B177</f>
        <v>0</v>
      </c>
      <c r="C235" s="17">
        <f>transaction!$F292+transaction!$G292+transaction!$H292+transaction!$I292+C177</f>
        <v>0</v>
      </c>
      <c r="D235" s="17">
        <f>transaction!$J292+transaction!$K292+transaction!$L292+transaction!$M292+D177</f>
        <v>0</v>
      </c>
      <c r="E235" s="17">
        <f>transaction!$N292+transaction!$O292+transaction!$P292+transaction!$Q292+E177</f>
        <v>0</v>
      </c>
      <c r="F235" s="17">
        <f>transaction!$R292+transaction!$S292+transaction!$T292+transaction!$U292+F177</f>
        <v>0</v>
      </c>
      <c r="G235" s="17">
        <f>transaction!$V292+transaction!$W292+transaction!$X292+transaction!$Y292+G177</f>
        <v>0</v>
      </c>
      <c r="H235" s="17">
        <f>transaction!$Z292+transaction!$AA292+transaction!$AB292+transaction!$AC292+H177</f>
        <v>0</v>
      </c>
      <c r="I235" s="17">
        <f>transaction!$AD292+transaction!$AE292+transaction!$AF292+transaction!$AG292+I177</f>
        <v>0</v>
      </c>
      <c r="J235" s="17">
        <f>transaction!$AH292+transaction!$AI292+transaction!$AJ292+transaction!$AK292+J177</f>
        <v>0</v>
      </c>
      <c r="K235" s="17">
        <f>transaction!$AL292+transaction!$AM292+transaction!$AN292+transaction!$AO292+K177</f>
        <v>0</v>
      </c>
      <c r="L235" s="17">
        <f>transaction!$AP292+transaction!$AQ292+transaction!$AR292+transaction!$AS292+L177</f>
        <v>0</v>
      </c>
      <c r="M235" s="17">
        <f>transaction!$AT292+transaction!$AU292+transaction!$AV292+transaction!$AW292+M177</f>
        <v>0</v>
      </c>
      <c r="N235" s="17">
        <f>transaction!$AX292+transaction!$AY292+transaction!$AZ292+transaction!$BA292+N177</f>
        <v>0</v>
      </c>
      <c r="O235" s="17">
        <f>transaction!$BB292+transaction!$BC292+transaction!$BD292+transaction!$BE292+O177</f>
        <v>0</v>
      </c>
      <c r="P235" s="17">
        <f>transaction!$BF292+transaction!$BG292+transaction!$BH292+transaction!$BI292+P177</f>
        <v>0</v>
      </c>
      <c r="Q235" s="17">
        <f>transaction!$BJ292+transaction!$BK292+transaction!$BL292+transaction!$BM292+Q177</f>
        <v>0</v>
      </c>
      <c r="R235" s="17">
        <f>transaction!$BN292+transaction!$BO292+transaction!$BP292+transaction!$BQ292+R177</f>
        <v>0</v>
      </c>
      <c r="S235" s="17">
        <f>transaction!$BR292+transaction!$BS292+transaction!$BT292+transaction!$BU292+S177</f>
        <v>0</v>
      </c>
      <c r="T235" s="17">
        <f>transaction!$BV292+transaction!$BW292+transaction!$BX292+transaction!$BY292+T177</f>
        <v>0</v>
      </c>
      <c r="U235" s="22">
        <f>transaction!$BZ292+transaction!$CA292+transaction!$CB292+transaction!$CC292+U177</f>
        <v>0</v>
      </c>
    </row>
    <row r="236">
      <c r="A236" s="85">
        <v>2.0</v>
      </c>
      <c r="B236" s="17">
        <f>transaction!$B293+transaction!$C293+transaction!$D293+transaction!$E293+B178</f>
        <v>0</v>
      </c>
      <c r="C236" s="17">
        <f>transaction!$F293+transaction!$G293+transaction!$H293+transaction!$I293+C178</f>
        <v>0</v>
      </c>
      <c r="D236" s="17">
        <f>transaction!$J293+transaction!$K293+transaction!$L293+transaction!$M293+D178</f>
        <v>0</v>
      </c>
      <c r="E236" s="17">
        <f>transaction!$N293+transaction!$O293+transaction!$P293+transaction!$Q293+E178</f>
        <v>0</v>
      </c>
      <c r="F236" s="17">
        <f>transaction!$R293+transaction!$S293+transaction!$T293+transaction!$U293+F178</f>
        <v>0</v>
      </c>
      <c r="G236" s="17">
        <f>transaction!$V293+transaction!$W293+transaction!$X293+transaction!$Y293+G178</f>
        <v>0</v>
      </c>
      <c r="H236" s="17">
        <f>transaction!$Z293+transaction!$AA293+transaction!$AB293+transaction!$AC293+H178</f>
        <v>0</v>
      </c>
      <c r="I236" s="17">
        <f>transaction!$AD293+transaction!$AE293+transaction!$AF293+transaction!$AG293+I178</f>
        <v>0</v>
      </c>
      <c r="J236" s="17">
        <f>transaction!$AH293+transaction!$AI293+transaction!$AJ293+transaction!$AK293+J178</f>
        <v>0</v>
      </c>
      <c r="K236" s="17">
        <f>transaction!$AL293+transaction!$AM293+transaction!$AN293+transaction!$AO293+K178</f>
        <v>0</v>
      </c>
      <c r="L236" s="17">
        <f>transaction!$AP293+transaction!$AQ293+transaction!$AR293+transaction!$AS293+L178</f>
        <v>0</v>
      </c>
      <c r="M236" s="17">
        <f>transaction!$AT293+transaction!$AU293+transaction!$AV293+transaction!$AW293+M178</f>
        <v>0</v>
      </c>
      <c r="N236" s="17">
        <f>transaction!$AX293+transaction!$AY293+transaction!$AZ293+transaction!$BA293+N178</f>
        <v>0</v>
      </c>
      <c r="O236" s="17">
        <f>transaction!$BB293+transaction!$BC293+transaction!$BD293+transaction!$BE293+O178</f>
        <v>0</v>
      </c>
      <c r="P236" s="17">
        <f>transaction!$BF293+transaction!$BG293+transaction!$BH293+transaction!$BI293+P178</f>
        <v>0</v>
      </c>
      <c r="Q236" s="17">
        <f>transaction!$BJ293+transaction!$BK293+transaction!$BL293+transaction!$BM293+Q178</f>
        <v>0</v>
      </c>
      <c r="R236" s="17">
        <f>transaction!$BN293+transaction!$BO293+transaction!$BP293+transaction!$BQ293+R178</f>
        <v>0</v>
      </c>
      <c r="S236" s="17">
        <f>transaction!$BR293+transaction!$BS293+transaction!$BT293+transaction!$BU293+S178</f>
        <v>0</v>
      </c>
      <c r="T236" s="17">
        <f>transaction!$BV293+transaction!$BW293+transaction!$BX293+transaction!$BY293+T178</f>
        <v>0</v>
      </c>
      <c r="U236" s="22">
        <f>transaction!$BZ293+transaction!$CA293+transaction!$CB293+transaction!$CC293+U178</f>
        <v>0</v>
      </c>
    </row>
    <row r="237">
      <c r="A237" s="85">
        <v>3.0</v>
      </c>
      <c r="B237" s="17">
        <f>transaction!$B294+transaction!$C294+transaction!$D294+transaction!$E294+B179</f>
        <v>0</v>
      </c>
      <c r="C237" s="17">
        <f>transaction!$F294+transaction!$G294+transaction!$H294+transaction!$I294+C179</f>
        <v>0</v>
      </c>
      <c r="D237" s="17">
        <f>transaction!$J294+transaction!$K294+transaction!$L294+transaction!$M294+D179</f>
        <v>0</v>
      </c>
      <c r="E237" s="17">
        <f>transaction!$N294+transaction!$O294+transaction!$P294+transaction!$Q294+E179</f>
        <v>0</v>
      </c>
      <c r="F237" s="17">
        <f>transaction!$R294+transaction!$S294+transaction!$T294+transaction!$U294+F179</f>
        <v>0</v>
      </c>
      <c r="G237" s="17">
        <f>transaction!$V294+transaction!$W294+transaction!$X294+transaction!$Y294+G179</f>
        <v>0</v>
      </c>
      <c r="H237" s="17">
        <f>transaction!$Z294+transaction!$AA294+transaction!$AB294+transaction!$AC294+H179</f>
        <v>0</v>
      </c>
      <c r="I237" s="17">
        <f>transaction!$AD294+transaction!$AE294+transaction!$AF294+transaction!$AG294+I179</f>
        <v>0</v>
      </c>
      <c r="J237" s="17">
        <f>transaction!$AH294+transaction!$AI294+transaction!$AJ294+transaction!$AK294+J179</f>
        <v>0</v>
      </c>
      <c r="K237" s="17">
        <f>transaction!$AL294+transaction!$AM294+transaction!$AN294+transaction!$AO294+K179</f>
        <v>0</v>
      </c>
      <c r="L237" s="17">
        <f>transaction!$AP294+transaction!$AQ294+transaction!$AR294+transaction!$AS294+L179</f>
        <v>0</v>
      </c>
      <c r="M237" s="17">
        <f>transaction!$AT294+transaction!$AU294+transaction!$AV294+transaction!$AW294+M179</f>
        <v>0</v>
      </c>
      <c r="N237" s="17">
        <f>transaction!$AX294+transaction!$AY294+transaction!$AZ294+transaction!$BA294+N179</f>
        <v>0</v>
      </c>
      <c r="O237" s="17">
        <f>transaction!$BB294+transaction!$BC294+transaction!$BD294+transaction!$BE294+O179</f>
        <v>0</v>
      </c>
      <c r="P237" s="17">
        <f>transaction!$BF294+transaction!$BG294+transaction!$BH294+transaction!$BI294+P179</f>
        <v>0</v>
      </c>
      <c r="Q237" s="17">
        <f>transaction!$BJ294+transaction!$BK294+transaction!$BL294+transaction!$BM294+Q179</f>
        <v>0</v>
      </c>
      <c r="R237" s="17">
        <f>transaction!$BN294+transaction!$BO294+transaction!$BP294+transaction!$BQ294+R179</f>
        <v>0</v>
      </c>
      <c r="S237" s="17">
        <f>transaction!$BR294+transaction!$BS294+transaction!$BT294+transaction!$BU294+S179</f>
        <v>0</v>
      </c>
      <c r="T237" s="17">
        <f>transaction!$BV294+transaction!$BW294+transaction!$BX294+transaction!$BY294+T179</f>
        <v>0</v>
      </c>
      <c r="U237" s="22">
        <f>transaction!$BZ294+transaction!$CA294+transaction!$CB294+transaction!$CC294+U179</f>
        <v>0</v>
      </c>
    </row>
    <row r="238">
      <c r="A238" s="85">
        <v>4.0</v>
      </c>
      <c r="B238" s="17">
        <f>transaction!$B295+transaction!$C295+transaction!$D295+transaction!$E295+B180</f>
        <v>0</v>
      </c>
      <c r="C238" s="17">
        <f>transaction!$F295+transaction!$G295+transaction!$H295+transaction!$I295+C180</f>
        <v>0</v>
      </c>
      <c r="D238" s="17">
        <f>transaction!$J295+transaction!$K295+transaction!$L295+transaction!$M295+D180</f>
        <v>0</v>
      </c>
      <c r="E238" s="17">
        <f>transaction!$N295+transaction!$O295+transaction!$P295+transaction!$Q295+E180</f>
        <v>0</v>
      </c>
      <c r="F238" s="17">
        <f>transaction!$R295+transaction!$S295+transaction!$T295+transaction!$U295+F180</f>
        <v>0</v>
      </c>
      <c r="G238" s="17">
        <f>transaction!$V295+transaction!$W295+transaction!$X295+transaction!$Y295+G180</f>
        <v>0</v>
      </c>
      <c r="H238" s="17">
        <f>transaction!$Z295+transaction!$AA295+transaction!$AB295+transaction!$AC295+H180</f>
        <v>0</v>
      </c>
      <c r="I238" s="17">
        <f>transaction!$AD295+transaction!$AE295+transaction!$AF295+transaction!$AG295+I180</f>
        <v>0</v>
      </c>
      <c r="J238" s="17">
        <f>transaction!$AH295+transaction!$AI295+transaction!$AJ295+transaction!$AK295+J180</f>
        <v>0</v>
      </c>
      <c r="K238" s="17">
        <f>transaction!$AL295+transaction!$AM295+transaction!$AN295+transaction!$AO295+K180</f>
        <v>0</v>
      </c>
      <c r="L238" s="17">
        <f>transaction!$AP295+transaction!$AQ295+transaction!$AR295+transaction!$AS295+L180</f>
        <v>0</v>
      </c>
      <c r="M238" s="17">
        <f>transaction!$AT295+transaction!$AU295+transaction!$AV295+transaction!$AW295+M180</f>
        <v>0</v>
      </c>
      <c r="N238" s="17">
        <f>transaction!$AX295+transaction!$AY295+transaction!$AZ295+transaction!$BA295+N180</f>
        <v>0</v>
      </c>
      <c r="O238" s="17">
        <f>transaction!$BB295+transaction!$BC295+transaction!$BD295+transaction!$BE295+O180</f>
        <v>0</v>
      </c>
      <c r="P238" s="17">
        <f>transaction!$BF295+transaction!$BG295+transaction!$BH295+transaction!$BI295+P180</f>
        <v>0</v>
      </c>
      <c r="Q238" s="17">
        <f>transaction!$BJ295+transaction!$BK295+transaction!$BL295+transaction!$BM295+Q180</f>
        <v>0</v>
      </c>
      <c r="R238" s="17">
        <f>transaction!$BN295+transaction!$BO295+transaction!$BP295+transaction!$BQ295+R180</f>
        <v>0</v>
      </c>
      <c r="S238" s="17">
        <f>transaction!$BR295+transaction!$BS295+transaction!$BT295+transaction!$BU295+S180</f>
        <v>0</v>
      </c>
      <c r="T238" s="17">
        <f>transaction!$BV295+transaction!$BW295+transaction!$BX295+transaction!$BY295+T180</f>
        <v>0</v>
      </c>
      <c r="U238" s="22">
        <f>transaction!$BZ295+transaction!$CA295+transaction!$CB295+transaction!$CC295+U180</f>
        <v>0</v>
      </c>
    </row>
    <row r="239">
      <c r="A239" s="85">
        <v>5.0</v>
      </c>
      <c r="B239" s="17">
        <f>transaction!$B296+transaction!$C296+transaction!$D296+transaction!$E296+B181</f>
        <v>0</v>
      </c>
      <c r="C239" s="17">
        <f>transaction!$F296+transaction!$G296+transaction!$H296+transaction!$I296+C181</f>
        <v>0</v>
      </c>
      <c r="D239" s="17">
        <f>transaction!$J296+transaction!$K296+transaction!$L296+transaction!$M296+D181</f>
        <v>0</v>
      </c>
      <c r="E239" s="17">
        <f>transaction!$N296+transaction!$O296+transaction!$P296+transaction!$Q296+E181</f>
        <v>0</v>
      </c>
      <c r="F239" s="17">
        <f>transaction!$R296+transaction!$S296+transaction!$T296+transaction!$U296+F181</f>
        <v>0</v>
      </c>
      <c r="G239" s="17">
        <f>transaction!$V296+transaction!$W296+transaction!$X296+transaction!$Y296+G181</f>
        <v>0</v>
      </c>
      <c r="H239" s="17">
        <f>transaction!$Z296+transaction!$AA296+transaction!$AB296+transaction!$AC296+H181</f>
        <v>0</v>
      </c>
      <c r="I239" s="17">
        <f>transaction!$AD296+transaction!$AE296+transaction!$AF296+transaction!$AG296+I181</f>
        <v>0</v>
      </c>
      <c r="J239" s="17">
        <f>transaction!$AH296+transaction!$AI296+transaction!$AJ296+transaction!$AK296+J181</f>
        <v>0</v>
      </c>
      <c r="K239" s="17">
        <f>transaction!$AL296+transaction!$AM296+transaction!$AN296+transaction!$AO296+K181</f>
        <v>0</v>
      </c>
      <c r="L239" s="17">
        <f>transaction!$AP296+transaction!$AQ296+transaction!$AR296+transaction!$AS296+L181</f>
        <v>0</v>
      </c>
      <c r="M239" s="17">
        <f>transaction!$AT296+transaction!$AU296+transaction!$AV296+transaction!$AW296+M181</f>
        <v>0</v>
      </c>
      <c r="N239" s="17">
        <f>transaction!$AX296+transaction!$AY296+transaction!$AZ296+transaction!$BA296+N181</f>
        <v>0</v>
      </c>
      <c r="O239" s="17">
        <f>transaction!$BB296+transaction!$BC296+transaction!$BD296+transaction!$BE296+O181</f>
        <v>0</v>
      </c>
      <c r="P239" s="17">
        <f>transaction!$BF296+transaction!$BG296+transaction!$BH296+transaction!$BI296+P181</f>
        <v>0</v>
      </c>
      <c r="Q239" s="17">
        <f>transaction!$BJ296+transaction!$BK296+transaction!$BL296+transaction!$BM296+Q181</f>
        <v>0</v>
      </c>
      <c r="R239" s="17">
        <f>transaction!$BN296+transaction!$BO296+transaction!$BP296+transaction!$BQ296+R181</f>
        <v>0</v>
      </c>
      <c r="S239" s="17">
        <f>transaction!$BR296+transaction!$BS296+transaction!$BT296+transaction!$BU296+S181</f>
        <v>0</v>
      </c>
      <c r="T239" s="17">
        <f>transaction!$BV296+transaction!$BW296+transaction!$BX296+transaction!$BY296+T181</f>
        <v>0</v>
      </c>
      <c r="U239" s="22">
        <f>transaction!$BZ296+transaction!$CA296+transaction!$CB296+transaction!$CC296+U181</f>
        <v>0</v>
      </c>
    </row>
    <row r="240">
      <c r="A240" s="85">
        <v>6.0</v>
      </c>
      <c r="B240" s="17">
        <f>transaction!$B297+transaction!$C297+transaction!$D297+transaction!$E297+B182</f>
        <v>0</v>
      </c>
      <c r="C240" s="17">
        <f>transaction!$F297+transaction!$G297+transaction!$H297+transaction!$I297+C182</f>
        <v>0</v>
      </c>
      <c r="D240" s="17">
        <f>transaction!$J297+transaction!$K297+transaction!$L297+transaction!$M297+D182</f>
        <v>0</v>
      </c>
      <c r="E240" s="17">
        <f>transaction!$N297+transaction!$O297+transaction!$P297+transaction!$Q297+E182</f>
        <v>0</v>
      </c>
      <c r="F240" s="17">
        <f>transaction!$R297+transaction!$S297+transaction!$T297+transaction!$U297+F182</f>
        <v>0</v>
      </c>
      <c r="G240" s="17">
        <f>transaction!$V297+transaction!$W297+transaction!$X297+transaction!$Y297+G182</f>
        <v>0</v>
      </c>
      <c r="H240" s="17">
        <f>transaction!$Z297+transaction!$AA297+transaction!$AB297+transaction!$AC297+H182</f>
        <v>0</v>
      </c>
      <c r="I240" s="17">
        <f>transaction!$AD297+transaction!$AE297+transaction!$AF297+transaction!$AG297+I182</f>
        <v>0</v>
      </c>
      <c r="J240" s="17">
        <f>transaction!$AH297+transaction!$AI297+transaction!$AJ297+transaction!$AK297+J182</f>
        <v>0</v>
      </c>
      <c r="K240" s="17">
        <f>transaction!$AL297+transaction!$AM297+transaction!$AN297+transaction!$AO297+K182</f>
        <v>0</v>
      </c>
      <c r="L240" s="17">
        <f>transaction!$AP297+transaction!$AQ297+transaction!$AR297+transaction!$AS297+L182</f>
        <v>0</v>
      </c>
      <c r="M240" s="17">
        <f>transaction!$AT297+transaction!$AU297+transaction!$AV297+transaction!$AW297+M182</f>
        <v>0</v>
      </c>
      <c r="N240" s="17">
        <f>transaction!$AX297+transaction!$AY297+transaction!$AZ297+transaction!$BA297+N182</f>
        <v>0</v>
      </c>
      <c r="O240" s="17">
        <f>transaction!$BB297+transaction!$BC297+transaction!$BD297+transaction!$BE297+O182</f>
        <v>0</v>
      </c>
      <c r="P240" s="17">
        <f>transaction!$BF297+transaction!$BG297+transaction!$BH297+transaction!$BI297+P182</f>
        <v>0</v>
      </c>
      <c r="Q240" s="17">
        <f>transaction!$BJ297+transaction!$BK297+transaction!$BL297+transaction!$BM297+Q182</f>
        <v>0</v>
      </c>
      <c r="R240" s="17">
        <f>transaction!$BN297+transaction!$BO297+transaction!$BP297+transaction!$BQ297+R182</f>
        <v>0</v>
      </c>
      <c r="S240" s="17">
        <f>transaction!$BR297+transaction!$BS297+transaction!$BT297+transaction!$BU297+S182</f>
        <v>0</v>
      </c>
      <c r="T240" s="17">
        <f>transaction!$BV297+transaction!$BW297+transaction!$BX297+transaction!$BY297+T182</f>
        <v>0</v>
      </c>
      <c r="U240" s="22">
        <f>transaction!$BZ297+transaction!$CA297+transaction!$CB297+transaction!$CC297+U182</f>
        <v>0</v>
      </c>
    </row>
    <row r="241">
      <c r="A241" s="85">
        <v>7.0</v>
      </c>
      <c r="B241" s="17">
        <f>transaction!$B298+transaction!$C298+transaction!$D298+transaction!$E298+B183</f>
        <v>0</v>
      </c>
      <c r="C241" s="17">
        <f>transaction!$F298+transaction!$G298+transaction!$H298+transaction!$I298+C183</f>
        <v>0</v>
      </c>
      <c r="D241" s="17">
        <f>transaction!$J298+transaction!$K298+transaction!$L298+transaction!$M298+D183</f>
        <v>0</v>
      </c>
      <c r="E241" s="17">
        <f>transaction!$N298+transaction!$O298+transaction!$P298+transaction!$Q298+E183</f>
        <v>0</v>
      </c>
      <c r="F241" s="17">
        <f>transaction!$R298+transaction!$S298+transaction!$T298+transaction!$U298+F183</f>
        <v>0</v>
      </c>
      <c r="G241" s="17">
        <f>transaction!$V298+transaction!$W298+transaction!$X298+transaction!$Y298+G183</f>
        <v>0</v>
      </c>
      <c r="H241" s="17">
        <f>transaction!$Z298+transaction!$AA298+transaction!$AB298+transaction!$AC298+H183</f>
        <v>0</v>
      </c>
      <c r="I241" s="17">
        <f>transaction!$AD298+transaction!$AE298+transaction!$AF298+transaction!$AG298+I183</f>
        <v>0</v>
      </c>
      <c r="J241" s="17">
        <f>transaction!$AH298+transaction!$AI298+transaction!$AJ298+transaction!$AK298+J183</f>
        <v>0</v>
      </c>
      <c r="K241" s="17">
        <f>transaction!$AL298+transaction!$AM298+transaction!$AN298+transaction!$AO298+K183</f>
        <v>0</v>
      </c>
      <c r="L241" s="17">
        <f>transaction!$AP298+transaction!$AQ298+transaction!$AR298+transaction!$AS298+L183</f>
        <v>0</v>
      </c>
      <c r="M241" s="17">
        <f>transaction!$AT298+transaction!$AU298+transaction!$AV298+transaction!$AW298+M183</f>
        <v>0</v>
      </c>
      <c r="N241" s="17">
        <f>transaction!$AX298+transaction!$AY298+transaction!$AZ298+transaction!$BA298+N183</f>
        <v>0</v>
      </c>
      <c r="O241" s="17">
        <f>transaction!$BB298+transaction!$BC298+transaction!$BD298+transaction!$BE298+O183</f>
        <v>0</v>
      </c>
      <c r="P241" s="17">
        <f>transaction!$BF298+transaction!$BG298+transaction!$BH298+transaction!$BI298+P183</f>
        <v>0</v>
      </c>
      <c r="Q241" s="17">
        <f>transaction!$BJ298+transaction!$BK298+transaction!$BL298+transaction!$BM298+Q183</f>
        <v>0</v>
      </c>
      <c r="R241" s="17">
        <f>transaction!$BN298+transaction!$BO298+transaction!$BP298+transaction!$BQ298+R183</f>
        <v>0</v>
      </c>
      <c r="S241" s="17">
        <f>transaction!$BR298+transaction!$BS298+transaction!$BT298+transaction!$BU298+S183</f>
        <v>0</v>
      </c>
      <c r="T241" s="17">
        <f>transaction!$BV298+transaction!$BW298+transaction!$BX298+transaction!$BY298+T183</f>
        <v>0</v>
      </c>
      <c r="U241" s="22">
        <f>transaction!$BZ298+transaction!$CA298+transaction!$CB298+transaction!$CC298+U183</f>
        <v>0</v>
      </c>
    </row>
    <row r="242">
      <c r="A242" s="85">
        <v>8.0</v>
      </c>
      <c r="B242" s="17">
        <f>transaction!$B299+transaction!$C299+transaction!$D299+transaction!$E299+B184</f>
        <v>0</v>
      </c>
      <c r="C242" s="17">
        <f>transaction!$F299+transaction!$G299+transaction!$H299+transaction!$I299+C184</f>
        <v>0</v>
      </c>
      <c r="D242" s="17">
        <f>transaction!$J299+transaction!$K299+transaction!$L299+transaction!$M299+D184</f>
        <v>0</v>
      </c>
      <c r="E242" s="17">
        <f>transaction!$N299+transaction!$O299+transaction!$P299+transaction!$Q299+E184</f>
        <v>0</v>
      </c>
      <c r="F242" s="17">
        <f>transaction!$R299+transaction!$S299+transaction!$T299+transaction!$U299+F184</f>
        <v>0</v>
      </c>
      <c r="G242" s="17">
        <f>transaction!$V299+transaction!$W299+transaction!$X299+transaction!$Y299+G184</f>
        <v>0</v>
      </c>
      <c r="H242" s="17">
        <f>transaction!$Z299+transaction!$AA299+transaction!$AB299+transaction!$AC299+H184</f>
        <v>0</v>
      </c>
      <c r="I242" s="17">
        <f>transaction!$AD299+transaction!$AE299+transaction!$AF299+transaction!$AG299+I184</f>
        <v>0</v>
      </c>
      <c r="J242" s="17">
        <f>transaction!$AH299+transaction!$AI299+transaction!$AJ299+transaction!$AK299+J184</f>
        <v>0</v>
      </c>
      <c r="K242" s="17">
        <f>transaction!$AL299+transaction!$AM299+transaction!$AN299+transaction!$AO299+K184</f>
        <v>0</v>
      </c>
      <c r="L242" s="17">
        <f>transaction!$AP299+transaction!$AQ299+transaction!$AR299+transaction!$AS299+L184</f>
        <v>0</v>
      </c>
      <c r="M242" s="17">
        <f>transaction!$AT299+transaction!$AU299+transaction!$AV299+transaction!$AW299+M184</f>
        <v>0</v>
      </c>
      <c r="N242" s="17">
        <f>transaction!$AX299+transaction!$AY299+transaction!$AZ299+transaction!$BA299+N184</f>
        <v>0</v>
      </c>
      <c r="O242" s="17">
        <f>transaction!$BB299+transaction!$BC299+transaction!$BD299+transaction!$BE299+O184</f>
        <v>0</v>
      </c>
      <c r="P242" s="17">
        <f>transaction!$BF299+transaction!$BG299+transaction!$BH299+transaction!$BI299+P184</f>
        <v>0</v>
      </c>
      <c r="Q242" s="17">
        <f>transaction!$BJ299+transaction!$BK299+transaction!$BL299+transaction!$BM299+Q184</f>
        <v>0</v>
      </c>
      <c r="R242" s="17">
        <f>transaction!$BN299+transaction!$BO299+transaction!$BP299+transaction!$BQ299+R184</f>
        <v>0</v>
      </c>
      <c r="S242" s="17">
        <f>transaction!$BR299+transaction!$BS299+transaction!$BT299+transaction!$BU299+S184</f>
        <v>0</v>
      </c>
      <c r="T242" s="17">
        <f>transaction!$BV299+transaction!$BW299+transaction!$BX299+transaction!$BY299+T184</f>
        <v>0</v>
      </c>
      <c r="U242" s="22">
        <f>transaction!$BZ299+transaction!$CA299+transaction!$CB299+transaction!$CC299+U184</f>
        <v>0</v>
      </c>
    </row>
    <row r="243">
      <c r="A243" s="85">
        <v>9.0</v>
      </c>
      <c r="B243" s="17">
        <f>transaction!$B300+transaction!$C300+transaction!$D300+transaction!$E300+B185</f>
        <v>0</v>
      </c>
      <c r="C243" s="17">
        <f>transaction!$F300+transaction!$G300+transaction!$H300+transaction!$I300+C185</f>
        <v>0</v>
      </c>
      <c r="D243" s="17">
        <f>transaction!$J300+transaction!$K300+transaction!$L300+transaction!$M300+D185</f>
        <v>0</v>
      </c>
      <c r="E243" s="17">
        <f>transaction!$N300+transaction!$O300+transaction!$P300+transaction!$Q300+E185</f>
        <v>0</v>
      </c>
      <c r="F243" s="17">
        <f>transaction!$R300+transaction!$S300+transaction!$T300+transaction!$U300+F185</f>
        <v>0</v>
      </c>
      <c r="G243" s="17">
        <f>transaction!$V300+transaction!$W300+transaction!$X300+transaction!$Y300+G185</f>
        <v>0</v>
      </c>
      <c r="H243" s="17">
        <f>transaction!$Z300+transaction!$AA300+transaction!$AB300+transaction!$AC300+H185</f>
        <v>0</v>
      </c>
      <c r="I243" s="17">
        <f>transaction!$AD300+transaction!$AE300+transaction!$AF300+transaction!$AG300+I185</f>
        <v>0</v>
      </c>
      <c r="J243" s="17">
        <f>transaction!$AH300+transaction!$AI300+transaction!$AJ300+transaction!$AK300+J185</f>
        <v>0</v>
      </c>
      <c r="K243" s="17">
        <f>transaction!$AL300+transaction!$AM300+transaction!$AN300+transaction!$AO300+K185</f>
        <v>0</v>
      </c>
      <c r="L243" s="17">
        <f>transaction!$AP300+transaction!$AQ300+transaction!$AR300+transaction!$AS300+L185</f>
        <v>0</v>
      </c>
      <c r="M243" s="17">
        <f>transaction!$AT300+transaction!$AU300+transaction!$AV300+transaction!$AW300+M185</f>
        <v>0</v>
      </c>
      <c r="N243" s="17">
        <f>transaction!$AX300+transaction!$AY300+transaction!$AZ300+transaction!$BA300+N185</f>
        <v>0</v>
      </c>
      <c r="O243" s="17">
        <f>transaction!$BB300+transaction!$BC300+transaction!$BD300+transaction!$BE300+O185</f>
        <v>0</v>
      </c>
      <c r="P243" s="17">
        <f>transaction!$BF300+transaction!$BG300+transaction!$BH300+transaction!$BI300+P185</f>
        <v>0</v>
      </c>
      <c r="Q243" s="17">
        <f>transaction!$BJ300+transaction!$BK300+transaction!$BL300+transaction!$BM300+Q185</f>
        <v>0</v>
      </c>
      <c r="R243" s="17">
        <f>transaction!$BN300+transaction!$BO300+transaction!$BP300+transaction!$BQ300+R185</f>
        <v>0</v>
      </c>
      <c r="S243" s="17">
        <f>transaction!$BR300+transaction!$BS300+transaction!$BT300+transaction!$BU300+S185</f>
        <v>0</v>
      </c>
      <c r="T243" s="17">
        <f>transaction!$BV300+transaction!$BW300+transaction!$BX300+transaction!$BY300+T185</f>
        <v>0</v>
      </c>
      <c r="U243" s="22">
        <f>transaction!$BZ300+transaction!$CA300+transaction!$CB300+transaction!$CC300+U185</f>
        <v>0</v>
      </c>
    </row>
    <row r="244">
      <c r="A244" s="85">
        <v>10.0</v>
      </c>
      <c r="B244" s="17">
        <f>transaction!$B301+transaction!$C301+transaction!$D301+transaction!$E301+B186</f>
        <v>0</v>
      </c>
      <c r="C244" s="17">
        <f>transaction!$F301+transaction!$G301+transaction!$H301+transaction!$I301+C186</f>
        <v>0</v>
      </c>
      <c r="D244" s="17">
        <f>transaction!$J301+transaction!$K301+transaction!$L301+transaction!$M301+D186</f>
        <v>0</v>
      </c>
      <c r="E244" s="17">
        <f>transaction!$N301+transaction!$O301+transaction!$P301+transaction!$Q301+E186</f>
        <v>0</v>
      </c>
      <c r="F244" s="17">
        <f>transaction!$R301+transaction!$S301+transaction!$T301+transaction!$U301+F186</f>
        <v>0</v>
      </c>
      <c r="G244" s="17">
        <f>transaction!$V301+transaction!$W301+transaction!$X301+transaction!$Y301+G186</f>
        <v>0</v>
      </c>
      <c r="H244" s="17">
        <f>transaction!$Z301+transaction!$AA301+transaction!$AB301+transaction!$AC301+H186</f>
        <v>0</v>
      </c>
      <c r="I244" s="17">
        <f>transaction!$AD301+transaction!$AE301+transaction!$AF301+transaction!$AG301+I186</f>
        <v>0</v>
      </c>
      <c r="J244" s="17">
        <f>transaction!$AH301+transaction!$AI301+transaction!$AJ301+transaction!$AK301+J186</f>
        <v>0</v>
      </c>
      <c r="K244" s="17">
        <f>transaction!$AL301+transaction!$AM301+transaction!$AN301+transaction!$AO301+K186</f>
        <v>0</v>
      </c>
      <c r="L244" s="17">
        <f>transaction!$AP301+transaction!$AQ301+transaction!$AR301+transaction!$AS301+L186</f>
        <v>0</v>
      </c>
      <c r="M244" s="17">
        <f>transaction!$AT301+transaction!$AU301+transaction!$AV301+transaction!$AW301+M186</f>
        <v>0</v>
      </c>
      <c r="N244" s="17">
        <f>transaction!$AX301+transaction!$AY301+transaction!$AZ301+transaction!$BA301+N186</f>
        <v>0</v>
      </c>
      <c r="O244" s="17">
        <f>transaction!$BB301+transaction!$BC301+transaction!$BD301+transaction!$BE301+O186</f>
        <v>0</v>
      </c>
      <c r="P244" s="17">
        <f>transaction!$BF301+transaction!$BG301+transaction!$BH301+transaction!$BI301+P186</f>
        <v>0</v>
      </c>
      <c r="Q244" s="17">
        <f>transaction!$BJ301+transaction!$BK301+transaction!$BL301+transaction!$BM301+Q186</f>
        <v>0</v>
      </c>
      <c r="R244" s="17">
        <f>transaction!$BN301+transaction!$BO301+transaction!$BP301+transaction!$BQ301+R186</f>
        <v>0</v>
      </c>
      <c r="S244" s="17">
        <f>transaction!$BR301+transaction!$BS301+transaction!$BT301+transaction!$BU301+S186</f>
        <v>0</v>
      </c>
      <c r="T244" s="17">
        <f>transaction!$BV301+transaction!$BW301+transaction!$BX301+transaction!$BY301+T186</f>
        <v>0</v>
      </c>
      <c r="U244" s="22">
        <f>transaction!$BZ301+transaction!$CA301+transaction!$CB301+transaction!$CC301+U186</f>
        <v>0</v>
      </c>
    </row>
    <row r="245">
      <c r="A245" s="85">
        <v>11.0</v>
      </c>
      <c r="B245" s="17">
        <f>transaction!$B302+transaction!$C302+transaction!$D302+transaction!$E302+B187</f>
        <v>0</v>
      </c>
      <c r="C245" s="17">
        <f>transaction!$F302+transaction!$G302+transaction!$H302+transaction!$I302+C187</f>
        <v>0</v>
      </c>
      <c r="D245" s="17">
        <f>transaction!$J302+transaction!$K302+transaction!$L302+transaction!$M302+D187</f>
        <v>0</v>
      </c>
      <c r="E245" s="17">
        <f>transaction!$N302+transaction!$O302+transaction!$P302+transaction!$Q302+E187</f>
        <v>0</v>
      </c>
      <c r="F245" s="17">
        <f>transaction!$R302+transaction!$S302+transaction!$T302+transaction!$U302+F187</f>
        <v>0</v>
      </c>
      <c r="G245" s="17">
        <f>transaction!$V302+transaction!$W302+transaction!$X302+transaction!$Y302+G187</f>
        <v>0</v>
      </c>
      <c r="H245" s="17">
        <f>transaction!$Z302+transaction!$AA302+transaction!$AB302+transaction!$AC302+H187</f>
        <v>0</v>
      </c>
      <c r="I245" s="17">
        <f>transaction!$AD302+transaction!$AE302+transaction!$AF302+transaction!$AG302+I187</f>
        <v>0</v>
      </c>
      <c r="J245" s="17">
        <f>transaction!$AH302+transaction!$AI302+transaction!$AJ302+transaction!$AK302+J187</f>
        <v>0</v>
      </c>
      <c r="K245" s="17">
        <f>transaction!$AL302+transaction!$AM302+transaction!$AN302+transaction!$AO302+K187</f>
        <v>0</v>
      </c>
      <c r="L245" s="17">
        <f>transaction!$AP302+transaction!$AQ302+transaction!$AR302+transaction!$AS302+L187</f>
        <v>0</v>
      </c>
      <c r="M245" s="17">
        <f>transaction!$AT302+transaction!$AU302+transaction!$AV302+transaction!$AW302+M187</f>
        <v>0</v>
      </c>
      <c r="N245" s="17">
        <f>transaction!$AX302+transaction!$AY302+transaction!$AZ302+transaction!$BA302+N187</f>
        <v>0</v>
      </c>
      <c r="O245" s="17">
        <f>transaction!$BB302+transaction!$BC302+transaction!$BD302+transaction!$BE302+O187</f>
        <v>0</v>
      </c>
      <c r="P245" s="17">
        <f>transaction!$BF302+transaction!$BG302+transaction!$BH302+transaction!$BI302+P187</f>
        <v>0</v>
      </c>
      <c r="Q245" s="17">
        <f>transaction!$BJ302+transaction!$BK302+transaction!$BL302+transaction!$BM302+Q187</f>
        <v>0</v>
      </c>
      <c r="R245" s="17">
        <f>transaction!$BN302+transaction!$BO302+transaction!$BP302+transaction!$BQ302+R187</f>
        <v>0</v>
      </c>
      <c r="S245" s="17">
        <f>transaction!$BR302+transaction!$BS302+transaction!$BT302+transaction!$BU302+S187</f>
        <v>0</v>
      </c>
      <c r="T245" s="17">
        <f>transaction!$BV302+transaction!$BW302+transaction!$BX302+transaction!$BY302+T187</f>
        <v>0</v>
      </c>
      <c r="U245" s="22">
        <f>transaction!$BZ302+transaction!$CA302+transaction!$CB302+transaction!$CC302+U187</f>
        <v>0</v>
      </c>
    </row>
    <row r="246">
      <c r="A246" s="85">
        <v>12.0</v>
      </c>
      <c r="B246" s="17">
        <f>transaction!$B303+transaction!$C303+transaction!$D303+transaction!$E303+B188</f>
        <v>0</v>
      </c>
      <c r="C246" s="17">
        <f>transaction!$F303+transaction!$G303+transaction!$H303+transaction!$I303+C188</f>
        <v>0</v>
      </c>
      <c r="D246" s="17">
        <f>transaction!$J303+transaction!$K303+transaction!$L303+transaction!$M303+D188</f>
        <v>0</v>
      </c>
      <c r="E246" s="17">
        <f>transaction!$N303+transaction!$O303+transaction!$P303+transaction!$Q303+E188</f>
        <v>0</v>
      </c>
      <c r="F246" s="17">
        <f>transaction!$R303+transaction!$S303+transaction!$T303+transaction!$U303+F188</f>
        <v>0</v>
      </c>
      <c r="G246" s="17">
        <f>transaction!$V303+transaction!$W303+transaction!$X303+transaction!$Y303+G188</f>
        <v>0</v>
      </c>
      <c r="H246" s="17">
        <f>transaction!$Z303+transaction!$AA303+transaction!$AB303+transaction!$AC303+H188</f>
        <v>0</v>
      </c>
      <c r="I246" s="17">
        <f>transaction!$AD303+transaction!$AE303+transaction!$AF303+transaction!$AG303+I188</f>
        <v>0</v>
      </c>
      <c r="J246" s="17">
        <f>transaction!$AH303+transaction!$AI303+transaction!$AJ303+transaction!$AK303+J188</f>
        <v>0</v>
      </c>
      <c r="K246" s="17">
        <f>transaction!$AL303+transaction!$AM303+transaction!$AN303+transaction!$AO303+K188</f>
        <v>0</v>
      </c>
      <c r="L246" s="17">
        <f>transaction!$AP303+transaction!$AQ303+transaction!$AR303+transaction!$AS303+L188</f>
        <v>0</v>
      </c>
      <c r="M246" s="17">
        <f>transaction!$AT303+transaction!$AU303+transaction!$AV303+transaction!$AW303+M188</f>
        <v>0</v>
      </c>
      <c r="N246" s="17">
        <f>transaction!$AX303+transaction!$AY303+transaction!$AZ303+transaction!$BA303+N188</f>
        <v>0</v>
      </c>
      <c r="O246" s="17">
        <f>transaction!$BB303+transaction!$BC303+transaction!$BD303+transaction!$BE303+O188</f>
        <v>0</v>
      </c>
      <c r="P246" s="17">
        <f>transaction!$BF303+transaction!$BG303+transaction!$BH303+transaction!$BI303+P188</f>
        <v>0</v>
      </c>
      <c r="Q246" s="17">
        <f>transaction!$BJ303+transaction!$BK303+transaction!$BL303+transaction!$BM303+Q188</f>
        <v>0</v>
      </c>
      <c r="R246" s="17">
        <f>transaction!$BN303+transaction!$BO303+transaction!$BP303+transaction!$BQ303+R188</f>
        <v>0</v>
      </c>
      <c r="S246" s="17">
        <f>transaction!$BR303+transaction!$BS303+transaction!$BT303+transaction!$BU303+S188</f>
        <v>0</v>
      </c>
      <c r="T246" s="17">
        <f>transaction!$BV303+transaction!$BW303+transaction!$BX303+transaction!$BY303+T188</f>
        <v>0</v>
      </c>
      <c r="U246" s="22">
        <f>transaction!$BZ303+transaction!$CA303+transaction!$CB303+transaction!$CC303+U188</f>
        <v>0</v>
      </c>
    </row>
    <row r="247">
      <c r="A247" s="85">
        <v>13.0</v>
      </c>
      <c r="B247" s="17">
        <f>transaction!$B304+transaction!$C304+transaction!$D304+transaction!$E304+B189</f>
        <v>0</v>
      </c>
      <c r="C247" s="17">
        <f>transaction!$F304+transaction!$G304+transaction!$H304+transaction!$I304+C189</f>
        <v>0</v>
      </c>
      <c r="D247" s="17">
        <f>transaction!$J304+transaction!$K304+transaction!$L304+transaction!$M304+D189</f>
        <v>0</v>
      </c>
      <c r="E247" s="17">
        <f>transaction!$N304+transaction!$O304+transaction!$P304+transaction!$Q304+E189</f>
        <v>0</v>
      </c>
      <c r="F247" s="17">
        <f>transaction!$R304+transaction!$S304+transaction!$T304+transaction!$U304+F189</f>
        <v>0</v>
      </c>
      <c r="G247" s="17">
        <f>transaction!$V304+transaction!$W304+transaction!$X304+transaction!$Y304+G189</f>
        <v>0</v>
      </c>
      <c r="H247" s="17">
        <f>transaction!$Z304+transaction!$AA304+transaction!$AB304+transaction!$AC304+H189</f>
        <v>0</v>
      </c>
      <c r="I247" s="17">
        <f>transaction!$AD304+transaction!$AE304+transaction!$AF304+transaction!$AG304+I189</f>
        <v>0</v>
      </c>
      <c r="J247" s="17">
        <f>transaction!$AH304+transaction!$AI304+transaction!$AJ304+transaction!$AK304+J189</f>
        <v>0</v>
      </c>
      <c r="K247" s="17">
        <f>transaction!$AL304+transaction!$AM304+transaction!$AN304+transaction!$AO304+K189</f>
        <v>0</v>
      </c>
      <c r="L247" s="17">
        <f>transaction!$AP304+transaction!$AQ304+transaction!$AR304+transaction!$AS304+L189</f>
        <v>0</v>
      </c>
      <c r="M247" s="17">
        <f>transaction!$AT304+transaction!$AU304+transaction!$AV304+transaction!$AW304+M189</f>
        <v>0</v>
      </c>
      <c r="N247" s="17">
        <f>transaction!$AX304+transaction!$AY304+transaction!$AZ304+transaction!$BA304+N189</f>
        <v>0</v>
      </c>
      <c r="O247" s="17">
        <f>transaction!$BB304+transaction!$BC304+transaction!$BD304+transaction!$BE304+O189</f>
        <v>0</v>
      </c>
      <c r="P247" s="17">
        <f>transaction!$BF304+transaction!$BG304+transaction!$BH304+transaction!$BI304+P189</f>
        <v>0</v>
      </c>
      <c r="Q247" s="17">
        <f>transaction!$BJ304+transaction!$BK304+transaction!$BL304+transaction!$BM304+Q189</f>
        <v>0</v>
      </c>
      <c r="R247" s="17">
        <f>transaction!$BN304+transaction!$BO304+transaction!$BP304+transaction!$BQ304+R189</f>
        <v>0</v>
      </c>
      <c r="S247" s="17">
        <f>transaction!$BR304+transaction!$BS304+transaction!$BT304+transaction!$BU304+S189</f>
        <v>0</v>
      </c>
      <c r="T247" s="17">
        <f>transaction!$BV304+transaction!$BW304+transaction!$BX304+transaction!$BY304+T189</f>
        <v>0</v>
      </c>
      <c r="U247" s="22">
        <f>transaction!$BZ304+transaction!$CA304+transaction!$CB304+transaction!$CC304+U189</f>
        <v>0</v>
      </c>
    </row>
    <row r="248">
      <c r="A248" s="85">
        <v>14.0</v>
      </c>
      <c r="B248" s="17">
        <f>transaction!$B305+transaction!$C305+transaction!$D305+transaction!$E305+B190</f>
        <v>0</v>
      </c>
      <c r="C248" s="17">
        <f>transaction!$F305+transaction!$G305+transaction!$H305+transaction!$I305+C190</f>
        <v>0</v>
      </c>
      <c r="D248" s="17">
        <f>transaction!$J305+transaction!$K305+transaction!$L305+transaction!$M305+D190</f>
        <v>0</v>
      </c>
      <c r="E248" s="17">
        <f>transaction!$N305+transaction!$O305+transaction!$P305+transaction!$Q305+E190</f>
        <v>0</v>
      </c>
      <c r="F248" s="17">
        <f>transaction!$R305+transaction!$S305+transaction!$T305+transaction!$U305+F190</f>
        <v>0</v>
      </c>
      <c r="G248" s="17">
        <f>transaction!$V305+transaction!$W305+transaction!$X305+transaction!$Y305+G190</f>
        <v>0</v>
      </c>
      <c r="H248" s="17">
        <f>transaction!$Z305+transaction!$AA305+transaction!$AB305+transaction!$AC305+H190</f>
        <v>0</v>
      </c>
      <c r="I248" s="17">
        <f>transaction!$AD305+transaction!$AE305+transaction!$AF305+transaction!$AG305+I190</f>
        <v>0</v>
      </c>
      <c r="J248" s="17">
        <f>transaction!$AH305+transaction!$AI305+transaction!$AJ305+transaction!$AK305+J190</f>
        <v>0</v>
      </c>
      <c r="K248" s="17">
        <f>transaction!$AL305+transaction!$AM305+transaction!$AN305+transaction!$AO305+K190</f>
        <v>0</v>
      </c>
      <c r="L248" s="17">
        <f>transaction!$AP305+transaction!$AQ305+transaction!$AR305+transaction!$AS305+L190</f>
        <v>0</v>
      </c>
      <c r="M248" s="17">
        <f>transaction!$AT305+transaction!$AU305+transaction!$AV305+transaction!$AW305+M190</f>
        <v>0</v>
      </c>
      <c r="N248" s="17">
        <f>transaction!$AX305+transaction!$AY305+transaction!$AZ305+transaction!$BA305+N190</f>
        <v>0</v>
      </c>
      <c r="O248" s="17">
        <f>transaction!$BB305+transaction!$BC305+transaction!$BD305+transaction!$BE305+O190</f>
        <v>0</v>
      </c>
      <c r="P248" s="17">
        <f>transaction!$BF305+transaction!$BG305+transaction!$BH305+transaction!$BI305+P190</f>
        <v>0</v>
      </c>
      <c r="Q248" s="17">
        <f>transaction!$BJ305+transaction!$BK305+transaction!$BL305+transaction!$BM305+Q190</f>
        <v>0</v>
      </c>
      <c r="R248" s="17">
        <f>transaction!$BN305+transaction!$BO305+transaction!$BP305+transaction!$BQ305+R190</f>
        <v>0</v>
      </c>
      <c r="S248" s="17">
        <f>transaction!$BR305+transaction!$BS305+transaction!$BT305+transaction!$BU305+S190</f>
        <v>0</v>
      </c>
      <c r="T248" s="17">
        <f>transaction!$BV305+transaction!$BW305+transaction!$BX305+transaction!$BY305+T190</f>
        <v>0</v>
      </c>
      <c r="U248" s="22">
        <f>transaction!$BZ305+transaction!$CA305+transaction!$CB305+transaction!$CC305+U190</f>
        <v>0</v>
      </c>
    </row>
    <row r="249">
      <c r="A249" s="85">
        <v>15.0</v>
      </c>
      <c r="B249" s="17">
        <f>transaction!$B306+transaction!$C306+transaction!$D306+transaction!$E306+B191</f>
        <v>0</v>
      </c>
      <c r="C249" s="17">
        <f>transaction!$F306+transaction!$G306+transaction!$H306+transaction!$I306+C191</f>
        <v>0</v>
      </c>
      <c r="D249" s="17">
        <f>transaction!$J306+transaction!$K306+transaction!$L306+transaction!$M306+D191</f>
        <v>0</v>
      </c>
      <c r="E249" s="17">
        <f>transaction!$N306+transaction!$O306+transaction!$P306+transaction!$Q306+E191</f>
        <v>0</v>
      </c>
      <c r="F249" s="17">
        <f>transaction!$R306+transaction!$S306+transaction!$T306+transaction!$U306+F191</f>
        <v>0</v>
      </c>
      <c r="G249" s="17">
        <f>transaction!$V306+transaction!$W306+transaction!$X306+transaction!$Y306+G191</f>
        <v>0</v>
      </c>
      <c r="H249" s="17">
        <f>transaction!$Z306+transaction!$AA306+transaction!$AB306+transaction!$AC306+H191</f>
        <v>0</v>
      </c>
      <c r="I249" s="17">
        <f>transaction!$AD306+transaction!$AE306+transaction!$AF306+transaction!$AG306+I191</f>
        <v>0</v>
      </c>
      <c r="J249" s="17">
        <f>transaction!$AH306+transaction!$AI306+transaction!$AJ306+transaction!$AK306+J191</f>
        <v>0</v>
      </c>
      <c r="K249" s="17">
        <f>transaction!$AL306+transaction!$AM306+transaction!$AN306+transaction!$AO306+K191</f>
        <v>0</v>
      </c>
      <c r="L249" s="17">
        <f>transaction!$AP306+transaction!$AQ306+transaction!$AR306+transaction!$AS306+L191</f>
        <v>0</v>
      </c>
      <c r="M249" s="17">
        <f>transaction!$AT306+transaction!$AU306+transaction!$AV306+transaction!$AW306+M191</f>
        <v>0</v>
      </c>
      <c r="N249" s="17">
        <f>transaction!$AX306+transaction!$AY306+transaction!$AZ306+transaction!$BA306+N191</f>
        <v>0</v>
      </c>
      <c r="O249" s="17">
        <f>transaction!$BB306+transaction!$BC306+transaction!$BD306+transaction!$BE306+O191</f>
        <v>0</v>
      </c>
      <c r="P249" s="17">
        <f>transaction!$BF306+transaction!$BG306+transaction!$BH306+transaction!$BI306+P191</f>
        <v>0</v>
      </c>
      <c r="Q249" s="17">
        <f>transaction!$BJ306+transaction!$BK306+transaction!$BL306+transaction!$BM306+Q191</f>
        <v>0</v>
      </c>
      <c r="R249" s="17">
        <f>transaction!$BN306+transaction!$BO306+transaction!$BP306+transaction!$BQ306+R191</f>
        <v>0</v>
      </c>
      <c r="S249" s="17">
        <f>transaction!$BR306+transaction!$BS306+transaction!$BT306+transaction!$BU306+S191</f>
        <v>0</v>
      </c>
      <c r="T249" s="17">
        <f>transaction!$BV306+transaction!$BW306+transaction!$BX306+transaction!$BY306+T191</f>
        <v>0</v>
      </c>
      <c r="U249" s="22">
        <f>transaction!$BZ306+transaction!$CA306+transaction!$CB306+transaction!$CC306+U191</f>
        <v>0</v>
      </c>
    </row>
    <row r="250">
      <c r="A250" s="85">
        <v>16.0</v>
      </c>
      <c r="B250" s="17">
        <f>transaction!$B307+transaction!$C307+transaction!$D307+transaction!$E307+B192</f>
        <v>0</v>
      </c>
      <c r="C250" s="17">
        <f>transaction!$F307+transaction!$G307+transaction!$H307+transaction!$I307+C192</f>
        <v>0</v>
      </c>
      <c r="D250" s="17">
        <f>transaction!$J307+transaction!$K307+transaction!$L307+transaction!$M307+D192</f>
        <v>0</v>
      </c>
      <c r="E250" s="17">
        <f>transaction!$N307+transaction!$O307+transaction!$P307+transaction!$Q307+E192</f>
        <v>0</v>
      </c>
      <c r="F250" s="17">
        <f>transaction!$R307+transaction!$S307+transaction!$T307+transaction!$U307+F192</f>
        <v>0</v>
      </c>
      <c r="G250" s="17">
        <f>transaction!$V307+transaction!$W307+transaction!$X307+transaction!$Y307+G192</f>
        <v>0</v>
      </c>
      <c r="H250" s="17">
        <f>transaction!$Z307+transaction!$AA307+transaction!$AB307+transaction!$AC307+H192</f>
        <v>0</v>
      </c>
      <c r="I250" s="17">
        <f>transaction!$AD307+transaction!$AE307+transaction!$AF307+transaction!$AG307+I192</f>
        <v>0</v>
      </c>
      <c r="J250" s="17">
        <f>transaction!$AH307+transaction!$AI307+transaction!$AJ307+transaction!$AK307+J192</f>
        <v>0</v>
      </c>
      <c r="K250" s="17">
        <f>transaction!$AL307+transaction!$AM307+transaction!$AN307+transaction!$AO307+K192</f>
        <v>0</v>
      </c>
      <c r="L250" s="17">
        <f>transaction!$AP307+transaction!$AQ307+transaction!$AR307+transaction!$AS307+L192</f>
        <v>0</v>
      </c>
      <c r="M250" s="17">
        <f>transaction!$AT307+transaction!$AU307+transaction!$AV307+transaction!$AW307+M192</f>
        <v>0</v>
      </c>
      <c r="N250" s="17">
        <f>transaction!$AX307+transaction!$AY307+transaction!$AZ307+transaction!$BA307+N192</f>
        <v>0</v>
      </c>
      <c r="O250" s="17">
        <f>transaction!$BB307+transaction!$BC307+transaction!$BD307+transaction!$BE307+O192</f>
        <v>0</v>
      </c>
      <c r="P250" s="17">
        <f>transaction!$BF307+transaction!$BG307+transaction!$BH307+transaction!$BI307+P192</f>
        <v>0</v>
      </c>
      <c r="Q250" s="17">
        <f>transaction!$BJ307+transaction!$BK307+transaction!$BL307+transaction!$BM307+Q192</f>
        <v>0</v>
      </c>
      <c r="R250" s="17">
        <f>transaction!$BN307+transaction!$BO307+transaction!$BP307+transaction!$BQ307+R192</f>
        <v>0</v>
      </c>
      <c r="S250" s="17">
        <f>transaction!$BR307+transaction!$BS307+transaction!$BT307+transaction!$BU307+S192</f>
        <v>0</v>
      </c>
      <c r="T250" s="17">
        <f>transaction!$BV307+transaction!$BW307+transaction!$BX307+transaction!$BY307+T192</f>
        <v>0</v>
      </c>
      <c r="U250" s="22">
        <f>transaction!$BZ307+transaction!$CA307+transaction!$CB307+transaction!$CC307+U192</f>
        <v>0</v>
      </c>
    </row>
    <row r="251">
      <c r="A251" s="85">
        <v>17.0</v>
      </c>
      <c r="B251" s="17">
        <f>transaction!$B308+transaction!$C308+transaction!$D308+transaction!$E308+B193</f>
        <v>0</v>
      </c>
      <c r="C251" s="17">
        <f>transaction!$F308+transaction!$G308+transaction!$H308+transaction!$I308+C193</f>
        <v>0</v>
      </c>
      <c r="D251" s="17">
        <f>transaction!$J308+transaction!$K308+transaction!$L308+transaction!$M308+D193</f>
        <v>0</v>
      </c>
      <c r="E251" s="17">
        <f>transaction!$N308+transaction!$O308+transaction!$P308+transaction!$Q308+E193</f>
        <v>0</v>
      </c>
      <c r="F251" s="17">
        <f>transaction!$R308+transaction!$S308+transaction!$T308+transaction!$U308+F193</f>
        <v>0</v>
      </c>
      <c r="G251" s="17">
        <f>transaction!$V308+transaction!$W308+transaction!$X308+transaction!$Y308+G193</f>
        <v>0</v>
      </c>
      <c r="H251" s="17">
        <f>transaction!$Z308+transaction!$AA308+transaction!$AB308+transaction!$AC308+H193</f>
        <v>0</v>
      </c>
      <c r="I251" s="17">
        <f>transaction!$AD308+transaction!$AE308+transaction!$AF308+transaction!$AG308+I193</f>
        <v>0</v>
      </c>
      <c r="J251" s="17">
        <f>transaction!$AH308+transaction!$AI308+transaction!$AJ308+transaction!$AK308+J193</f>
        <v>0</v>
      </c>
      <c r="K251" s="17">
        <f>transaction!$AL308+transaction!$AM308+transaction!$AN308+transaction!$AO308+K193</f>
        <v>0</v>
      </c>
      <c r="L251" s="17">
        <f>transaction!$AP308+transaction!$AQ308+transaction!$AR308+transaction!$AS308+L193</f>
        <v>0</v>
      </c>
      <c r="M251" s="17">
        <f>transaction!$AT308+transaction!$AU308+transaction!$AV308+transaction!$AW308+M193</f>
        <v>0</v>
      </c>
      <c r="N251" s="17">
        <f>transaction!$AX308+transaction!$AY308+transaction!$AZ308+transaction!$BA308+N193</f>
        <v>0</v>
      </c>
      <c r="O251" s="17">
        <f>transaction!$BB308+transaction!$BC308+transaction!$BD308+transaction!$BE308+O193</f>
        <v>0</v>
      </c>
      <c r="P251" s="17">
        <f>transaction!$BF308+transaction!$BG308+transaction!$BH308+transaction!$BI308+P193</f>
        <v>0</v>
      </c>
      <c r="Q251" s="17">
        <f>transaction!$BJ308+transaction!$BK308+transaction!$BL308+transaction!$BM308+Q193</f>
        <v>0</v>
      </c>
      <c r="R251" s="17">
        <f>transaction!$BN308+transaction!$BO308+transaction!$BP308+transaction!$BQ308+R193</f>
        <v>0</v>
      </c>
      <c r="S251" s="17">
        <f>transaction!$BR308+transaction!$BS308+transaction!$BT308+transaction!$BU308+S193</f>
        <v>0</v>
      </c>
      <c r="T251" s="17">
        <f>transaction!$BV308+transaction!$BW308+transaction!$BX308+transaction!$BY308+T193</f>
        <v>0</v>
      </c>
      <c r="U251" s="22">
        <f>transaction!$BZ308+transaction!$CA308+transaction!$CB308+transaction!$CC308+U193</f>
        <v>0</v>
      </c>
    </row>
    <row r="252">
      <c r="A252" s="85">
        <v>18.0</v>
      </c>
      <c r="B252" s="17">
        <f>transaction!$B309+transaction!$C309+transaction!$D309+transaction!$E309+B194</f>
        <v>0</v>
      </c>
      <c r="C252" s="17">
        <f>transaction!$F309+transaction!$G309+transaction!$H309+transaction!$I309+C194</f>
        <v>0</v>
      </c>
      <c r="D252" s="17">
        <f>transaction!$J309+transaction!$K309+transaction!$L309+transaction!$M309+D194</f>
        <v>0</v>
      </c>
      <c r="E252" s="17">
        <f>transaction!$N309+transaction!$O309+transaction!$P309+transaction!$Q309+E194</f>
        <v>0</v>
      </c>
      <c r="F252" s="17">
        <f>transaction!$R309+transaction!$S309+transaction!$T309+transaction!$U309+F194</f>
        <v>0</v>
      </c>
      <c r="G252" s="17">
        <f>transaction!$V309+transaction!$W309+transaction!$X309+transaction!$Y309+G194</f>
        <v>0</v>
      </c>
      <c r="H252" s="17">
        <f>transaction!$Z309+transaction!$AA309+transaction!$AB309+transaction!$AC309+H194</f>
        <v>0</v>
      </c>
      <c r="I252" s="17">
        <f>transaction!$AD309+transaction!$AE309+transaction!$AF309+transaction!$AG309+I194</f>
        <v>0</v>
      </c>
      <c r="J252" s="17">
        <f>transaction!$AH309+transaction!$AI309+transaction!$AJ309+transaction!$AK309+J194</f>
        <v>0</v>
      </c>
      <c r="K252" s="17">
        <f>transaction!$AL309+transaction!$AM309+transaction!$AN309+transaction!$AO309+K194</f>
        <v>0</v>
      </c>
      <c r="L252" s="17">
        <f>transaction!$AP309+transaction!$AQ309+transaction!$AR309+transaction!$AS309+L194</f>
        <v>0</v>
      </c>
      <c r="M252" s="17">
        <f>transaction!$AT309+transaction!$AU309+transaction!$AV309+transaction!$AW309+M194</f>
        <v>0</v>
      </c>
      <c r="N252" s="17">
        <f>transaction!$AX309+transaction!$AY309+transaction!$AZ309+transaction!$BA309+N194</f>
        <v>0</v>
      </c>
      <c r="O252" s="17">
        <f>transaction!$BB309+transaction!$BC309+transaction!$BD309+transaction!$BE309+O194</f>
        <v>0</v>
      </c>
      <c r="P252" s="17">
        <f>transaction!$BF309+transaction!$BG309+transaction!$BH309+transaction!$BI309+P194</f>
        <v>0</v>
      </c>
      <c r="Q252" s="17">
        <f>transaction!$BJ309+transaction!$BK309+transaction!$BL309+transaction!$BM309+Q194</f>
        <v>0</v>
      </c>
      <c r="R252" s="17">
        <f>transaction!$BN309+transaction!$BO309+transaction!$BP309+transaction!$BQ309+R194</f>
        <v>0</v>
      </c>
      <c r="S252" s="17">
        <f>transaction!$BR309+transaction!$BS309+transaction!$BT309+transaction!$BU309+S194</f>
        <v>0</v>
      </c>
      <c r="T252" s="17">
        <f>transaction!$BV309+transaction!$BW309+transaction!$BX309+transaction!$BY309+T194</f>
        <v>0</v>
      </c>
      <c r="U252" s="22">
        <f>transaction!$BZ309+transaction!$CA309+transaction!$CB309+transaction!$CC309+U194</f>
        <v>0</v>
      </c>
    </row>
    <row r="253">
      <c r="A253" s="85">
        <v>19.0</v>
      </c>
      <c r="B253" s="17">
        <f>transaction!$B310+transaction!$C310+transaction!$D310+transaction!$E310+B195</f>
        <v>0</v>
      </c>
      <c r="C253" s="17">
        <f>transaction!$F310+transaction!$G310+transaction!$H310+transaction!$I310+C195</f>
        <v>0</v>
      </c>
      <c r="D253" s="17">
        <f>transaction!$J310+transaction!$K310+transaction!$L310+transaction!$M310+D195</f>
        <v>0</v>
      </c>
      <c r="E253" s="17">
        <f>transaction!$N310+transaction!$O310+transaction!$P310+transaction!$Q310+E195</f>
        <v>0</v>
      </c>
      <c r="F253" s="17">
        <f>transaction!$R310+transaction!$S310+transaction!$T310+transaction!$U310+F195</f>
        <v>0</v>
      </c>
      <c r="G253" s="17">
        <f>transaction!$V310+transaction!$W310+transaction!$X310+transaction!$Y310+G195</f>
        <v>0</v>
      </c>
      <c r="H253" s="17">
        <f>transaction!$Z310+transaction!$AA310+transaction!$AB310+transaction!$AC310+H195</f>
        <v>0</v>
      </c>
      <c r="I253" s="17">
        <f>transaction!$AD310+transaction!$AE310+transaction!$AF310+transaction!$AG310+I195</f>
        <v>0</v>
      </c>
      <c r="J253" s="17">
        <f>transaction!$AH310+transaction!$AI310+transaction!$AJ310+transaction!$AK310+J195</f>
        <v>0</v>
      </c>
      <c r="K253" s="17">
        <f>transaction!$AL310+transaction!$AM310+transaction!$AN310+transaction!$AO310+K195</f>
        <v>0</v>
      </c>
      <c r="L253" s="17">
        <f>transaction!$AP310+transaction!$AQ310+transaction!$AR310+transaction!$AS310+L195</f>
        <v>0</v>
      </c>
      <c r="M253" s="17">
        <f>transaction!$AT310+transaction!$AU310+transaction!$AV310+transaction!$AW310+M195</f>
        <v>0</v>
      </c>
      <c r="N253" s="17">
        <f>transaction!$AX310+transaction!$AY310+transaction!$AZ310+transaction!$BA310+N195</f>
        <v>0</v>
      </c>
      <c r="O253" s="17">
        <f>transaction!$BB310+transaction!$BC310+transaction!$BD310+transaction!$BE310+O195</f>
        <v>0</v>
      </c>
      <c r="P253" s="17">
        <f>transaction!$BF310+transaction!$BG310+transaction!$BH310+transaction!$BI310+P195</f>
        <v>0</v>
      </c>
      <c r="Q253" s="17">
        <f>transaction!$BJ310+transaction!$BK310+transaction!$BL310+transaction!$BM310+Q195</f>
        <v>0</v>
      </c>
      <c r="R253" s="17">
        <f>transaction!$BN310+transaction!$BO310+transaction!$BP310+transaction!$BQ310+R195</f>
        <v>0</v>
      </c>
      <c r="S253" s="17">
        <f>transaction!$BR310+transaction!$BS310+transaction!$BT310+transaction!$BU310+S195</f>
        <v>0</v>
      </c>
      <c r="T253" s="17">
        <f>transaction!$BV310+transaction!$BW310+transaction!$BX310+transaction!$BY310+T195</f>
        <v>0</v>
      </c>
      <c r="U253" s="22">
        <f>transaction!$BZ310+transaction!$CA310+transaction!$CB310+transaction!$CC310+U195</f>
        <v>0</v>
      </c>
    </row>
    <row r="254">
      <c r="A254" s="85">
        <v>20.0</v>
      </c>
      <c r="B254" s="17">
        <f>transaction!$B311+transaction!$C311+transaction!$D311+transaction!$E311+B196</f>
        <v>0</v>
      </c>
      <c r="C254" s="17">
        <f>transaction!$F311+transaction!$G311+transaction!$H311+transaction!$I311+C196</f>
        <v>0</v>
      </c>
      <c r="D254" s="17">
        <f>transaction!$J311+transaction!$K311+transaction!$L311+transaction!$M311+D196</f>
        <v>0</v>
      </c>
      <c r="E254" s="17">
        <f>transaction!$N311+transaction!$O311+transaction!$P311+transaction!$Q311+E196</f>
        <v>0</v>
      </c>
      <c r="F254" s="17">
        <f>transaction!$R311+transaction!$S311+transaction!$T311+transaction!$U311+F196</f>
        <v>0</v>
      </c>
      <c r="G254" s="17">
        <f>transaction!$V311+transaction!$W311+transaction!$X311+transaction!$Y311+G196</f>
        <v>0</v>
      </c>
      <c r="H254" s="17">
        <f>transaction!$Z311+transaction!$AA311+transaction!$AB311+transaction!$AC311+H196</f>
        <v>0</v>
      </c>
      <c r="I254" s="17">
        <f>transaction!$AD311+transaction!$AE311+transaction!$AF311+transaction!$AG311+I196</f>
        <v>0</v>
      </c>
      <c r="J254" s="17">
        <f>transaction!$AH311+transaction!$AI311+transaction!$AJ311+transaction!$AK311+J196</f>
        <v>0</v>
      </c>
      <c r="K254" s="17">
        <f>transaction!$AL311+transaction!$AM311+transaction!$AN311+transaction!$AO311+K196</f>
        <v>0</v>
      </c>
      <c r="L254" s="17">
        <f>transaction!$AP311+transaction!$AQ311+transaction!$AR311+transaction!$AS311+L196</f>
        <v>0</v>
      </c>
      <c r="M254" s="17">
        <f>transaction!$AT311+transaction!$AU311+transaction!$AV311+transaction!$AW311+M196</f>
        <v>0</v>
      </c>
      <c r="N254" s="17">
        <f>transaction!$AX311+transaction!$AY311+transaction!$AZ311+transaction!$BA311+N196</f>
        <v>0</v>
      </c>
      <c r="O254" s="17">
        <f>transaction!$BB311+transaction!$BC311+transaction!$BD311+transaction!$BE311+O196</f>
        <v>0</v>
      </c>
      <c r="P254" s="17">
        <f>transaction!$BF311+transaction!$BG311+transaction!$BH311+transaction!$BI311+P196</f>
        <v>0</v>
      </c>
      <c r="Q254" s="17">
        <f>transaction!$BJ311+transaction!$BK311+transaction!$BL311+transaction!$BM311+Q196</f>
        <v>0</v>
      </c>
      <c r="R254" s="17">
        <f>transaction!$BN311+transaction!$BO311+transaction!$BP311+transaction!$BQ311+R196</f>
        <v>0</v>
      </c>
      <c r="S254" s="17">
        <f>transaction!$BR311+transaction!$BS311+transaction!$BT311+transaction!$BU311+S196</f>
        <v>0</v>
      </c>
      <c r="T254" s="17">
        <f>transaction!$BV311+transaction!$BW311+transaction!$BX311+transaction!$BY311+T196</f>
        <v>0</v>
      </c>
      <c r="U254" s="22">
        <f>transaction!$BZ311+transaction!$CA311+transaction!$CB311+transaction!$CC311+U196</f>
        <v>0</v>
      </c>
    </row>
    <row r="255">
      <c r="A255" s="85">
        <v>21.0</v>
      </c>
      <c r="B255" s="17">
        <f>transaction!$B312+transaction!$C312+transaction!$D312+transaction!$E312+B197</f>
        <v>0</v>
      </c>
      <c r="C255" s="17">
        <f>transaction!$F312+transaction!$G312+transaction!$H312+transaction!$I312+C197</f>
        <v>0</v>
      </c>
      <c r="D255" s="17">
        <f>transaction!$J312+transaction!$K312+transaction!$L312+transaction!$M312+D197</f>
        <v>0</v>
      </c>
      <c r="E255" s="17">
        <f>transaction!$N312+transaction!$O312+transaction!$P312+transaction!$Q312+E197</f>
        <v>0</v>
      </c>
      <c r="F255" s="17">
        <f>transaction!$R312+transaction!$S312+transaction!$T312+transaction!$U312+F197</f>
        <v>0</v>
      </c>
      <c r="G255" s="17">
        <f>transaction!$V312+transaction!$W312+transaction!$X312+transaction!$Y312+G197</f>
        <v>0</v>
      </c>
      <c r="H255" s="17">
        <f>transaction!$Z312+transaction!$AA312+transaction!$AB312+transaction!$AC312+H197</f>
        <v>0</v>
      </c>
      <c r="I255" s="17">
        <f>transaction!$AD312+transaction!$AE312+transaction!$AF312+transaction!$AG312+I197</f>
        <v>0</v>
      </c>
      <c r="J255" s="17">
        <f>transaction!$AH312+transaction!$AI312+transaction!$AJ312+transaction!$AK312+J197</f>
        <v>0</v>
      </c>
      <c r="K255" s="17">
        <f>transaction!$AL312+transaction!$AM312+transaction!$AN312+transaction!$AO312+K197</f>
        <v>0</v>
      </c>
      <c r="L255" s="17">
        <f>transaction!$AP312+transaction!$AQ312+transaction!$AR312+transaction!$AS312+L197</f>
        <v>0</v>
      </c>
      <c r="M255" s="17">
        <f>transaction!$AT312+transaction!$AU312+transaction!$AV312+transaction!$AW312+M197</f>
        <v>0</v>
      </c>
      <c r="N255" s="17">
        <f>transaction!$AX312+transaction!$AY312+transaction!$AZ312+transaction!$BA312+N197</f>
        <v>0</v>
      </c>
      <c r="O255" s="17">
        <f>transaction!$BB312+transaction!$BC312+transaction!$BD312+transaction!$BE312+O197</f>
        <v>0</v>
      </c>
      <c r="P255" s="17">
        <f>transaction!$BF312+transaction!$BG312+transaction!$BH312+transaction!$BI312+P197</f>
        <v>0</v>
      </c>
      <c r="Q255" s="17">
        <f>transaction!$BJ312+transaction!$BK312+transaction!$BL312+transaction!$BM312+Q197</f>
        <v>0</v>
      </c>
      <c r="R255" s="17">
        <f>transaction!$BN312+transaction!$BO312+transaction!$BP312+transaction!$BQ312+R197</f>
        <v>0</v>
      </c>
      <c r="S255" s="17">
        <f>transaction!$BR312+transaction!$BS312+transaction!$BT312+transaction!$BU312+S197</f>
        <v>0</v>
      </c>
      <c r="T255" s="17">
        <f>transaction!$BV312+transaction!$BW312+transaction!$BX312+transaction!$BY312+T197</f>
        <v>0</v>
      </c>
      <c r="U255" s="22">
        <f>transaction!$BZ312+transaction!$CA312+transaction!$CB312+transaction!$CC312+U197</f>
        <v>0</v>
      </c>
    </row>
    <row r="256">
      <c r="A256" s="85">
        <v>22.0</v>
      </c>
      <c r="B256" s="17">
        <f>transaction!$B313+transaction!$C313+transaction!$D313+transaction!$E313+B198</f>
        <v>0</v>
      </c>
      <c r="C256" s="17">
        <f>transaction!$F313+transaction!$G313+transaction!$H313+transaction!$I313+C198</f>
        <v>0</v>
      </c>
      <c r="D256" s="17">
        <f>transaction!$J313+transaction!$K313+transaction!$L313+transaction!$M313+D198</f>
        <v>0</v>
      </c>
      <c r="E256" s="17">
        <f>transaction!$N313+transaction!$O313+transaction!$P313+transaction!$Q313+E198</f>
        <v>0</v>
      </c>
      <c r="F256" s="17">
        <f>transaction!$R313+transaction!$S313+transaction!$T313+transaction!$U313+F198</f>
        <v>0</v>
      </c>
      <c r="G256" s="17">
        <f>transaction!$V313+transaction!$W313+transaction!$X313+transaction!$Y313+G198</f>
        <v>0</v>
      </c>
      <c r="H256" s="17">
        <f>transaction!$Z313+transaction!$AA313+transaction!$AB313+transaction!$AC313+H198</f>
        <v>0</v>
      </c>
      <c r="I256" s="17">
        <f>transaction!$AD313+transaction!$AE313+transaction!$AF313+transaction!$AG313+I198</f>
        <v>0</v>
      </c>
      <c r="J256" s="17">
        <f>transaction!$AH313+transaction!$AI313+transaction!$AJ313+transaction!$AK313+J198</f>
        <v>0</v>
      </c>
      <c r="K256" s="17">
        <f>transaction!$AL313+transaction!$AM313+transaction!$AN313+transaction!$AO313+K198</f>
        <v>0</v>
      </c>
      <c r="L256" s="17">
        <f>transaction!$AP313+transaction!$AQ313+transaction!$AR313+transaction!$AS313+L198</f>
        <v>0</v>
      </c>
      <c r="M256" s="17">
        <f>transaction!$AT313+transaction!$AU313+transaction!$AV313+transaction!$AW313+M198</f>
        <v>0</v>
      </c>
      <c r="N256" s="17">
        <f>transaction!$AX313+transaction!$AY313+transaction!$AZ313+transaction!$BA313+N198</f>
        <v>0</v>
      </c>
      <c r="O256" s="17">
        <f>transaction!$BB313+transaction!$BC313+transaction!$BD313+transaction!$BE313+O198</f>
        <v>0</v>
      </c>
      <c r="P256" s="17">
        <f>transaction!$BF313+transaction!$BG313+transaction!$BH313+transaction!$BI313+P198</f>
        <v>0</v>
      </c>
      <c r="Q256" s="17">
        <f>transaction!$BJ313+transaction!$BK313+transaction!$BL313+transaction!$BM313+Q198</f>
        <v>0</v>
      </c>
      <c r="R256" s="17">
        <f>transaction!$BN313+transaction!$BO313+transaction!$BP313+transaction!$BQ313+R198</f>
        <v>0</v>
      </c>
      <c r="S256" s="17">
        <f>transaction!$BR313+transaction!$BS313+transaction!$BT313+transaction!$BU313+S198</f>
        <v>0</v>
      </c>
      <c r="T256" s="17">
        <f>transaction!$BV313+transaction!$BW313+transaction!$BX313+transaction!$BY313+T198</f>
        <v>0</v>
      </c>
      <c r="U256" s="22">
        <f>transaction!$BZ313+transaction!$CA313+transaction!$CB313+transaction!$CC313+U198</f>
        <v>0</v>
      </c>
    </row>
    <row r="257">
      <c r="A257" s="85">
        <v>23.0</v>
      </c>
      <c r="B257" s="17">
        <f>transaction!$B314+transaction!$C314+transaction!$D314+transaction!$E314+B199</f>
        <v>0</v>
      </c>
      <c r="C257" s="17">
        <f>transaction!$F314+transaction!$G314+transaction!$H314+transaction!$I314+C199</f>
        <v>0</v>
      </c>
      <c r="D257" s="17">
        <f>transaction!$J314+transaction!$K314+transaction!$L314+transaction!$M314+D199</f>
        <v>0</v>
      </c>
      <c r="E257" s="17">
        <f>transaction!$N314+transaction!$O314+transaction!$P314+transaction!$Q314+E199</f>
        <v>0</v>
      </c>
      <c r="F257" s="17">
        <f>transaction!$R314+transaction!$S314+transaction!$T314+transaction!$U314+F199</f>
        <v>0</v>
      </c>
      <c r="G257" s="17">
        <f>transaction!$V314+transaction!$W314+transaction!$X314+transaction!$Y314+G199</f>
        <v>0</v>
      </c>
      <c r="H257" s="17">
        <f>transaction!$Z314+transaction!$AA314+transaction!$AB314+transaction!$AC314+H199</f>
        <v>0</v>
      </c>
      <c r="I257" s="17">
        <f>transaction!$AD314+transaction!$AE314+transaction!$AF314+transaction!$AG314+I199</f>
        <v>0</v>
      </c>
      <c r="J257" s="17">
        <f>transaction!$AH314+transaction!$AI314+transaction!$AJ314+transaction!$AK314+J199</f>
        <v>0</v>
      </c>
      <c r="K257" s="17">
        <f>transaction!$AL314+transaction!$AM314+transaction!$AN314+transaction!$AO314+K199</f>
        <v>0</v>
      </c>
      <c r="L257" s="17">
        <f>transaction!$AP314+transaction!$AQ314+transaction!$AR314+transaction!$AS314+L199</f>
        <v>0</v>
      </c>
      <c r="M257" s="17">
        <f>transaction!$AT314+transaction!$AU314+transaction!$AV314+transaction!$AW314+M199</f>
        <v>0</v>
      </c>
      <c r="N257" s="17">
        <f>transaction!$AX314+transaction!$AY314+transaction!$AZ314+transaction!$BA314+N199</f>
        <v>0</v>
      </c>
      <c r="O257" s="17">
        <f>transaction!$BB314+transaction!$BC314+transaction!$BD314+transaction!$BE314+O199</f>
        <v>0</v>
      </c>
      <c r="P257" s="17">
        <f>transaction!$BF314+transaction!$BG314+transaction!$BH314+transaction!$BI314+P199</f>
        <v>0</v>
      </c>
      <c r="Q257" s="17">
        <f>transaction!$BJ314+transaction!$BK314+transaction!$BL314+transaction!$BM314+Q199</f>
        <v>0</v>
      </c>
      <c r="R257" s="17">
        <f>transaction!$BN314+transaction!$BO314+transaction!$BP314+transaction!$BQ314+R199</f>
        <v>0</v>
      </c>
      <c r="S257" s="17">
        <f>transaction!$BR314+transaction!$BS314+transaction!$BT314+transaction!$BU314+S199</f>
        <v>0</v>
      </c>
      <c r="T257" s="17">
        <f>transaction!$BV314+transaction!$BW314+transaction!$BX314+transaction!$BY314+T199</f>
        <v>0</v>
      </c>
      <c r="U257" s="22">
        <f>transaction!$BZ314+transaction!$CA314+transaction!$CB314+transaction!$CC314+U199</f>
        <v>0</v>
      </c>
    </row>
    <row r="258">
      <c r="A258" s="85">
        <v>24.0</v>
      </c>
      <c r="B258" s="17">
        <f>transaction!$B315+transaction!$C315+transaction!$D315+transaction!$E315+B200</f>
        <v>0</v>
      </c>
      <c r="C258" s="17">
        <f>transaction!$F315+transaction!$G315+transaction!$H315+transaction!$I315+C200</f>
        <v>0</v>
      </c>
      <c r="D258" s="17">
        <f>transaction!$J315+transaction!$K315+transaction!$L315+transaction!$M315+D200</f>
        <v>0</v>
      </c>
      <c r="E258" s="17">
        <f>transaction!$N315+transaction!$O315+transaction!$P315+transaction!$Q315+E200</f>
        <v>0</v>
      </c>
      <c r="F258" s="17">
        <f>transaction!$R315+transaction!$S315+transaction!$T315+transaction!$U315+F200</f>
        <v>0</v>
      </c>
      <c r="G258" s="17">
        <f>transaction!$V315+transaction!$W315+transaction!$X315+transaction!$Y315+G200</f>
        <v>0</v>
      </c>
      <c r="H258" s="17">
        <f>transaction!$Z315+transaction!$AA315+transaction!$AB315+transaction!$AC315+H200</f>
        <v>0</v>
      </c>
      <c r="I258" s="17">
        <f>transaction!$AD315+transaction!$AE315+transaction!$AF315+transaction!$AG315+I200</f>
        <v>0</v>
      </c>
      <c r="J258" s="17">
        <f>transaction!$AH315+transaction!$AI315+transaction!$AJ315+transaction!$AK315+J200</f>
        <v>0</v>
      </c>
      <c r="K258" s="17">
        <f>transaction!$AL315+transaction!$AM315+transaction!$AN315+transaction!$AO315+K200</f>
        <v>0</v>
      </c>
      <c r="L258" s="17">
        <f>transaction!$AP315+transaction!$AQ315+transaction!$AR315+transaction!$AS315+L200</f>
        <v>0</v>
      </c>
      <c r="M258" s="17">
        <f>transaction!$AT315+transaction!$AU315+transaction!$AV315+transaction!$AW315+M200</f>
        <v>0</v>
      </c>
      <c r="N258" s="17">
        <f>transaction!$AX315+transaction!$AY315+transaction!$AZ315+transaction!$BA315+N200</f>
        <v>0</v>
      </c>
      <c r="O258" s="17">
        <f>transaction!$BB315+transaction!$BC315+transaction!$BD315+transaction!$BE315+O200</f>
        <v>0</v>
      </c>
      <c r="P258" s="17">
        <f>transaction!$BF315+transaction!$BG315+transaction!$BH315+transaction!$BI315+P200</f>
        <v>0</v>
      </c>
      <c r="Q258" s="17">
        <f>transaction!$BJ315+transaction!$BK315+transaction!$BL315+transaction!$BM315+Q200</f>
        <v>0</v>
      </c>
      <c r="R258" s="17">
        <f>transaction!$BN315+transaction!$BO315+transaction!$BP315+transaction!$BQ315+R200</f>
        <v>0</v>
      </c>
      <c r="S258" s="17">
        <f>transaction!$BR315+transaction!$BS315+transaction!$BT315+transaction!$BU315+S200</f>
        <v>0</v>
      </c>
      <c r="T258" s="17">
        <f>transaction!$BV315+transaction!$BW315+transaction!$BX315+transaction!$BY315+T200</f>
        <v>0</v>
      </c>
      <c r="U258" s="22">
        <f>transaction!$BZ315+transaction!$CA315+transaction!$CB315+transaction!$CC315+U200</f>
        <v>0</v>
      </c>
    </row>
    <row r="259">
      <c r="A259" s="85">
        <v>25.0</v>
      </c>
      <c r="B259" s="17">
        <f>transaction!$B316+transaction!$C316+transaction!$D316+transaction!$E316+B201</f>
        <v>0</v>
      </c>
      <c r="C259" s="17">
        <f>transaction!$F316+transaction!$G316+transaction!$H316+transaction!$I316+C201</f>
        <v>0</v>
      </c>
      <c r="D259" s="17">
        <f>transaction!$J316+transaction!$K316+transaction!$L316+transaction!$M316+D201</f>
        <v>0</v>
      </c>
      <c r="E259" s="17">
        <f>transaction!$N316+transaction!$O316+transaction!$P316+transaction!$Q316+E201</f>
        <v>0</v>
      </c>
      <c r="F259" s="17">
        <f>transaction!$R316+transaction!$S316+transaction!$T316+transaction!$U316+F201</f>
        <v>0</v>
      </c>
      <c r="G259" s="17">
        <f>transaction!$V316+transaction!$W316+transaction!$X316+transaction!$Y316+G201</f>
        <v>0</v>
      </c>
      <c r="H259" s="17">
        <f>transaction!$Z316+transaction!$AA316+transaction!$AB316+transaction!$AC316+H201</f>
        <v>0</v>
      </c>
      <c r="I259" s="17">
        <f>transaction!$AD316+transaction!$AE316+transaction!$AF316+transaction!$AG316+I201</f>
        <v>0</v>
      </c>
      <c r="J259" s="17">
        <f>transaction!$AH316+transaction!$AI316+transaction!$AJ316+transaction!$AK316+J201</f>
        <v>0</v>
      </c>
      <c r="K259" s="17">
        <f>transaction!$AL316+transaction!$AM316+transaction!$AN316+transaction!$AO316+K201</f>
        <v>0</v>
      </c>
      <c r="L259" s="17">
        <f>transaction!$AP316+transaction!$AQ316+transaction!$AR316+transaction!$AS316+L201</f>
        <v>0</v>
      </c>
      <c r="M259" s="17">
        <f>transaction!$AT316+transaction!$AU316+transaction!$AV316+transaction!$AW316+M201</f>
        <v>0</v>
      </c>
      <c r="N259" s="17">
        <f>transaction!$AX316+transaction!$AY316+transaction!$AZ316+transaction!$BA316+N201</f>
        <v>0</v>
      </c>
      <c r="O259" s="17">
        <f>transaction!$BB316+transaction!$BC316+transaction!$BD316+transaction!$BE316+O201</f>
        <v>0</v>
      </c>
      <c r="P259" s="17">
        <f>transaction!$BF316+transaction!$BG316+transaction!$BH316+transaction!$BI316+P201</f>
        <v>0</v>
      </c>
      <c r="Q259" s="17">
        <f>transaction!$BJ316+transaction!$BK316+transaction!$BL316+transaction!$BM316+Q201</f>
        <v>0</v>
      </c>
      <c r="R259" s="17">
        <f>transaction!$BN316+transaction!$BO316+transaction!$BP316+transaction!$BQ316+R201</f>
        <v>0</v>
      </c>
      <c r="S259" s="17">
        <f>transaction!$BR316+transaction!$BS316+transaction!$BT316+transaction!$BU316+S201</f>
        <v>0</v>
      </c>
      <c r="T259" s="17">
        <f>transaction!$BV316+transaction!$BW316+transaction!$BX316+transaction!$BY316+T201</f>
        <v>0</v>
      </c>
      <c r="U259" s="22">
        <f>transaction!$BZ316+transaction!$CA316+transaction!$CB316+transaction!$CC316+U201</f>
        <v>0</v>
      </c>
    </row>
    <row r="260">
      <c r="A260" s="85">
        <v>26.0</v>
      </c>
      <c r="B260" s="17">
        <f>transaction!$B317+transaction!$C317+transaction!$D317+transaction!$E317+B202</f>
        <v>0</v>
      </c>
      <c r="C260" s="17">
        <f>transaction!$F317+transaction!$G317+transaction!$H317+transaction!$I317+C202</f>
        <v>0</v>
      </c>
      <c r="D260" s="17">
        <f>transaction!$J317+transaction!$K317+transaction!$L317+transaction!$M317+D202</f>
        <v>0</v>
      </c>
      <c r="E260" s="17">
        <f>transaction!$N317+transaction!$O317+transaction!$P317+transaction!$Q317+E202</f>
        <v>0</v>
      </c>
      <c r="F260" s="17">
        <f>transaction!$R317+transaction!$S317+transaction!$T317+transaction!$U317+F202</f>
        <v>0</v>
      </c>
      <c r="G260" s="17">
        <f>transaction!$V317+transaction!$W317+transaction!$X317+transaction!$Y317+G202</f>
        <v>0</v>
      </c>
      <c r="H260" s="17">
        <f>transaction!$Z317+transaction!$AA317+transaction!$AB317+transaction!$AC317+H202</f>
        <v>0</v>
      </c>
      <c r="I260" s="17">
        <f>transaction!$AD317+transaction!$AE317+transaction!$AF317+transaction!$AG317+I202</f>
        <v>0</v>
      </c>
      <c r="J260" s="17">
        <f>transaction!$AH317+transaction!$AI317+transaction!$AJ317+transaction!$AK317+J202</f>
        <v>0</v>
      </c>
      <c r="K260" s="17">
        <f>transaction!$AL317+transaction!$AM317+transaction!$AN317+transaction!$AO317+K202</f>
        <v>0</v>
      </c>
      <c r="L260" s="17">
        <f>transaction!$AP317+transaction!$AQ317+transaction!$AR317+transaction!$AS317+L202</f>
        <v>0</v>
      </c>
      <c r="M260" s="17">
        <f>transaction!$AT317+transaction!$AU317+transaction!$AV317+transaction!$AW317+M202</f>
        <v>0</v>
      </c>
      <c r="N260" s="17">
        <f>transaction!$AX317+transaction!$AY317+transaction!$AZ317+transaction!$BA317+N202</f>
        <v>0</v>
      </c>
      <c r="O260" s="17">
        <f>transaction!$BB317+transaction!$BC317+transaction!$BD317+transaction!$BE317+O202</f>
        <v>0</v>
      </c>
      <c r="P260" s="17">
        <f>transaction!$BF317+transaction!$BG317+transaction!$BH317+transaction!$BI317+P202</f>
        <v>0</v>
      </c>
      <c r="Q260" s="17">
        <f>transaction!$BJ317+transaction!$BK317+transaction!$BL317+transaction!$BM317+Q202</f>
        <v>0</v>
      </c>
      <c r="R260" s="17">
        <f>transaction!$BN317+transaction!$BO317+transaction!$BP317+transaction!$BQ317+R202</f>
        <v>0</v>
      </c>
      <c r="S260" s="17">
        <f>transaction!$BR317+transaction!$BS317+transaction!$BT317+transaction!$BU317+S202</f>
        <v>0</v>
      </c>
      <c r="T260" s="17">
        <f>transaction!$BV317+transaction!$BW317+transaction!$BX317+transaction!$BY317+T202</f>
        <v>0</v>
      </c>
      <c r="U260" s="22">
        <f>transaction!$BZ317+transaction!$CA317+transaction!$CB317+transaction!$CC317+U202</f>
        <v>0</v>
      </c>
    </row>
    <row r="261">
      <c r="A261" s="85">
        <v>27.0</v>
      </c>
      <c r="B261" s="17">
        <f>transaction!$B318+transaction!$C318+transaction!$D318+transaction!$E318+B203</f>
        <v>0</v>
      </c>
      <c r="C261" s="17">
        <f>transaction!$F318+transaction!$G318+transaction!$H318+transaction!$I318+C203</f>
        <v>0</v>
      </c>
      <c r="D261" s="17">
        <f>transaction!$J318+transaction!$K318+transaction!$L318+transaction!$M318+D203</f>
        <v>0</v>
      </c>
      <c r="E261" s="17">
        <f>transaction!$N318+transaction!$O318+transaction!$P318+transaction!$Q318+E203</f>
        <v>0</v>
      </c>
      <c r="F261" s="17">
        <f>transaction!$R318+transaction!$S318+transaction!$T318+transaction!$U318+F203</f>
        <v>0</v>
      </c>
      <c r="G261" s="17">
        <f>transaction!$V318+transaction!$W318+transaction!$X318+transaction!$Y318+G203</f>
        <v>0</v>
      </c>
      <c r="H261" s="17">
        <f>transaction!$Z318+transaction!$AA318+transaction!$AB318+transaction!$AC318+H203</f>
        <v>0</v>
      </c>
      <c r="I261" s="17">
        <f>transaction!$AD318+transaction!$AE318+transaction!$AF318+transaction!$AG318+I203</f>
        <v>0</v>
      </c>
      <c r="J261" s="17">
        <f>transaction!$AH318+transaction!$AI318+transaction!$AJ318+transaction!$AK318+J203</f>
        <v>0</v>
      </c>
      <c r="K261" s="17">
        <f>transaction!$AL318+transaction!$AM318+transaction!$AN318+transaction!$AO318+K203</f>
        <v>0</v>
      </c>
      <c r="L261" s="17">
        <f>transaction!$AP318+transaction!$AQ318+transaction!$AR318+transaction!$AS318+L203</f>
        <v>0</v>
      </c>
      <c r="M261" s="17">
        <f>transaction!$AT318+transaction!$AU318+transaction!$AV318+transaction!$AW318+M203</f>
        <v>0</v>
      </c>
      <c r="N261" s="17">
        <f>transaction!$AX318+transaction!$AY318+transaction!$AZ318+transaction!$BA318+N203</f>
        <v>0</v>
      </c>
      <c r="O261" s="17">
        <f>transaction!$BB318+transaction!$BC318+transaction!$BD318+transaction!$BE318+O203</f>
        <v>0</v>
      </c>
      <c r="P261" s="17">
        <f>transaction!$BF318+transaction!$BG318+transaction!$BH318+transaction!$BI318+P203</f>
        <v>0</v>
      </c>
      <c r="Q261" s="17">
        <f>transaction!$BJ318+transaction!$BK318+transaction!$BL318+transaction!$BM318+Q203</f>
        <v>0</v>
      </c>
      <c r="R261" s="17">
        <f>transaction!$BN318+transaction!$BO318+transaction!$BP318+transaction!$BQ318+R203</f>
        <v>0</v>
      </c>
      <c r="S261" s="17">
        <f>transaction!$BR318+transaction!$BS318+transaction!$BT318+transaction!$BU318+S203</f>
        <v>0</v>
      </c>
      <c r="T261" s="17">
        <f>transaction!$BV318+transaction!$BW318+transaction!$BX318+transaction!$BY318+T203</f>
        <v>0</v>
      </c>
      <c r="U261" s="22">
        <f>transaction!$BZ318+transaction!$CA318+transaction!$CB318+transaction!$CC318+U203</f>
        <v>0</v>
      </c>
    </row>
    <row r="262">
      <c r="A262" s="85">
        <v>28.0</v>
      </c>
      <c r="B262" s="17">
        <f>transaction!$B319+transaction!$C319+transaction!$D319+transaction!$E319+B204</f>
        <v>0</v>
      </c>
      <c r="C262" s="17">
        <f>transaction!$F319+transaction!$G319+transaction!$H319+transaction!$I319+C204</f>
        <v>0</v>
      </c>
      <c r="D262" s="17">
        <f>transaction!$J319+transaction!$K319+transaction!$L319+transaction!$M319+D204</f>
        <v>0</v>
      </c>
      <c r="E262" s="17">
        <f>transaction!$N319+transaction!$O319+transaction!$P319+transaction!$Q319+E204</f>
        <v>0</v>
      </c>
      <c r="F262" s="17">
        <f>transaction!$R319+transaction!$S319+transaction!$T319+transaction!$U319+F204</f>
        <v>0</v>
      </c>
      <c r="G262" s="17">
        <f>transaction!$V319+transaction!$W319+transaction!$X319+transaction!$Y319+G204</f>
        <v>0</v>
      </c>
      <c r="H262" s="17">
        <f>transaction!$Z319+transaction!$AA319+transaction!$AB319+transaction!$AC319+H204</f>
        <v>0</v>
      </c>
      <c r="I262" s="17">
        <f>transaction!$AD319+transaction!$AE319+transaction!$AF319+transaction!$AG319+I204</f>
        <v>0</v>
      </c>
      <c r="J262" s="17">
        <f>transaction!$AH319+transaction!$AI319+transaction!$AJ319+transaction!$AK319+J204</f>
        <v>0</v>
      </c>
      <c r="K262" s="17">
        <f>transaction!$AL319+transaction!$AM319+transaction!$AN319+transaction!$AO319+K204</f>
        <v>0</v>
      </c>
      <c r="L262" s="17">
        <f>transaction!$AP319+transaction!$AQ319+transaction!$AR319+transaction!$AS319+L204</f>
        <v>0</v>
      </c>
      <c r="M262" s="17">
        <f>transaction!$AT319+transaction!$AU319+transaction!$AV319+transaction!$AW319+M204</f>
        <v>0</v>
      </c>
      <c r="N262" s="17">
        <f>transaction!$AX319+transaction!$AY319+transaction!$AZ319+transaction!$BA319+N204</f>
        <v>0</v>
      </c>
      <c r="O262" s="17">
        <f>transaction!$BB319+transaction!$BC319+transaction!$BD319+transaction!$BE319+O204</f>
        <v>0</v>
      </c>
      <c r="P262" s="17">
        <f>transaction!$BF319+transaction!$BG319+transaction!$BH319+transaction!$BI319+P204</f>
        <v>0</v>
      </c>
      <c r="Q262" s="17">
        <f>transaction!$BJ319+transaction!$BK319+transaction!$BL319+transaction!$BM319+Q204</f>
        <v>0</v>
      </c>
      <c r="R262" s="17">
        <f>transaction!$BN319+transaction!$BO319+transaction!$BP319+transaction!$BQ319+R204</f>
        <v>0</v>
      </c>
      <c r="S262" s="17">
        <f>transaction!$BR319+transaction!$BS319+transaction!$BT319+transaction!$BU319+S204</f>
        <v>0</v>
      </c>
      <c r="T262" s="17">
        <f>transaction!$BV319+transaction!$BW319+transaction!$BX319+transaction!$BY319+T204</f>
        <v>0</v>
      </c>
      <c r="U262" s="22">
        <f>transaction!$BZ319+transaction!$CA319+transaction!$CB319+transaction!$CC319+U204</f>
        <v>0</v>
      </c>
    </row>
    <row r="263">
      <c r="A263" s="85">
        <v>29.0</v>
      </c>
      <c r="B263" s="17">
        <f>transaction!$B320+transaction!$C320+transaction!$D320+transaction!$E320+B205</f>
        <v>0</v>
      </c>
      <c r="C263" s="17">
        <f>transaction!$F320+transaction!$G320+transaction!$H320+transaction!$I320+C205</f>
        <v>0</v>
      </c>
      <c r="D263" s="17">
        <f>transaction!$J320+transaction!$K320+transaction!$L320+transaction!$M320+D205</f>
        <v>0</v>
      </c>
      <c r="E263" s="17">
        <f>transaction!$N320+transaction!$O320+transaction!$P320+transaction!$Q320+E205</f>
        <v>0</v>
      </c>
      <c r="F263" s="17">
        <f>transaction!$R320+transaction!$S320+transaction!$T320+transaction!$U320+F205</f>
        <v>0</v>
      </c>
      <c r="G263" s="17">
        <f>transaction!$V320+transaction!$W320+transaction!$X320+transaction!$Y320+G205</f>
        <v>0</v>
      </c>
      <c r="H263" s="17">
        <f>transaction!$Z320+transaction!$AA320+transaction!$AB320+transaction!$AC320+H205</f>
        <v>0</v>
      </c>
      <c r="I263" s="17">
        <f>transaction!$AD320+transaction!$AE320+transaction!$AF320+transaction!$AG320+I205</f>
        <v>0</v>
      </c>
      <c r="J263" s="17">
        <f>transaction!$AH320+transaction!$AI320+transaction!$AJ320+transaction!$AK320+J205</f>
        <v>0</v>
      </c>
      <c r="K263" s="17">
        <f>transaction!$AL320+transaction!$AM320+transaction!$AN320+transaction!$AO320+K205</f>
        <v>0</v>
      </c>
      <c r="L263" s="17">
        <f>transaction!$AP320+transaction!$AQ320+transaction!$AR320+transaction!$AS320+L205</f>
        <v>0</v>
      </c>
      <c r="M263" s="17">
        <f>transaction!$AT320+transaction!$AU320+transaction!$AV320+transaction!$AW320+M205</f>
        <v>0</v>
      </c>
      <c r="N263" s="17">
        <f>transaction!$AX320+transaction!$AY320+transaction!$AZ320+transaction!$BA320+N205</f>
        <v>0</v>
      </c>
      <c r="O263" s="17">
        <f>transaction!$BB320+transaction!$BC320+transaction!$BD320+transaction!$BE320+O205</f>
        <v>0</v>
      </c>
      <c r="P263" s="17">
        <f>transaction!$BF320+transaction!$BG320+transaction!$BH320+transaction!$BI320+P205</f>
        <v>0</v>
      </c>
      <c r="Q263" s="17">
        <f>transaction!$BJ320+transaction!$BK320+transaction!$BL320+transaction!$BM320+Q205</f>
        <v>0</v>
      </c>
      <c r="R263" s="17">
        <f>transaction!$BN320+transaction!$BO320+transaction!$BP320+transaction!$BQ320+R205</f>
        <v>0</v>
      </c>
      <c r="S263" s="17">
        <f>transaction!$BR320+transaction!$BS320+transaction!$BT320+transaction!$BU320+S205</f>
        <v>0</v>
      </c>
      <c r="T263" s="17">
        <f>transaction!$BV320+transaction!$BW320+transaction!$BX320+transaction!$BY320+T205</f>
        <v>0</v>
      </c>
      <c r="U263" s="22">
        <f>transaction!$BZ320+transaction!$CA320+transaction!$CB320+transaction!$CC320+U205</f>
        <v>0</v>
      </c>
    </row>
    <row r="264">
      <c r="A264" s="85">
        <v>30.0</v>
      </c>
      <c r="B264" s="17">
        <f>transaction!$B321+transaction!$C321+transaction!$D321+transaction!$E321+B206</f>
        <v>0</v>
      </c>
      <c r="C264" s="17">
        <f>transaction!$F321+transaction!$G321+transaction!$H321+transaction!$I321+C206</f>
        <v>0</v>
      </c>
      <c r="D264" s="17">
        <f>transaction!$J321+transaction!$K321+transaction!$L321+transaction!$M321+D206</f>
        <v>0</v>
      </c>
      <c r="E264" s="17">
        <f>transaction!$N321+transaction!$O321+transaction!$P321+transaction!$Q321+E206</f>
        <v>0</v>
      </c>
      <c r="F264" s="17">
        <f>transaction!$R321+transaction!$S321+transaction!$T321+transaction!$U321+F206</f>
        <v>0</v>
      </c>
      <c r="G264" s="17">
        <f>transaction!$V321+transaction!$W321+transaction!$X321+transaction!$Y321+G206</f>
        <v>0</v>
      </c>
      <c r="H264" s="17">
        <f>transaction!$Z321+transaction!$AA321+transaction!$AB321+transaction!$AC321+H206</f>
        <v>0</v>
      </c>
      <c r="I264" s="17">
        <f>transaction!$AD321+transaction!$AE321+transaction!$AF321+transaction!$AG321+I206</f>
        <v>0</v>
      </c>
      <c r="J264" s="17">
        <f>transaction!$AH321+transaction!$AI321+transaction!$AJ321+transaction!$AK321+J206</f>
        <v>0</v>
      </c>
      <c r="K264" s="17">
        <f>transaction!$AL321+transaction!$AM321+transaction!$AN321+transaction!$AO321+K206</f>
        <v>0</v>
      </c>
      <c r="L264" s="17">
        <f>transaction!$AP321+transaction!$AQ321+transaction!$AR321+transaction!$AS321+L206</f>
        <v>0</v>
      </c>
      <c r="M264" s="17">
        <f>transaction!$AT321+transaction!$AU321+transaction!$AV321+transaction!$AW321+M206</f>
        <v>0</v>
      </c>
      <c r="N264" s="17">
        <f>transaction!$AX321+transaction!$AY321+transaction!$AZ321+transaction!$BA321+N206</f>
        <v>0</v>
      </c>
      <c r="O264" s="17">
        <f>transaction!$BB321+transaction!$BC321+transaction!$BD321+transaction!$BE321+O206</f>
        <v>0</v>
      </c>
      <c r="P264" s="17">
        <f>transaction!$BF321+transaction!$BG321+transaction!$BH321+transaction!$BI321+P206</f>
        <v>0</v>
      </c>
      <c r="Q264" s="17">
        <f>transaction!$BJ321+transaction!$BK321+transaction!$BL321+transaction!$BM321+Q206</f>
        <v>0</v>
      </c>
      <c r="R264" s="17">
        <f>transaction!$BN321+transaction!$BO321+transaction!$BP321+transaction!$BQ321+R206</f>
        <v>0</v>
      </c>
      <c r="S264" s="17">
        <f>transaction!$BR321+transaction!$BS321+transaction!$BT321+transaction!$BU321+S206</f>
        <v>0</v>
      </c>
      <c r="T264" s="17">
        <f>transaction!$BV321+transaction!$BW321+transaction!$BX321+transaction!$BY321+T206</f>
        <v>0</v>
      </c>
      <c r="U264" s="22">
        <f>transaction!$BZ321+transaction!$CA321+transaction!$CB321+transaction!$CC321+U206</f>
        <v>0</v>
      </c>
    </row>
    <row r="265">
      <c r="A265" s="85">
        <v>31.0</v>
      </c>
      <c r="B265" s="17">
        <f>transaction!$B322+transaction!$C322+transaction!$D322+transaction!$E322+B207</f>
        <v>0</v>
      </c>
      <c r="C265" s="17">
        <f>transaction!$F322+transaction!$G322+transaction!$H322+transaction!$I322+C207</f>
        <v>0</v>
      </c>
      <c r="D265" s="17">
        <f>transaction!$J322+transaction!$K322+transaction!$L322+transaction!$M322+D207</f>
        <v>0</v>
      </c>
      <c r="E265" s="17">
        <f>transaction!$N322+transaction!$O322+transaction!$P322+transaction!$Q322+E207</f>
        <v>0</v>
      </c>
      <c r="F265" s="17">
        <f>transaction!$R322+transaction!$S322+transaction!$T322+transaction!$U322+F207</f>
        <v>0</v>
      </c>
      <c r="G265" s="17">
        <f>transaction!$V322+transaction!$W322+transaction!$X322+transaction!$Y322+G207</f>
        <v>0</v>
      </c>
      <c r="H265" s="17">
        <f>transaction!$Z322+transaction!$AA322+transaction!$AB322+transaction!$AC322+H207</f>
        <v>0</v>
      </c>
      <c r="I265" s="17">
        <f>transaction!$AD322+transaction!$AE322+transaction!$AF322+transaction!$AG322+I207</f>
        <v>0</v>
      </c>
      <c r="J265" s="17">
        <f>transaction!$AH322+transaction!$AI322+transaction!$AJ322+transaction!$AK322+J207</f>
        <v>0</v>
      </c>
      <c r="K265" s="17">
        <f>transaction!$AL322+transaction!$AM322+transaction!$AN322+transaction!$AO322+K207</f>
        <v>0</v>
      </c>
      <c r="L265" s="17">
        <f>transaction!$AP322+transaction!$AQ322+transaction!$AR322+transaction!$AS322+L207</f>
        <v>0</v>
      </c>
      <c r="M265" s="17">
        <f>transaction!$AT322+transaction!$AU322+transaction!$AV322+transaction!$AW322+M207</f>
        <v>0</v>
      </c>
      <c r="N265" s="17">
        <f>transaction!$AX322+transaction!$AY322+transaction!$AZ322+transaction!$BA322+N207</f>
        <v>0</v>
      </c>
      <c r="O265" s="17">
        <f>transaction!$BB322+transaction!$BC322+transaction!$BD322+transaction!$BE322+O207</f>
        <v>0</v>
      </c>
      <c r="P265" s="17">
        <f>transaction!$BF322+transaction!$BG322+transaction!$BH322+transaction!$BI322+P207</f>
        <v>0</v>
      </c>
      <c r="Q265" s="17">
        <f>transaction!$BJ322+transaction!$BK322+transaction!$BL322+transaction!$BM322+Q207</f>
        <v>0</v>
      </c>
      <c r="R265" s="17">
        <f>transaction!$BN322+transaction!$BO322+transaction!$BP322+transaction!$BQ322+R207</f>
        <v>0</v>
      </c>
      <c r="S265" s="17">
        <f>transaction!$BR322+transaction!$BS322+transaction!$BT322+transaction!$BU322+S207</f>
        <v>0</v>
      </c>
      <c r="T265" s="17">
        <f>transaction!$BV322+transaction!$BW322+transaction!$BX322+transaction!$BY322+T207</f>
        <v>0</v>
      </c>
      <c r="U265" s="22">
        <f>transaction!$BZ322+transaction!$CA322+transaction!$CB322+transaction!$CC322+U207</f>
        <v>0</v>
      </c>
    </row>
    <row r="266">
      <c r="A266" s="85">
        <v>32.0</v>
      </c>
      <c r="B266" s="17">
        <f>transaction!$B323+transaction!$C323+transaction!$D323+transaction!$E323+B208</f>
        <v>0</v>
      </c>
      <c r="C266" s="17">
        <f>transaction!$F323+transaction!$G323+transaction!$H323+transaction!$I323+C208</f>
        <v>0</v>
      </c>
      <c r="D266" s="17">
        <f>transaction!$J323+transaction!$K323+transaction!$L323+transaction!$M323+D208</f>
        <v>0</v>
      </c>
      <c r="E266" s="17">
        <f>transaction!$N323+transaction!$O323+transaction!$P323+transaction!$Q323+E208</f>
        <v>0</v>
      </c>
      <c r="F266" s="17">
        <f>transaction!$R323+transaction!$S323+transaction!$T323+transaction!$U323+F208</f>
        <v>0</v>
      </c>
      <c r="G266" s="17">
        <f>transaction!$V323+transaction!$W323+transaction!$X323+transaction!$Y323+G208</f>
        <v>0</v>
      </c>
      <c r="H266" s="17">
        <f>transaction!$Z323+transaction!$AA323+transaction!$AB323+transaction!$AC323+H208</f>
        <v>0</v>
      </c>
      <c r="I266" s="17">
        <f>transaction!$AD323+transaction!$AE323+transaction!$AF323+transaction!$AG323+I208</f>
        <v>0</v>
      </c>
      <c r="J266" s="17">
        <f>transaction!$AH323+transaction!$AI323+transaction!$AJ323+transaction!$AK323+J208</f>
        <v>0</v>
      </c>
      <c r="K266" s="17">
        <f>transaction!$AL323+transaction!$AM323+transaction!$AN323+transaction!$AO323+K208</f>
        <v>0</v>
      </c>
      <c r="L266" s="17">
        <f>transaction!$AP323+transaction!$AQ323+transaction!$AR323+transaction!$AS323+L208</f>
        <v>0</v>
      </c>
      <c r="M266" s="17">
        <f>transaction!$AT323+transaction!$AU323+transaction!$AV323+transaction!$AW323+M208</f>
        <v>0</v>
      </c>
      <c r="N266" s="17">
        <f>transaction!$AX323+transaction!$AY323+transaction!$AZ323+transaction!$BA323+N208</f>
        <v>0</v>
      </c>
      <c r="O266" s="17">
        <f>transaction!$BB323+transaction!$BC323+transaction!$BD323+transaction!$BE323+O208</f>
        <v>0</v>
      </c>
      <c r="P266" s="17">
        <f>transaction!$BF323+transaction!$BG323+transaction!$BH323+transaction!$BI323+P208</f>
        <v>0</v>
      </c>
      <c r="Q266" s="17">
        <f>transaction!$BJ323+transaction!$BK323+transaction!$BL323+transaction!$BM323+Q208</f>
        <v>0</v>
      </c>
      <c r="R266" s="17">
        <f>transaction!$BN323+transaction!$BO323+transaction!$BP323+transaction!$BQ323+R208</f>
        <v>0</v>
      </c>
      <c r="S266" s="17">
        <f>transaction!$BR323+transaction!$BS323+transaction!$BT323+transaction!$BU323+S208</f>
        <v>0</v>
      </c>
      <c r="T266" s="17">
        <f>transaction!$BV323+transaction!$BW323+transaction!$BX323+transaction!$BY323+T208</f>
        <v>0</v>
      </c>
      <c r="U266" s="22">
        <f>transaction!$BZ323+transaction!$CA323+transaction!$CB323+transaction!$CC323+U208</f>
        <v>0</v>
      </c>
    </row>
    <row r="267">
      <c r="A267" s="85">
        <v>33.0</v>
      </c>
      <c r="B267" s="17">
        <f>transaction!$B324+transaction!$C324+transaction!$D324+transaction!$E324+B209</f>
        <v>0</v>
      </c>
      <c r="C267" s="17">
        <f>transaction!$F324+transaction!$G324+transaction!$H324+transaction!$I324+C209</f>
        <v>0</v>
      </c>
      <c r="D267" s="17">
        <f>transaction!$J324+transaction!$K324+transaction!$L324+transaction!$M324+D209</f>
        <v>0</v>
      </c>
      <c r="E267" s="17">
        <f>transaction!$N324+transaction!$O324+transaction!$P324+transaction!$Q324+E209</f>
        <v>0</v>
      </c>
      <c r="F267" s="17">
        <f>transaction!$R324+transaction!$S324+transaction!$T324+transaction!$U324+F209</f>
        <v>0</v>
      </c>
      <c r="G267" s="17">
        <f>transaction!$V324+transaction!$W324+transaction!$X324+transaction!$Y324+G209</f>
        <v>0</v>
      </c>
      <c r="H267" s="17">
        <f>transaction!$Z324+transaction!$AA324+transaction!$AB324+transaction!$AC324+H209</f>
        <v>0</v>
      </c>
      <c r="I267" s="17">
        <f>transaction!$AD324+transaction!$AE324+transaction!$AF324+transaction!$AG324+I209</f>
        <v>0</v>
      </c>
      <c r="J267" s="17">
        <f>transaction!$AH324+transaction!$AI324+transaction!$AJ324+transaction!$AK324+J209</f>
        <v>0</v>
      </c>
      <c r="K267" s="17">
        <f>transaction!$AL324+transaction!$AM324+transaction!$AN324+transaction!$AO324+K209</f>
        <v>0</v>
      </c>
      <c r="L267" s="17">
        <f>transaction!$AP324+transaction!$AQ324+transaction!$AR324+transaction!$AS324+L209</f>
        <v>0</v>
      </c>
      <c r="M267" s="17">
        <f>transaction!$AT324+transaction!$AU324+transaction!$AV324+transaction!$AW324+M209</f>
        <v>0</v>
      </c>
      <c r="N267" s="17">
        <f>transaction!$AX324+transaction!$AY324+transaction!$AZ324+transaction!$BA324+N209</f>
        <v>0</v>
      </c>
      <c r="O267" s="17">
        <f>transaction!$BB324+transaction!$BC324+transaction!$BD324+transaction!$BE324+O209</f>
        <v>0</v>
      </c>
      <c r="P267" s="17">
        <f>transaction!$BF324+transaction!$BG324+transaction!$BH324+transaction!$BI324+P209</f>
        <v>0</v>
      </c>
      <c r="Q267" s="17">
        <f>transaction!$BJ324+transaction!$BK324+transaction!$BL324+transaction!$BM324+Q209</f>
        <v>0</v>
      </c>
      <c r="R267" s="17">
        <f>transaction!$BN324+transaction!$BO324+transaction!$BP324+transaction!$BQ324+R209</f>
        <v>0</v>
      </c>
      <c r="S267" s="17">
        <f>transaction!$BR324+transaction!$BS324+transaction!$BT324+transaction!$BU324+S209</f>
        <v>0</v>
      </c>
      <c r="T267" s="17">
        <f>transaction!$BV324+transaction!$BW324+transaction!$BX324+transaction!$BY324+T209</f>
        <v>0</v>
      </c>
      <c r="U267" s="22">
        <f>transaction!$BZ324+transaction!$CA324+transaction!$CB324+transaction!$CC324+U209</f>
        <v>0</v>
      </c>
    </row>
    <row r="268">
      <c r="A268" s="85">
        <v>34.0</v>
      </c>
      <c r="B268" s="17">
        <f>transaction!$B325+transaction!$C325+transaction!$D325+transaction!$E325+B210</f>
        <v>0</v>
      </c>
      <c r="C268" s="17">
        <f>transaction!$F325+transaction!$G325+transaction!$H325+transaction!$I325+C210</f>
        <v>0</v>
      </c>
      <c r="D268" s="17">
        <f>transaction!$J325+transaction!$K325+transaction!$L325+transaction!$M325+D210</f>
        <v>0</v>
      </c>
      <c r="E268" s="17">
        <f>transaction!$N325+transaction!$O325+transaction!$P325+transaction!$Q325+E210</f>
        <v>0</v>
      </c>
      <c r="F268" s="17">
        <f>transaction!$R325+transaction!$S325+transaction!$T325+transaction!$U325+F210</f>
        <v>0</v>
      </c>
      <c r="G268" s="17">
        <f>transaction!$V325+transaction!$W325+transaction!$X325+transaction!$Y325+G210</f>
        <v>0</v>
      </c>
      <c r="H268" s="17">
        <f>transaction!$Z325+transaction!$AA325+transaction!$AB325+transaction!$AC325+H210</f>
        <v>0</v>
      </c>
      <c r="I268" s="17">
        <f>transaction!$AD325+transaction!$AE325+transaction!$AF325+transaction!$AG325+I210</f>
        <v>0</v>
      </c>
      <c r="J268" s="17">
        <f>transaction!$AH325+transaction!$AI325+transaction!$AJ325+transaction!$AK325+J210</f>
        <v>0</v>
      </c>
      <c r="K268" s="17">
        <f>transaction!$AL325+transaction!$AM325+transaction!$AN325+transaction!$AO325+K210</f>
        <v>0</v>
      </c>
      <c r="L268" s="17">
        <f>transaction!$AP325+transaction!$AQ325+transaction!$AR325+transaction!$AS325+L210</f>
        <v>0</v>
      </c>
      <c r="M268" s="17">
        <f>transaction!$AT325+transaction!$AU325+transaction!$AV325+transaction!$AW325+M210</f>
        <v>0</v>
      </c>
      <c r="N268" s="17">
        <f>transaction!$AX325+transaction!$AY325+transaction!$AZ325+transaction!$BA325+N210</f>
        <v>0</v>
      </c>
      <c r="O268" s="17">
        <f>transaction!$BB325+transaction!$BC325+transaction!$BD325+transaction!$BE325+O210</f>
        <v>0</v>
      </c>
      <c r="P268" s="17">
        <f>transaction!$BF325+transaction!$BG325+transaction!$BH325+transaction!$BI325+P210</f>
        <v>0</v>
      </c>
      <c r="Q268" s="17">
        <f>transaction!$BJ325+transaction!$BK325+transaction!$BL325+transaction!$BM325+Q210</f>
        <v>0</v>
      </c>
      <c r="R268" s="17">
        <f>transaction!$BN325+transaction!$BO325+transaction!$BP325+transaction!$BQ325+R210</f>
        <v>0</v>
      </c>
      <c r="S268" s="17">
        <f>transaction!$BR325+transaction!$BS325+transaction!$BT325+transaction!$BU325+S210</f>
        <v>0</v>
      </c>
      <c r="T268" s="17">
        <f>transaction!$BV325+transaction!$BW325+transaction!$BX325+transaction!$BY325+T210</f>
        <v>0</v>
      </c>
      <c r="U268" s="22">
        <f>transaction!$BZ325+transaction!$CA325+transaction!$CB325+transaction!$CC325+U210</f>
        <v>0</v>
      </c>
    </row>
    <row r="269">
      <c r="A269" s="85">
        <v>35.0</v>
      </c>
      <c r="B269" s="17">
        <f>transaction!$B326+transaction!$C326+transaction!$D326+transaction!$E326+B211</f>
        <v>0</v>
      </c>
      <c r="C269" s="17">
        <f>transaction!$F326+transaction!$G326+transaction!$H326+transaction!$I326+C211</f>
        <v>0</v>
      </c>
      <c r="D269" s="17">
        <f>transaction!$J326+transaction!$K326+transaction!$L326+transaction!$M326+D211</f>
        <v>0</v>
      </c>
      <c r="E269" s="17">
        <f>transaction!$N326+transaction!$O326+transaction!$P326+transaction!$Q326+E211</f>
        <v>0</v>
      </c>
      <c r="F269" s="17">
        <f>transaction!$R326+transaction!$S326+transaction!$T326+transaction!$U326+F211</f>
        <v>0</v>
      </c>
      <c r="G269" s="17">
        <f>transaction!$V326+transaction!$W326+transaction!$X326+transaction!$Y326+G211</f>
        <v>0</v>
      </c>
      <c r="H269" s="17">
        <f>transaction!$Z326+transaction!$AA326+transaction!$AB326+transaction!$AC326+H211</f>
        <v>0</v>
      </c>
      <c r="I269" s="17">
        <f>transaction!$AD326+transaction!$AE326+transaction!$AF326+transaction!$AG326+I211</f>
        <v>0</v>
      </c>
      <c r="J269" s="17">
        <f>transaction!$AH326+transaction!$AI326+transaction!$AJ326+transaction!$AK326+J211</f>
        <v>0</v>
      </c>
      <c r="K269" s="17">
        <f>transaction!$AL326+transaction!$AM326+transaction!$AN326+transaction!$AO326+K211</f>
        <v>0</v>
      </c>
      <c r="L269" s="17">
        <f>transaction!$AP326+transaction!$AQ326+transaction!$AR326+transaction!$AS326+L211</f>
        <v>0</v>
      </c>
      <c r="M269" s="17">
        <f>transaction!$AT326+transaction!$AU326+transaction!$AV326+transaction!$AW326+M211</f>
        <v>0</v>
      </c>
      <c r="N269" s="17">
        <f>transaction!$AX326+transaction!$AY326+transaction!$AZ326+transaction!$BA326+N211</f>
        <v>0</v>
      </c>
      <c r="O269" s="17">
        <f>transaction!$BB326+transaction!$BC326+transaction!$BD326+transaction!$BE326+O211</f>
        <v>0</v>
      </c>
      <c r="P269" s="17">
        <f>transaction!$BF326+transaction!$BG326+transaction!$BH326+transaction!$BI326+P211</f>
        <v>0</v>
      </c>
      <c r="Q269" s="17">
        <f>transaction!$BJ326+transaction!$BK326+transaction!$BL326+transaction!$BM326+Q211</f>
        <v>0</v>
      </c>
      <c r="R269" s="17">
        <f>transaction!$BN326+transaction!$BO326+transaction!$BP326+transaction!$BQ326+R211</f>
        <v>0</v>
      </c>
      <c r="S269" s="17">
        <f>transaction!$BR326+transaction!$BS326+transaction!$BT326+transaction!$BU326+S211</f>
        <v>0</v>
      </c>
      <c r="T269" s="17">
        <f>transaction!$BV326+transaction!$BW326+transaction!$BX326+transaction!$BY326+T211</f>
        <v>0</v>
      </c>
      <c r="U269" s="22">
        <f>transaction!$BZ326+transaction!$CA326+transaction!$CB326+transaction!$CC326+U211</f>
        <v>0</v>
      </c>
    </row>
    <row r="270">
      <c r="A270" s="85">
        <v>36.0</v>
      </c>
      <c r="B270" s="17">
        <f>transaction!$B327+transaction!$C327+transaction!$D327+transaction!$E327+B212</f>
        <v>0</v>
      </c>
      <c r="C270" s="17">
        <f>transaction!$F327+transaction!$G327+transaction!$H327+transaction!$I327+C212</f>
        <v>0</v>
      </c>
      <c r="D270" s="17">
        <f>transaction!$J327+transaction!$K327+transaction!$L327+transaction!$M327+D212</f>
        <v>0</v>
      </c>
      <c r="E270" s="17">
        <f>transaction!$N327+transaction!$O327+transaction!$P327+transaction!$Q327+E212</f>
        <v>0</v>
      </c>
      <c r="F270" s="17">
        <f>transaction!$R327+transaction!$S327+transaction!$T327+transaction!$U327+F212</f>
        <v>0</v>
      </c>
      <c r="G270" s="17">
        <f>transaction!$V327+transaction!$W327+transaction!$X327+transaction!$Y327+G212</f>
        <v>0</v>
      </c>
      <c r="H270" s="17">
        <f>transaction!$Z327+transaction!$AA327+transaction!$AB327+transaction!$AC327+H212</f>
        <v>0</v>
      </c>
      <c r="I270" s="17">
        <f>transaction!$AD327+transaction!$AE327+transaction!$AF327+transaction!$AG327+I212</f>
        <v>0</v>
      </c>
      <c r="J270" s="17">
        <f>transaction!$AH327+transaction!$AI327+transaction!$AJ327+transaction!$AK327+J212</f>
        <v>0</v>
      </c>
      <c r="K270" s="17">
        <f>transaction!$AL327+transaction!$AM327+transaction!$AN327+transaction!$AO327+K212</f>
        <v>0</v>
      </c>
      <c r="L270" s="17">
        <f>transaction!$AP327+transaction!$AQ327+transaction!$AR327+transaction!$AS327+L212</f>
        <v>0</v>
      </c>
      <c r="M270" s="17">
        <f>transaction!$AT327+transaction!$AU327+transaction!$AV327+transaction!$AW327+M212</f>
        <v>0</v>
      </c>
      <c r="N270" s="17">
        <f>transaction!$AX327+transaction!$AY327+transaction!$AZ327+transaction!$BA327+N212</f>
        <v>0</v>
      </c>
      <c r="O270" s="17">
        <f>transaction!$BB327+transaction!$BC327+transaction!$BD327+transaction!$BE327+O212</f>
        <v>0</v>
      </c>
      <c r="P270" s="17">
        <f>transaction!$BF327+transaction!$BG327+transaction!$BH327+transaction!$BI327+P212</f>
        <v>0</v>
      </c>
      <c r="Q270" s="17">
        <f>transaction!$BJ327+transaction!$BK327+transaction!$BL327+transaction!$BM327+Q212</f>
        <v>0</v>
      </c>
      <c r="R270" s="17">
        <f>transaction!$BN327+transaction!$BO327+transaction!$BP327+transaction!$BQ327+R212</f>
        <v>0</v>
      </c>
      <c r="S270" s="17">
        <f>transaction!$BR327+transaction!$BS327+transaction!$BT327+transaction!$BU327+S212</f>
        <v>0</v>
      </c>
      <c r="T270" s="17">
        <f>transaction!$BV327+transaction!$BW327+transaction!$BX327+transaction!$BY327+T212</f>
        <v>0</v>
      </c>
      <c r="U270" s="22">
        <f>transaction!$BZ327+transaction!$CA327+transaction!$CB327+transaction!$CC327+U212</f>
        <v>0</v>
      </c>
    </row>
    <row r="271">
      <c r="A271" s="85">
        <v>37.0</v>
      </c>
      <c r="B271" s="17">
        <f>transaction!$B328+transaction!$C328+transaction!$D328+transaction!$E328+B213</f>
        <v>0</v>
      </c>
      <c r="C271" s="17">
        <f>transaction!$F328+transaction!$G328+transaction!$H328+transaction!$I328+C213</f>
        <v>0</v>
      </c>
      <c r="D271" s="17">
        <f>transaction!$J328+transaction!$K328+transaction!$L328+transaction!$M328+D213</f>
        <v>0</v>
      </c>
      <c r="E271" s="17">
        <f>transaction!$N328+transaction!$O328+transaction!$P328+transaction!$Q328+E213</f>
        <v>0</v>
      </c>
      <c r="F271" s="17">
        <f>transaction!$R328+transaction!$S328+transaction!$T328+transaction!$U328+F213</f>
        <v>0</v>
      </c>
      <c r="G271" s="17">
        <f>transaction!$V328+transaction!$W328+transaction!$X328+transaction!$Y328+G213</f>
        <v>0</v>
      </c>
      <c r="H271" s="17">
        <f>transaction!$Z328+transaction!$AA328+transaction!$AB328+transaction!$AC328+H213</f>
        <v>0</v>
      </c>
      <c r="I271" s="17">
        <f>transaction!$AD328+transaction!$AE328+transaction!$AF328+transaction!$AG328+I213</f>
        <v>0</v>
      </c>
      <c r="J271" s="17">
        <f>transaction!$AH328+transaction!$AI328+transaction!$AJ328+transaction!$AK328+J213</f>
        <v>0</v>
      </c>
      <c r="K271" s="17">
        <f>transaction!$AL328+transaction!$AM328+transaction!$AN328+transaction!$AO328+K213</f>
        <v>0</v>
      </c>
      <c r="L271" s="17">
        <f>transaction!$AP328+transaction!$AQ328+transaction!$AR328+transaction!$AS328+L213</f>
        <v>0</v>
      </c>
      <c r="M271" s="17">
        <f>transaction!$AT328+transaction!$AU328+transaction!$AV328+transaction!$AW328+M213</f>
        <v>0</v>
      </c>
      <c r="N271" s="17">
        <f>transaction!$AX328+transaction!$AY328+transaction!$AZ328+transaction!$BA328+N213</f>
        <v>0</v>
      </c>
      <c r="O271" s="17">
        <f>transaction!$BB328+transaction!$BC328+transaction!$BD328+transaction!$BE328+O213</f>
        <v>0</v>
      </c>
      <c r="P271" s="17">
        <f>transaction!$BF328+transaction!$BG328+transaction!$BH328+transaction!$BI328+P213</f>
        <v>0</v>
      </c>
      <c r="Q271" s="17">
        <f>transaction!$BJ328+transaction!$BK328+transaction!$BL328+transaction!$BM328+Q213</f>
        <v>0</v>
      </c>
      <c r="R271" s="17">
        <f>transaction!$BN328+transaction!$BO328+transaction!$BP328+transaction!$BQ328+R213</f>
        <v>0</v>
      </c>
      <c r="S271" s="17">
        <f>transaction!$BR328+transaction!$BS328+transaction!$BT328+transaction!$BU328+S213</f>
        <v>0</v>
      </c>
      <c r="T271" s="17">
        <f>transaction!$BV328+transaction!$BW328+transaction!$BX328+transaction!$BY328+T213</f>
        <v>0</v>
      </c>
      <c r="U271" s="22">
        <f>transaction!$BZ328+transaction!$CA328+transaction!$CB328+transaction!$CC328+U213</f>
        <v>0</v>
      </c>
    </row>
    <row r="272">
      <c r="A272" s="85">
        <v>38.0</v>
      </c>
      <c r="B272" s="17">
        <f>transaction!$B329+transaction!$C329+transaction!$D329+transaction!$E329+B214</f>
        <v>0</v>
      </c>
      <c r="C272" s="17">
        <f>transaction!$F329+transaction!$G329+transaction!$H329+transaction!$I329+C214</f>
        <v>0</v>
      </c>
      <c r="D272" s="17">
        <f>transaction!$J329+transaction!$K329+transaction!$L329+transaction!$M329+D214</f>
        <v>0</v>
      </c>
      <c r="E272" s="17">
        <f>transaction!$N329+transaction!$O329+transaction!$P329+transaction!$Q329+E214</f>
        <v>0</v>
      </c>
      <c r="F272" s="17">
        <f>transaction!$R329+transaction!$S329+transaction!$T329+transaction!$U329+F214</f>
        <v>0</v>
      </c>
      <c r="G272" s="17">
        <f>transaction!$V329+transaction!$W329+transaction!$X329+transaction!$Y329+G214</f>
        <v>0</v>
      </c>
      <c r="H272" s="17">
        <f>transaction!$Z329+transaction!$AA329+transaction!$AB329+transaction!$AC329+H214</f>
        <v>0</v>
      </c>
      <c r="I272" s="17">
        <f>transaction!$AD329+transaction!$AE329+transaction!$AF329+transaction!$AG329+I214</f>
        <v>0</v>
      </c>
      <c r="J272" s="17">
        <f>transaction!$AH329+transaction!$AI329+transaction!$AJ329+transaction!$AK329+J214</f>
        <v>0</v>
      </c>
      <c r="K272" s="17">
        <f>transaction!$AL329+transaction!$AM329+transaction!$AN329+transaction!$AO329+K214</f>
        <v>0</v>
      </c>
      <c r="L272" s="17">
        <f>transaction!$AP329+transaction!$AQ329+transaction!$AR329+transaction!$AS329+L214</f>
        <v>0</v>
      </c>
      <c r="M272" s="17">
        <f>transaction!$AT329+transaction!$AU329+transaction!$AV329+transaction!$AW329+M214</f>
        <v>0</v>
      </c>
      <c r="N272" s="17">
        <f>transaction!$AX329+transaction!$AY329+transaction!$AZ329+transaction!$BA329+N214</f>
        <v>0</v>
      </c>
      <c r="O272" s="17">
        <f>transaction!$BB329+transaction!$BC329+transaction!$BD329+transaction!$BE329+O214</f>
        <v>0</v>
      </c>
      <c r="P272" s="17">
        <f>transaction!$BF329+transaction!$BG329+transaction!$BH329+transaction!$BI329+P214</f>
        <v>0</v>
      </c>
      <c r="Q272" s="17">
        <f>transaction!$BJ329+transaction!$BK329+transaction!$BL329+transaction!$BM329+Q214</f>
        <v>0</v>
      </c>
      <c r="R272" s="17">
        <f>transaction!$BN329+transaction!$BO329+transaction!$BP329+transaction!$BQ329+R214</f>
        <v>0</v>
      </c>
      <c r="S272" s="17">
        <f>transaction!$BR329+transaction!$BS329+transaction!$BT329+transaction!$BU329+S214</f>
        <v>0</v>
      </c>
      <c r="T272" s="17">
        <f>transaction!$BV329+transaction!$BW329+transaction!$BX329+transaction!$BY329+T214</f>
        <v>0</v>
      </c>
      <c r="U272" s="22">
        <f>transaction!$BZ329+transaction!$CA329+transaction!$CB329+transaction!$CC329+U214</f>
        <v>0</v>
      </c>
    </row>
    <row r="273">
      <c r="A273" s="85">
        <v>39.0</v>
      </c>
      <c r="B273" s="17">
        <f>transaction!$B330+transaction!$C330+transaction!$D330+transaction!$E330+B215</f>
        <v>0</v>
      </c>
      <c r="C273" s="17">
        <f>transaction!$F330+transaction!$G330+transaction!$H330+transaction!$I330+C215</f>
        <v>0</v>
      </c>
      <c r="D273" s="17">
        <f>transaction!$J330+transaction!$K330+transaction!$L330+transaction!$M330+D215</f>
        <v>0</v>
      </c>
      <c r="E273" s="17">
        <f>transaction!$N330+transaction!$O330+transaction!$P330+transaction!$Q330+E215</f>
        <v>0</v>
      </c>
      <c r="F273" s="17">
        <f>transaction!$R330+transaction!$S330+transaction!$T330+transaction!$U330+F215</f>
        <v>0</v>
      </c>
      <c r="G273" s="17">
        <f>transaction!$V330+transaction!$W330+transaction!$X330+transaction!$Y330+G215</f>
        <v>0</v>
      </c>
      <c r="H273" s="17">
        <f>transaction!$Z330+transaction!$AA330+transaction!$AB330+transaction!$AC330+H215</f>
        <v>0</v>
      </c>
      <c r="I273" s="17">
        <f>transaction!$AD330+transaction!$AE330+transaction!$AF330+transaction!$AG330+I215</f>
        <v>0</v>
      </c>
      <c r="J273" s="17">
        <f>transaction!$AH330+transaction!$AI330+transaction!$AJ330+transaction!$AK330+J215</f>
        <v>0</v>
      </c>
      <c r="K273" s="17">
        <f>transaction!$AL330+transaction!$AM330+transaction!$AN330+transaction!$AO330+K215</f>
        <v>0</v>
      </c>
      <c r="L273" s="17">
        <f>transaction!$AP330+transaction!$AQ330+transaction!$AR330+transaction!$AS330+L215</f>
        <v>0</v>
      </c>
      <c r="M273" s="17">
        <f>transaction!$AT330+transaction!$AU330+transaction!$AV330+transaction!$AW330+M215</f>
        <v>0</v>
      </c>
      <c r="N273" s="17">
        <f>transaction!$AX330+transaction!$AY330+transaction!$AZ330+transaction!$BA330+N215</f>
        <v>0</v>
      </c>
      <c r="O273" s="17">
        <f>transaction!$BB330+transaction!$BC330+transaction!$BD330+transaction!$BE330+O215</f>
        <v>0</v>
      </c>
      <c r="P273" s="17">
        <f>transaction!$BF330+transaction!$BG330+transaction!$BH330+transaction!$BI330+P215</f>
        <v>0</v>
      </c>
      <c r="Q273" s="17">
        <f>transaction!$BJ330+transaction!$BK330+transaction!$BL330+transaction!$BM330+Q215</f>
        <v>0</v>
      </c>
      <c r="R273" s="17">
        <f>transaction!$BN330+transaction!$BO330+transaction!$BP330+transaction!$BQ330+R215</f>
        <v>0</v>
      </c>
      <c r="S273" s="17">
        <f>transaction!$BR330+transaction!$BS330+transaction!$BT330+transaction!$BU330+S215</f>
        <v>0</v>
      </c>
      <c r="T273" s="17">
        <f>transaction!$BV330+transaction!$BW330+transaction!$BX330+transaction!$BY330+T215</f>
        <v>0</v>
      </c>
      <c r="U273" s="22">
        <f>transaction!$BZ330+transaction!$CA330+transaction!$CB330+transaction!$CC330+U215</f>
        <v>0</v>
      </c>
    </row>
    <row r="274">
      <c r="A274" s="85">
        <v>40.0</v>
      </c>
      <c r="B274" s="17">
        <f>transaction!$B331+transaction!$C331+transaction!$D331+transaction!$E331+B216</f>
        <v>0</v>
      </c>
      <c r="C274" s="17">
        <f>transaction!$F331+transaction!$G331+transaction!$H331+transaction!$I331+C216</f>
        <v>0</v>
      </c>
      <c r="D274" s="17">
        <f>transaction!$J331+transaction!$K331+transaction!$L331+transaction!$M331+D216</f>
        <v>0</v>
      </c>
      <c r="E274" s="17">
        <f>transaction!$N331+transaction!$O331+transaction!$P331+transaction!$Q331+E216</f>
        <v>0</v>
      </c>
      <c r="F274" s="17">
        <f>transaction!$R331+transaction!$S331+transaction!$T331+transaction!$U331+F216</f>
        <v>0</v>
      </c>
      <c r="G274" s="17">
        <f>transaction!$V331+transaction!$W331+transaction!$X331+transaction!$Y331+G216</f>
        <v>0</v>
      </c>
      <c r="H274" s="17">
        <f>transaction!$Z331+transaction!$AA331+transaction!$AB331+transaction!$AC331+H216</f>
        <v>0</v>
      </c>
      <c r="I274" s="17">
        <f>transaction!$AD331+transaction!$AE331+transaction!$AF331+transaction!$AG331+I216</f>
        <v>0</v>
      </c>
      <c r="J274" s="17">
        <f>transaction!$AH331+transaction!$AI331+transaction!$AJ331+transaction!$AK331+J216</f>
        <v>0</v>
      </c>
      <c r="K274" s="17">
        <f>transaction!$AL331+transaction!$AM331+transaction!$AN331+transaction!$AO331+K216</f>
        <v>0</v>
      </c>
      <c r="L274" s="17">
        <f>transaction!$AP331+transaction!$AQ331+transaction!$AR331+transaction!$AS331+L216</f>
        <v>0</v>
      </c>
      <c r="M274" s="17">
        <f>transaction!$AT331+transaction!$AU331+transaction!$AV331+transaction!$AW331+M216</f>
        <v>0</v>
      </c>
      <c r="N274" s="17">
        <f>transaction!$AX331+transaction!$AY331+transaction!$AZ331+transaction!$BA331+N216</f>
        <v>0</v>
      </c>
      <c r="O274" s="17">
        <f>transaction!$BB331+transaction!$BC331+transaction!$BD331+transaction!$BE331+O216</f>
        <v>0</v>
      </c>
      <c r="P274" s="17">
        <f>transaction!$BF331+transaction!$BG331+transaction!$BH331+transaction!$BI331+P216</f>
        <v>0</v>
      </c>
      <c r="Q274" s="17">
        <f>transaction!$BJ331+transaction!$BK331+transaction!$BL331+transaction!$BM331+Q216</f>
        <v>0</v>
      </c>
      <c r="R274" s="17">
        <f>transaction!$BN331+transaction!$BO331+transaction!$BP331+transaction!$BQ331+R216</f>
        <v>0</v>
      </c>
      <c r="S274" s="17">
        <f>transaction!$BR331+transaction!$BS331+transaction!$BT331+transaction!$BU331+S216</f>
        <v>0</v>
      </c>
      <c r="T274" s="17">
        <f>transaction!$BV331+transaction!$BW331+transaction!$BX331+transaction!$BY331+T216</f>
        <v>0</v>
      </c>
      <c r="U274" s="22">
        <f>transaction!$BZ331+transaction!$CA331+transaction!$CB331+transaction!$CC331+U216</f>
        <v>0</v>
      </c>
    </row>
    <row r="275">
      <c r="A275" s="85">
        <v>41.0</v>
      </c>
      <c r="B275" s="17">
        <f>transaction!$B332+transaction!$C332+transaction!$D332+transaction!$E332+B217</f>
        <v>0</v>
      </c>
      <c r="C275" s="17">
        <f>transaction!$F332+transaction!$G332+transaction!$H332+transaction!$I332+C217</f>
        <v>0</v>
      </c>
      <c r="D275" s="17">
        <f>transaction!$J332+transaction!$K332+transaction!$L332+transaction!$M332+D217</f>
        <v>0</v>
      </c>
      <c r="E275" s="17">
        <f>transaction!$N332+transaction!$O332+transaction!$P332+transaction!$Q332+E217</f>
        <v>0</v>
      </c>
      <c r="F275" s="17">
        <f>transaction!$R332+transaction!$S332+transaction!$T332+transaction!$U332+F217</f>
        <v>0</v>
      </c>
      <c r="G275" s="17">
        <f>transaction!$V332+transaction!$W332+transaction!$X332+transaction!$Y332+G217</f>
        <v>0</v>
      </c>
      <c r="H275" s="17">
        <f>transaction!$Z332+transaction!$AA332+transaction!$AB332+transaction!$AC332+H217</f>
        <v>0</v>
      </c>
      <c r="I275" s="17">
        <f>transaction!$AD332+transaction!$AE332+transaction!$AF332+transaction!$AG332+I217</f>
        <v>0</v>
      </c>
      <c r="J275" s="17">
        <f>transaction!$AH332+transaction!$AI332+transaction!$AJ332+transaction!$AK332+J217</f>
        <v>0</v>
      </c>
      <c r="K275" s="17">
        <f>transaction!$AL332+transaction!$AM332+transaction!$AN332+transaction!$AO332+K217</f>
        <v>0</v>
      </c>
      <c r="L275" s="17">
        <f>transaction!$AP332+transaction!$AQ332+transaction!$AR332+transaction!$AS332+L217</f>
        <v>0</v>
      </c>
      <c r="M275" s="17">
        <f>transaction!$AT332+transaction!$AU332+transaction!$AV332+transaction!$AW332+M217</f>
        <v>0</v>
      </c>
      <c r="N275" s="17">
        <f>transaction!$AX332+transaction!$AY332+transaction!$AZ332+transaction!$BA332+N217</f>
        <v>0</v>
      </c>
      <c r="O275" s="17">
        <f>transaction!$BB332+transaction!$BC332+transaction!$BD332+transaction!$BE332+O217</f>
        <v>0</v>
      </c>
      <c r="P275" s="17">
        <f>transaction!$BF332+transaction!$BG332+transaction!$BH332+transaction!$BI332+P217</f>
        <v>0</v>
      </c>
      <c r="Q275" s="17">
        <f>transaction!$BJ332+transaction!$BK332+transaction!$BL332+transaction!$BM332+Q217</f>
        <v>0</v>
      </c>
      <c r="R275" s="17">
        <f>transaction!$BN332+transaction!$BO332+transaction!$BP332+transaction!$BQ332+R217</f>
        <v>0</v>
      </c>
      <c r="S275" s="17">
        <f>transaction!$BR332+transaction!$BS332+transaction!$BT332+transaction!$BU332+S217</f>
        <v>0</v>
      </c>
      <c r="T275" s="17">
        <f>transaction!$BV332+transaction!$BW332+transaction!$BX332+transaction!$BY332+T217</f>
        <v>0</v>
      </c>
      <c r="U275" s="22">
        <f>transaction!$BZ332+transaction!$CA332+transaction!$CB332+transaction!$CC332+U217</f>
        <v>0</v>
      </c>
    </row>
    <row r="276">
      <c r="A276" s="85">
        <v>42.0</v>
      </c>
      <c r="B276" s="17">
        <f>transaction!$B333+transaction!$C333+transaction!$D333+transaction!$E333+B218</f>
        <v>0</v>
      </c>
      <c r="C276" s="17">
        <f>transaction!$F333+transaction!$G333+transaction!$H333+transaction!$I333+C218</f>
        <v>0</v>
      </c>
      <c r="D276" s="17">
        <f>transaction!$J333+transaction!$K333+transaction!$L333+transaction!$M333+D218</f>
        <v>0</v>
      </c>
      <c r="E276" s="17">
        <f>transaction!$N333+transaction!$O333+transaction!$P333+transaction!$Q333+E218</f>
        <v>0</v>
      </c>
      <c r="F276" s="17">
        <f>transaction!$R333+transaction!$S333+transaction!$T333+transaction!$U333+F218</f>
        <v>0</v>
      </c>
      <c r="G276" s="17">
        <f>transaction!$V333+transaction!$W333+transaction!$X333+transaction!$Y333+G218</f>
        <v>0</v>
      </c>
      <c r="H276" s="17">
        <f>transaction!$Z333+transaction!$AA333+transaction!$AB333+transaction!$AC333+H218</f>
        <v>0</v>
      </c>
      <c r="I276" s="17">
        <f>transaction!$AD333+transaction!$AE333+transaction!$AF333+transaction!$AG333+I218</f>
        <v>0</v>
      </c>
      <c r="J276" s="17">
        <f>transaction!$AH333+transaction!$AI333+transaction!$AJ333+transaction!$AK333+J218</f>
        <v>0</v>
      </c>
      <c r="K276" s="17">
        <f>transaction!$AL333+transaction!$AM333+transaction!$AN333+transaction!$AO333+K218</f>
        <v>0</v>
      </c>
      <c r="L276" s="17">
        <f>transaction!$AP333+transaction!$AQ333+transaction!$AR333+transaction!$AS333+L218</f>
        <v>0</v>
      </c>
      <c r="M276" s="17">
        <f>transaction!$AT333+transaction!$AU333+transaction!$AV333+transaction!$AW333+M218</f>
        <v>0</v>
      </c>
      <c r="N276" s="17">
        <f>transaction!$AX333+transaction!$AY333+transaction!$AZ333+transaction!$BA333+N218</f>
        <v>0</v>
      </c>
      <c r="O276" s="17">
        <f>transaction!$BB333+transaction!$BC333+transaction!$BD333+transaction!$BE333+O218</f>
        <v>0</v>
      </c>
      <c r="P276" s="17">
        <f>transaction!$BF333+transaction!$BG333+transaction!$BH333+transaction!$BI333+P218</f>
        <v>0</v>
      </c>
      <c r="Q276" s="17">
        <f>transaction!$BJ333+transaction!$BK333+transaction!$BL333+transaction!$BM333+Q218</f>
        <v>0</v>
      </c>
      <c r="R276" s="17">
        <f>transaction!$BN333+transaction!$BO333+transaction!$BP333+transaction!$BQ333+R218</f>
        <v>0</v>
      </c>
      <c r="S276" s="17">
        <f>transaction!$BR333+transaction!$BS333+transaction!$BT333+transaction!$BU333+S218</f>
        <v>0</v>
      </c>
      <c r="T276" s="17">
        <f>transaction!$BV333+transaction!$BW333+transaction!$BX333+transaction!$BY333+T218</f>
        <v>0</v>
      </c>
      <c r="U276" s="22">
        <f>transaction!$BZ333+transaction!$CA333+transaction!$CB333+transaction!$CC333+U218</f>
        <v>0</v>
      </c>
    </row>
    <row r="277">
      <c r="A277" s="85">
        <v>43.0</v>
      </c>
      <c r="B277" s="17">
        <f>transaction!$B334+transaction!$C334+transaction!$D334+transaction!$E334+B219</f>
        <v>0</v>
      </c>
      <c r="C277" s="17">
        <f>transaction!$F334+transaction!$G334+transaction!$H334+transaction!$I334+C219</f>
        <v>0</v>
      </c>
      <c r="D277" s="17">
        <f>transaction!$J334+transaction!$K334+transaction!$L334+transaction!$M334+D219</f>
        <v>0</v>
      </c>
      <c r="E277" s="17">
        <f>transaction!$N334+transaction!$O334+transaction!$P334+transaction!$Q334+E219</f>
        <v>0</v>
      </c>
      <c r="F277" s="17">
        <f>transaction!$R334+transaction!$S334+transaction!$T334+transaction!$U334+F219</f>
        <v>0</v>
      </c>
      <c r="G277" s="17">
        <f>transaction!$V334+transaction!$W334+transaction!$X334+transaction!$Y334+G219</f>
        <v>0</v>
      </c>
      <c r="H277" s="17">
        <f>transaction!$Z334+transaction!$AA334+transaction!$AB334+transaction!$AC334+H219</f>
        <v>0</v>
      </c>
      <c r="I277" s="17">
        <f>transaction!$AD334+transaction!$AE334+transaction!$AF334+transaction!$AG334+I219</f>
        <v>0</v>
      </c>
      <c r="J277" s="17">
        <f>transaction!$AH334+transaction!$AI334+transaction!$AJ334+transaction!$AK334+J219</f>
        <v>0</v>
      </c>
      <c r="K277" s="17">
        <f>transaction!$AL334+transaction!$AM334+transaction!$AN334+transaction!$AO334+K219</f>
        <v>0</v>
      </c>
      <c r="L277" s="17">
        <f>transaction!$AP334+transaction!$AQ334+transaction!$AR334+transaction!$AS334+L219</f>
        <v>0</v>
      </c>
      <c r="M277" s="17">
        <f>transaction!$AT334+transaction!$AU334+transaction!$AV334+transaction!$AW334+M219</f>
        <v>0</v>
      </c>
      <c r="N277" s="17">
        <f>transaction!$AX334+transaction!$AY334+transaction!$AZ334+transaction!$BA334+N219</f>
        <v>0</v>
      </c>
      <c r="O277" s="17">
        <f>transaction!$BB334+transaction!$BC334+transaction!$BD334+transaction!$BE334+O219</f>
        <v>0</v>
      </c>
      <c r="P277" s="17">
        <f>transaction!$BF334+transaction!$BG334+transaction!$BH334+transaction!$BI334+P219</f>
        <v>0</v>
      </c>
      <c r="Q277" s="17">
        <f>transaction!$BJ334+transaction!$BK334+transaction!$BL334+transaction!$BM334+Q219</f>
        <v>0</v>
      </c>
      <c r="R277" s="17">
        <f>transaction!$BN334+transaction!$BO334+transaction!$BP334+transaction!$BQ334+R219</f>
        <v>0</v>
      </c>
      <c r="S277" s="17">
        <f>transaction!$BR334+transaction!$BS334+transaction!$BT334+transaction!$BU334+S219</f>
        <v>0</v>
      </c>
      <c r="T277" s="17">
        <f>transaction!$BV334+transaction!$BW334+transaction!$BX334+transaction!$BY334+T219</f>
        <v>0</v>
      </c>
      <c r="U277" s="22">
        <f>transaction!$BZ334+transaction!$CA334+transaction!$CB334+transaction!$CC334+U219</f>
        <v>0</v>
      </c>
    </row>
    <row r="278">
      <c r="A278" s="85">
        <v>44.0</v>
      </c>
      <c r="B278" s="17">
        <f>transaction!$B335+transaction!$C335+transaction!$D335+transaction!$E335+B220</f>
        <v>0</v>
      </c>
      <c r="C278" s="17">
        <f>transaction!$F335+transaction!$G335+transaction!$H335+transaction!$I335+C220</f>
        <v>0</v>
      </c>
      <c r="D278" s="17">
        <f>transaction!$J335+transaction!$K335+transaction!$L335+transaction!$M335+D220</f>
        <v>0</v>
      </c>
      <c r="E278" s="17">
        <f>transaction!$N335+transaction!$O335+transaction!$P335+transaction!$Q335+E220</f>
        <v>0</v>
      </c>
      <c r="F278" s="17">
        <f>transaction!$R335+transaction!$S335+transaction!$T335+transaction!$U335+F220</f>
        <v>0</v>
      </c>
      <c r="G278" s="17">
        <f>transaction!$V335+transaction!$W335+transaction!$X335+transaction!$Y335+G220</f>
        <v>0</v>
      </c>
      <c r="H278" s="17">
        <f>transaction!$Z335+transaction!$AA335+transaction!$AB335+transaction!$AC335+H220</f>
        <v>0</v>
      </c>
      <c r="I278" s="17">
        <f>transaction!$AD335+transaction!$AE335+transaction!$AF335+transaction!$AG335+I220</f>
        <v>0</v>
      </c>
      <c r="J278" s="17">
        <f>transaction!$AH335+transaction!$AI335+transaction!$AJ335+transaction!$AK335+J220</f>
        <v>0</v>
      </c>
      <c r="K278" s="17">
        <f>transaction!$AL335+transaction!$AM335+transaction!$AN335+transaction!$AO335+K220</f>
        <v>0</v>
      </c>
      <c r="L278" s="17">
        <f>transaction!$AP335+transaction!$AQ335+transaction!$AR335+transaction!$AS335+L220</f>
        <v>0</v>
      </c>
      <c r="M278" s="17">
        <f>transaction!$AT335+transaction!$AU335+transaction!$AV335+transaction!$AW335+M220</f>
        <v>0</v>
      </c>
      <c r="N278" s="17">
        <f>transaction!$AX335+transaction!$AY335+transaction!$AZ335+transaction!$BA335+N220</f>
        <v>0</v>
      </c>
      <c r="O278" s="17">
        <f>transaction!$BB335+transaction!$BC335+transaction!$BD335+transaction!$BE335+O220</f>
        <v>0</v>
      </c>
      <c r="P278" s="17">
        <f>transaction!$BF335+transaction!$BG335+transaction!$BH335+transaction!$BI335+P220</f>
        <v>0</v>
      </c>
      <c r="Q278" s="17">
        <f>transaction!$BJ335+transaction!$BK335+transaction!$BL335+transaction!$BM335+Q220</f>
        <v>0</v>
      </c>
      <c r="R278" s="17">
        <f>transaction!$BN335+transaction!$BO335+transaction!$BP335+transaction!$BQ335+R220</f>
        <v>0</v>
      </c>
      <c r="S278" s="17">
        <f>transaction!$BR335+transaction!$BS335+transaction!$BT335+transaction!$BU335+S220</f>
        <v>0</v>
      </c>
      <c r="T278" s="17">
        <f>transaction!$BV335+transaction!$BW335+transaction!$BX335+transaction!$BY335+T220</f>
        <v>0</v>
      </c>
      <c r="U278" s="22">
        <f>transaction!$BZ335+transaction!$CA335+transaction!$CB335+transaction!$CC335+U220</f>
        <v>0</v>
      </c>
    </row>
    <row r="279">
      <c r="A279" s="85">
        <v>45.0</v>
      </c>
      <c r="B279" s="17">
        <f>transaction!$B336+transaction!$C336+transaction!$D336+transaction!$E336+B221</f>
        <v>0</v>
      </c>
      <c r="C279" s="17">
        <f>transaction!$F336+transaction!$G336+transaction!$H336+transaction!$I336+C221</f>
        <v>0</v>
      </c>
      <c r="D279" s="17">
        <f>transaction!$J336+transaction!$K336+transaction!$L336+transaction!$M336+D221</f>
        <v>0</v>
      </c>
      <c r="E279" s="17">
        <f>transaction!$N336+transaction!$O336+transaction!$P336+transaction!$Q336+E221</f>
        <v>0</v>
      </c>
      <c r="F279" s="17">
        <f>transaction!$R336+transaction!$S336+transaction!$T336+transaction!$U336+F221</f>
        <v>0</v>
      </c>
      <c r="G279" s="17">
        <f>transaction!$V336+transaction!$W336+transaction!$X336+transaction!$Y336+G221</f>
        <v>0</v>
      </c>
      <c r="H279" s="17">
        <f>transaction!$Z336+transaction!$AA336+transaction!$AB336+transaction!$AC336+H221</f>
        <v>0</v>
      </c>
      <c r="I279" s="17">
        <f>transaction!$AD336+transaction!$AE336+transaction!$AF336+transaction!$AG336+I221</f>
        <v>0</v>
      </c>
      <c r="J279" s="17">
        <f>transaction!$AH336+transaction!$AI336+transaction!$AJ336+transaction!$AK336+J221</f>
        <v>0</v>
      </c>
      <c r="K279" s="17">
        <f>transaction!$AL336+transaction!$AM336+transaction!$AN336+transaction!$AO336+K221</f>
        <v>0</v>
      </c>
      <c r="L279" s="17">
        <f>transaction!$AP336+transaction!$AQ336+transaction!$AR336+transaction!$AS336+L221</f>
        <v>0</v>
      </c>
      <c r="M279" s="17">
        <f>transaction!$AT336+transaction!$AU336+transaction!$AV336+transaction!$AW336+M221</f>
        <v>0</v>
      </c>
      <c r="N279" s="17">
        <f>transaction!$AX336+transaction!$AY336+transaction!$AZ336+transaction!$BA336+N221</f>
        <v>0</v>
      </c>
      <c r="O279" s="17">
        <f>transaction!$BB336+transaction!$BC336+transaction!$BD336+transaction!$BE336+O221</f>
        <v>0</v>
      </c>
      <c r="P279" s="17">
        <f>transaction!$BF336+transaction!$BG336+transaction!$BH336+transaction!$BI336+P221</f>
        <v>0</v>
      </c>
      <c r="Q279" s="17">
        <f>transaction!$BJ336+transaction!$BK336+transaction!$BL336+transaction!$BM336+Q221</f>
        <v>0</v>
      </c>
      <c r="R279" s="17">
        <f>transaction!$BN336+transaction!$BO336+transaction!$BP336+transaction!$BQ336+R221</f>
        <v>0</v>
      </c>
      <c r="S279" s="17">
        <f>transaction!$BR336+transaction!$BS336+transaction!$BT336+transaction!$BU336+S221</f>
        <v>0</v>
      </c>
      <c r="T279" s="17">
        <f>transaction!$BV336+transaction!$BW336+transaction!$BX336+transaction!$BY336+T221</f>
        <v>0</v>
      </c>
      <c r="U279" s="22">
        <f>transaction!$BZ336+transaction!$CA336+transaction!$CB336+transaction!$CC336+U221</f>
        <v>0</v>
      </c>
    </row>
    <row r="280">
      <c r="A280" s="85">
        <v>46.0</v>
      </c>
      <c r="B280" s="17">
        <f>transaction!$B337+transaction!$C337+transaction!$D337+transaction!$E337+B222</f>
        <v>0</v>
      </c>
      <c r="C280" s="17">
        <f>transaction!$F337+transaction!$G337+transaction!$H337+transaction!$I337+C222</f>
        <v>0</v>
      </c>
      <c r="D280" s="17">
        <f>transaction!$J337+transaction!$K337+transaction!$L337+transaction!$M337+D222</f>
        <v>0</v>
      </c>
      <c r="E280" s="17">
        <f>transaction!$N337+transaction!$O337+transaction!$P337+transaction!$Q337+E222</f>
        <v>0</v>
      </c>
      <c r="F280" s="17">
        <f>transaction!$R337+transaction!$S337+transaction!$T337+transaction!$U337+F222</f>
        <v>0</v>
      </c>
      <c r="G280" s="17">
        <f>transaction!$V337+transaction!$W337+transaction!$X337+transaction!$Y337+G222</f>
        <v>0</v>
      </c>
      <c r="H280" s="17">
        <f>transaction!$Z337+transaction!$AA337+transaction!$AB337+transaction!$AC337+H222</f>
        <v>0</v>
      </c>
      <c r="I280" s="17">
        <f>transaction!$AD337+transaction!$AE337+transaction!$AF337+transaction!$AG337+I222</f>
        <v>0</v>
      </c>
      <c r="J280" s="17">
        <f>transaction!$AH337+transaction!$AI337+transaction!$AJ337+transaction!$AK337+J222</f>
        <v>0</v>
      </c>
      <c r="K280" s="17">
        <f>transaction!$AL337+transaction!$AM337+transaction!$AN337+transaction!$AO337+K222</f>
        <v>0</v>
      </c>
      <c r="L280" s="17">
        <f>transaction!$AP337+transaction!$AQ337+transaction!$AR337+transaction!$AS337+L222</f>
        <v>0</v>
      </c>
      <c r="M280" s="17">
        <f>transaction!$AT337+transaction!$AU337+transaction!$AV337+transaction!$AW337+M222</f>
        <v>0</v>
      </c>
      <c r="N280" s="17">
        <f>transaction!$AX337+transaction!$AY337+transaction!$AZ337+transaction!$BA337+N222</f>
        <v>0</v>
      </c>
      <c r="O280" s="17">
        <f>transaction!$BB337+transaction!$BC337+transaction!$BD337+transaction!$BE337+O222</f>
        <v>0</v>
      </c>
      <c r="P280" s="17">
        <f>transaction!$BF337+transaction!$BG337+transaction!$BH337+transaction!$BI337+P222</f>
        <v>0</v>
      </c>
      <c r="Q280" s="17">
        <f>transaction!$BJ337+transaction!$BK337+transaction!$BL337+transaction!$BM337+Q222</f>
        <v>0</v>
      </c>
      <c r="R280" s="17">
        <f>transaction!$BN337+transaction!$BO337+transaction!$BP337+transaction!$BQ337+R222</f>
        <v>0</v>
      </c>
      <c r="S280" s="17">
        <f>transaction!$BR337+transaction!$BS337+transaction!$BT337+transaction!$BU337+S222</f>
        <v>0</v>
      </c>
      <c r="T280" s="17">
        <f>transaction!$BV337+transaction!$BW337+transaction!$BX337+transaction!$BY337+T222</f>
        <v>0</v>
      </c>
      <c r="U280" s="22">
        <f>transaction!$BZ337+transaction!$CA337+transaction!$CB337+transaction!$CC337+U222</f>
        <v>0</v>
      </c>
    </row>
    <row r="281">
      <c r="A281" s="85">
        <v>47.0</v>
      </c>
      <c r="B281" s="17">
        <f>transaction!$B338+transaction!$C338+transaction!$D338+transaction!$E338+B223</f>
        <v>0</v>
      </c>
      <c r="C281" s="17">
        <f>transaction!$F338+transaction!$G338+transaction!$H338+transaction!$I338+C223</f>
        <v>0</v>
      </c>
      <c r="D281" s="17">
        <f>transaction!$J338+transaction!$K338+transaction!$L338+transaction!$M338+D223</f>
        <v>0</v>
      </c>
      <c r="E281" s="17">
        <f>transaction!$N338+transaction!$O338+transaction!$P338+transaction!$Q338+E223</f>
        <v>0</v>
      </c>
      <c r="F281" s="17">
        <f>transaction!$R338+transaction!$S338+transaction!$T338+transaction!$U338+F223</f>
        <v>0</v>
      </c>
      <c r="G281" s="17">
        <f>transaction!$V338+transaction!$W338+transaction!$X338+transaction!$Y338+G223</f>
        <v>0</v>
      </c>
      <c r="H281" s="17">
        <f>transaction!$Z338+transaction!$AA338+transaction!$AB338+transaction!$AC338+H223</f>
        <v>0</v>
      </c>
      <c r="I281" s="17">
        <f>transaction!$AD338+transaction!$AE338+transaction!$AF338+transaction!$AG338+I223</f>
        <v>0</v>
      </c>
      <c r="J281" s="17">
        <f>transaction!$AH338+transaction!$AI338+transaction!$AJ338+transaction!$AK338+J223</f>
        <v>0</v>
      </c>
      <c r="K281" s="17">
        <f>transaction!$AL338+transaction!$AM338+transaction!$AN338+transaction!$AO338+K223</f>
        <v>0</v>
      </c>
      <c r="L281" s="17">
        <f>transaction!$AP338+transaction!$AQ338+transaction!$AR338+transaction!$AS338+L223</f>
        <v>0</v>
      </c>
      <c r="M281" s="17">
        <f>transaction!$AT338+transaction!$AU338+transaction!$AV338+transaction!$AW338+M223</f>
        <v>0</v>
      </c>
      <c r="N281" s="17">
        <f>transaction!$AX338+transaction!$AY338+transaction!$AZ338+transaction!$BA338+N223</f>
        <v>0</v>
      </c>
      <c r="O281" s="17">
        <f>transaction!$BB338+transaction!$BC338+transaction!$BD338+transaction!$BE338+O223</f>
        <v>0</v>
      </c>
      <c r="P281" s="17">
        <f>transaction!$BF338+transaction!$BG338+transaction!$BH338+transaction!$BI338+P223</f>
        <v>0</v>
      </c>
      <c r="Q281" s="17">
        <f>transaction!$BJ338+transaction!$BK338+transaction!$BL338+transaction!$BM338+Q223</f>
        <v>0</v>
      </c>
      <c r="R281" s="17">
        <f>transaction!$BN338+transaction!$BO338+transaction!$BP338+transaction!$BQ338+R223</f>
        <v>0</v>
      </c>
      <c r="S281" s="17">
        <f>transaction!$BR338+transaction!$BS338+transaction!$BT338+transaction!$BU338+S223</f>
        <v>0</v>
      </c>
      <c r="T281" s="17">
        <f>transaction!$BV338+transaction!$BW338+transaction!$BX338+transaction!$BY338+T223</f>
        <v>0</v>
      </c>
      <c r="U281" s="22">
        <f>transaction!$BZ338+transaction!$CA338+transaction!$CB338+transaction!$CC338+U223</f>
        <v>0</v>
      </c>
    </row>
    <row r="282">
      <c r="A282" s="85">
        <v>48.0</v>
      </c>
      <c r="B282" s="17">
        <f>transaction!$B339+transaction!$C339+transaction!$D339+transaction!$E339+B224</f>
        <v>0</v>
      </c>
      <c r="C282" s="17">
        <f>transaction!$F339+transaction!$G339+transaction!$H339+transaction!$I339+C224</f>
        <v>0</v>
      </c>
      <c r="D282" s="17">
        <f>transaction!$J339+transaction!$K339+transaction!$L339+transaction!$M339+D224</f>
        <v>0</v>
      </c>
      <c r="E282" s="17">
        <f>transaction!$N339+transaction!$O339+transaction!$P339+transaction!$Q339+E224</f>
        <v>0</v>
      </c>
      <c r="F282" s="17">
        <f>transaction!$R339+transaction!$S339+transaction!$T339+transaction!$U339+F224</f>
        <v>0</v>
      </c>
      <c r="G282" s="17">
        <f>transaction!$V339+transaction!$W339+transaction!$X339+transaction!$Y339+G224</f>
        <v>0</v>
      </c>
      <c r="H282" s="17">
        <f>transaction!$Z339+transaction!$AA339+transaction!$AB339+transaction!$AC339+H224</f>
        <v>0</v>
      </c>
      <c r="I282" s="17">
        <f>transaction!$AD339+transaction!$AE339+transaction!$AF339+transaction!$AG339+I224</f>
        <v>0</v>
      </c>
      <c r="J282" s="17">
        <f>transaction!$AH339+transaction!$AI339+transaction!$AJ339+transaction!$AK339+J224</f>
        <v>0</v>
      </c>
      <c r="K282" s="17">
        <f>transaction!$AL339+transaction!$AM339+transaction!$AN339+transaction!$AO339+K224</f>
        <v>0</v>
      </c>
      <c r="L282" s="17">
        <f>transaction!$AP339+transaction!$AQ339+transaction!$AR339+transaction!$AS339+L224</f>
        <v>0</v>
      </c>
      <c r="M282" s="17">
        <f>transaction!$AT339+transaction!$AU339+transaction!$AV339+transaction!$AW339+M224</f>
        <v>0</v>
      </c>
      <c r="N282" s="17">
        <f>transaction!$AX339+transaction!$AY339+transaction!$AZ339+transaction!$BA339+N224</f>
        <v>0</v>
      </c>
      <c r="O282" s="17">
        <f>transaction!$BB339+transaction!$BC339+transaction!$BD339+transaction!$BE339+O224</f>
        <v>0</v>
      </c>
      <c r="P282" s="17">
        <f>transaction!$BF339+transaction!$BG339+transaction!$BH339+transaction!$BI339+P224</f>
        <v>0</v>
      </c>
      <c r="Q282" s="17">
        <f>transaction!$BJ339+transaction!$BK339+transaction!$BL339+transaction!$BM339+Q224</f>
        <v>0</v>
      </c>
      <c r="R282" s="17">
        <f>transaction!$BN339+transaction!$BO339+transaction!$BP339+transaction!$BQ339+R224</f>
        <v>0</v>
      </c>
      <c r="S282" s="17">
        <f>transaction!$BR339+transaction!$BS339+transaction!$BT339+transaction!$BU339+S224</f>
        <v>0</v>
      </c>
      <c r="T282" s="17">
        <f>transaction!$BV339+transaction!$BW339+transaction!$BX339+transaction!$BY339+T224</f>
        <v>0</v>
      </c>
      <c r="U282" s="22">
        <f>transaction!$BZ339+transaction!$CA339+transaction!$CB339+transaction!$CC339+U224</f>
        <v>0</v>
      </c>
    </row>
    <row r="283">
      <c r="A283" s="85">
        <v>49.0</v>
      </c>
      <c r="B283" s="17">
        <f>transaction!$B340+transaction!$C340+transaction!$D340+transaction!$E340+B225</f>
        <v>0</v>
      </c>
      <c r="C283" s="17">
        <f>transaction!$F340+transaction!$G340+transaction!$H340+transaction!$I340+C225</f>
        <v>0</v>
      </c>
      <c r="D283" s="17">
        <f>transaction!$J340+transaction!$K340+transaction!$L340+transaction!$M340+D225</f>
        <v>0</v>
      </c>
      <c r="E283" s="17">
        <f>transaction!$N340+transaction!$O340+transaction!$P340+transaction!$Q340+E225</f>
        <v>0</v>
      </c>
      <c r="F283" s="17">
        <f>transaction!$R340+transaction!$S340+transaction!$T340+transaction!$U340+F225</f>
        <v>0</v>
      </c>
      <c r="G283" s="17">
        <f>transaction!$V340+transaction!$W340+transaction!$X340+transaction!$Y340+G225</f>
        <v>0</v>
      </c>
      <c r="H283" s="17">
        <f>transaction!$Z340+transaction!$AA340+transaction!$AB340+transaction!$AC340+H225</f>
        <v>0</v>
      </c>
      <c r="I283" s="17">
        <f>transaction!$AD340+transaction!$AE340+transaction!$AF340+transaction!$AG340+I225</f>
        <v>0</v>
      </c>
      <c r="J283" s="17">
        <f>transaction!$AH340+transaction!$AI340+transaction!$AJ340+transaction!$AK340+J225</f>
        <v>0</v>
      </c>
      <c r="K283" s="17">
        <f>transaction!$AL340+transaction!$AM340+transaction!$AN340+transaction!$AO340+K225</f>
        <v>0</v>
      </c>
      <c r="L283" s="17">
        <f>transaction!$AP340+transaction!$AQ340+transaction!$AR340+transaction!$AS340+L225</f>
        <v>0</v>
      </c>
      <c r="M283" s="17">
        <f>transaction!$AT340+transaction!$AU340+transaction!$AV340+transaction!$AW340+M225</f>
        <v>0</v>
      </c>
      <c r="N283" s="17">
        <f>transaction!$AX340+transaction!$AY340+transaction!$AZ340+transaction!$BA340+N225</f>
        <v>0</v>
      </c>
      <c r="O283" s="17">
        <f>transaction!$BB340+transaction!$BC340+transaction!$BD340+transaction!$BE340+O225</f>
        <v>0</v>
      </c>
      <c r="P283" s="17">
        <f>transaction!$BF340+transaction!$BG340+transaction!$BH340+transaction!$BI340+P225</f>
        <v>0</v>
      </c>
      <c r="Q283" s="17">
        <f>transaction!$BJ340+transaction!$BK340+transaction!$BL340+transaction!$BM340+Q225</f>
        <v>0</v>
      </c>
      <c r="R283" s="17">
        <f>transaction!$BN340+transaction!$BO340+transaction!$BP340+transaction!$BQ340+R225</f>
        <v>0</v>
      </c>
      <c r="S283" s="17">
        <f>transaction!$BR340+transaction!$BS340+transaction!$BT340+transaction!$BU340+S225</f>
        <v>0</v>
      </c>
      <c r="T283" s="17">
        <f>transaction!$BV340+transaction!$BW340+transaction!$BX340+transaction!$BY340+T225</f>
        <v>0</v>
      </c>
      <c r="U283" s="22">
        <f>transaction!$BZ340+transaction!$CA340+transaction!$CB340+transaction!$CC340+U225</f>
        <v>0</v>
      </c>
    </row>
    <row r="284">
      <c r="A284" s="85">
        <v>50.0</v>
      </c>
      <c r="B284" s="17">
        <f>transaction!$B341+transaction!$C341+transaction!$D341+transaction!$E341+B226</f>
        <v>0</v>
      </c>
      <c r="C284" s="17">
        <f>transaction!$F341+transaction!$G341+transaction!$H341+transaction!$I341+C226</f>
        <v>0</v>
      </c>
      <c r="D284" s="17">
        <f>transaction!$J341+transaction!$K341+transaction!$L341+transaction!$M341+D226</f>
        <v>0</v>
      </c>
      <c r="E284" s="17">
        <f>transaction!$N341+transaction!$O341+transaction!$P341+transaction!$Q341+E226</f>
        <v>0</v>
      </c>
      <c r="F284" s="17">
        <f>transaction!$R341+transaction!$S341+transaction!$T341+transaction!$U341+F226</f>
        <v>0</v>
      </c>
      <c r="G284" s="17">
        <f>transaction!$V341+transaction!$W341+transaction!$X341+transaction!$Y341+G226</f>
        <v>0</v>
      </c>
      <c r="H284" s="17">
        <f>transaction!$Z341+transaction!$AA341+transaction!$AB341+transaction!$AC341+H226</f>
        <v>0</v>
      </c>
      <c r="I284" s="17">
        <f>transaction!$AD341+transaction!$AE341+transaction!$AF341+transaction!$AG341+I226</f>
        <v>0</v>
      </c>
      <c r="J284" s="17">
        <f>transaction!$AH341+transaction!$AI341+transaction!$AJ341+transaction!$AK341+J226</f>
        <v>0</v>
      </c>
      <c r="K284" s="17">
        <f>transaction!$AL341+transaction!$AM341+transaction!$AN341+transaction!$AO341+K226</f>
        <v>0</v>
      </c>
      <c r="L284" s="17">
        <f>transaction!$AP341+transaction!$AQ341+transaction!$AR341+transaction!$AS341+L226</f>
        <v>0</v>
      </c>
      <c r="M284" s="17">
        <f>transaction!$AT341+transaction!$AU341+transaction!$AV341+transaction!$AW341+M226</f>
        <v>0</v>
      </c>
      <c r="N284" s="17">
        <f>transaction!$AX341+transaction!$AY341+transaction!$AZ341+transaction!$BA341+N226</f>
        <v>0</v>
      </c>
      <c r="O284" s="17">
        <f>transaction!$BB341+transaction!$BC341+transaction!$BD341+transaction!$BE341+O226</f>
        <v>0</v>
      </c>
      <c r="P284" s="17">
        <f>transaction!$BF341+transaction!$BG341+transaction!$BH341+transaction!$BI341+P226</f>
        <v>0</v>
      </c>
      <c r="Q284" s="17">
        <f>transaction!$BJ341+transaction!$BK341+transaction!$BL341+transaction!$BM341+Q226</f>
        <v>0</v>
      </c>
      <c r="R284" s="17">
        <f>transaction!$BN341+transaction!$BO341+transaction!$BP341+transaction!$BQ341+R226</f>
        <v>0</v>
      </c>
      <c r="S284" s="17">
        <f>transaction!$BR341+transaction!$BS341+transaction!$BT341+transaction!$BU341+S226</f>
        <v>0</v>
      </c>
      <c r="T284" s="17">
        <f>transaction!$BV341+transaction!$BW341+transaction!$BX341+transaction!$BY341+T226</f>
        <v>0</v>
      </c>
      <c r="U284" s="22">
        <f>transaction!$BZ341+transaction!$CA341+transaction!$CB341+transaction!$CC341+U226</f>
        <v>0</v>
      </c>
    </row>
    <row r="285">
      <c r="A285" s="105">
        <v>51.0</v>
      </c>
      <c r="B285" s="51">
        <f>transaction!$B342+transaction!$C342+transaction!$D342+transaction!$E342+B227</f>
        <v>0</v>
      </c>
      <c r="C285" s="51">
        <f>transaction!$F342+transaction!$G342+transaction!$H342+transaction!$I342+C227</f>
        <v>0</v>
      </c>
      <c r="D285" s="51">
        <f>transaction!$J342+transaction!$K342+transaction!$L342+transaction!$M342+D227</f>
        <v>0</v>
      </c>
      <c r="E285" s="51">
        <f>transaction!$N342+transaction!$O342+transaction!$P342+transaction!$Q342+E227</f>
        <v>0</v>
      </c>
      <c r="F285" s="51">
        <f>transaction!$R342+transaction!$S342+transaction!$T342+transaction!$U342+F227</f>
        <v>0</v>
      </c>
      <c r="G285" s="51">
        <f>transaction!$V342+transaction!$W342+transaction!$X342+transaction!$Y342+G227</f>
        <v>0</v>
      </c>
      <c r="H285" s="51">
        <f>transaction!$Z342+transaction!$AA342+transaction!$AB342+transaction!$AC342+H227</f>
        <v>0</v>
      </c>
      <c r="I285" s="51">
        <f>transaction!$AD342+transaction!$AE342+transaction!$AF342+transaction!$AG342+I227</f>
        <v>0</v>
      </c>
      <c r="J285" s="51">
        <f>transaction!$AH342+transaction!$AI342+transaction!$AJ342+transaction!$AK342+J227</f>
        <v>0</v>
      </c>
      <c r="K285" s="51">
        <f>transaction!$AL342+transaction!$AM342+transaction!$AN342+transaction!$AO342+K227</f>
        <v>0</v>
      </c>
      <c r="L285" s="51">
        <f>transaction!$AP342+transaction!$AQ342+transaction!$AR342+transaction!$AS342+L227</f>
        <v>0</v>
      </c>
      <c r="M285" s="51">
        <f>transaction!$AT342+transaction!$AU342+transaction!$AV342+transaction!$AW342+M227</f>
        <v>0</v>
      </c>
      <c r="N285" s="51">
        <f>transaction!$AX342+transaction!$AY342+transaction!$AZ342+transaction!$BA342+N227</f>
        <v>0</v>
      </c>
      <c r="O285" s="51">
        <f>transaction!$BB342+transaction!$BC342+transaction!$BD342+transaction!$BE342+O227</f>
        <v>0</v>
      </c>
      <c r="P285" s="51">
        <f>transaction!$BF342+transaction!$BG342+transaction!$BH342+transaction!$BI342+P227</f>
        <v>0</v>
      </c>
      <c r="Q285" s="51">
        <f>transaction!$BJ342+transaction!$BK342+transaction!$BL342+transaction!$BM342+Q227</f>
        <v>0</v>
      </c>
      <c r="R285" s="51">
        <f>transaction!$BN342+transaction!$BO342+transaction!$BP342+transaction!$BQ342+R227</f>
        <v>0</v>
      </c>
      <c r="S285" s="51">
        <f>transaction!$BR342+transaction!$BS342+transaction!$BT342+transaction!$BU342+S227</f>
        <v>0</v>
      </c>
      <c r="T285" s="51">
        <f>transaction!$BV342+transaction!$BW342+transaction!$BX342+transaction!$BY342+T227</f>
        <v>0</v>
      </c>
      <c r="U285" s="53">
        <f>transaction!$BZ342+transaction!$CA342+transaction!$CB342+transaction!$CC342+U227</f>
        <v>0</v>
      </c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84" t="s">
        <v>88</v>
      </c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4"/>
    </row>
    <row r="292">
      <c r="A292" s="85" t="s">
        <v>53</v>
      </c>
      <c r="B292" s="86" t="s">
        <v>18</v>
      </c>
      <c r="C292" s="86" t="s">
        <v>19</v>
      </c>
      <c r="D292" s="86" t="s">
        <v>20</v>
      </c>
      <c r="E292" s="86" t="s">
        <v>21</v>
      </c>
      <c r="F292" s="86" t="s">
        <v>22</v>
      </c>
      <c r="G292" s="86" t="s">
        <v>23</v>
      </c>
      <c r="H292" s="86" t="s">
        <v>24</v>
      </c>
      <c r="I292" s="86" t="s">
        <v>26</v>
      </c>
      <c r="J292" s="87" t="s">
        <v>27</v>
      </c>
      <c r="K292" s="87" t="s">
        <v>28</v>
      </c>
      <c r="L292" s="88" t="s">
        <v>29</v>
      </c>
      <c r="M292" s="88" t="s">
        <v>30</v>
      </c>
      <c r="N292" s="88" t="s">
        <v>31</v>
      </c>
      <c r="O292" s="87" t="s">
        <v>32</v>
      </c>
      <c r="P292" s="87" t="s">
        <v>33</v>
      </c>
      <c r="Q292" s="88" t="s">
        <v>34</v>
      </c>
      <c r="R292" s="88" t="s">
        <v>35</v>
      </c>
      <c r="S292" s="87" t="s">
        <v>36</v>
      </c>
      <c r="T292" s="87" t="s">
        <v>37</v>
      </c>
      <c r="U292" s="89" t="s">
        <v>38</v>
      </c>
    </row>
    <row r="293">
      <c r="A293" s="85">
        <v>1.0</v>
      </c>
      <c r="B293" s="17">
        <f>transaction!$B350+transaction!$C350+transaction!$D350+transaction!$E350+B235</f>
        <v>0</v>
      </c>
      <c r="C293" s="17">
        <f>transaction!$F350+transaction!$G350+transaction!$H350+transaction!$I350+C235</f>
        <v>0</v>
      </c>
      <c r="D293" s="17">
        <f>transaction!$J350+transaction!$K350+transaction!$L350+transaction!$M350+D235</f>
        <v>0</v>
      </c>
      <c r="E293" s="17">
        <f>transaction!$N350+transaction!$O350+transaction!$P350+transaction!$Q350+E235</f>
        <v>0</v>
      </c>
      <c r="F293" s="17">
        <f>transaction!$R350+transaction!$S350+transaction!$T350+transaction!$U350+F235</f>
        <v>0</v>
      </c>
      <c r="G293" s="17">
        <f>transaction!$V350+transaction!$W350+transaction!$X350+transaction!$Y350+G235</f>
        <v>0</v>
      </c>
      <c r="H293" s="17">
        <f>transaction!$Z350+transaction!$AA350+transaction!$AB350+transaction!$AC350+H235</f>
        <v>0</v>
      </c>
      <c r="I293" s="17">
        <f>transaction!$AD350+transaction!$AE350+transaction!$AF350+transaction!$AG350+I235</f>
        <v>0</v>
      </c>
      <c r="J293" s="17">
        <f>transaction!$AH350+transaction!$AI350+transaction!$AJ350+transaction!$AK350+J235</f>
        <v>0</v>
      </c>
      <c r="K293" s="17">
        <f>transaction!$AL350+transaction!$AM350+transaction!$AN350+transaction!$AO350+K235</f>
        <v>0</v>
      </c>
      <c r="L293" s="17">
        <f>transaction!$AP350+transaction!$AQ350+transaction!$AR350+transaction!$AS350+L235</f>
        <v>0</v>
      </c>
      <c r="M293" s="17">
        <f>transaction!$AT350+transaction!$AU350+transaction!$AV350+transaction!$AW350+M235</f>
        <v>0</v>
      </c>
      <c r="N293" s="17">
        <f>transaction!$AX350+transaction!$AY350+transaction!$AZ350+transaction!$BA350+N235</f>
        <v>0</v>
      </c>
      <c r="O293" s="17">
        <f>transaction!$BB350+transaction!$BC350+transaction!$BD350+transaction!$BE350+O235</f>
        <v>0</v>
      </c>
      <c r="P293" s="17">
        <f>transaction!$BF350+transaction!$BG350+transaction!$BH350+transaction!$BI350+P235</f>
        <v>0</v>
      </c>
      <c r="Q293" s="17">
        <f>transaction!$BJ350+transaction!$BK350+transaction!$BL350+transaction!$BM350+Q235</f>
        <v>0</v>
      </c>
      <c r="R293" s="17">
        <f>transaction!$BN350+transaction!$BO350+transaction!$BP350+transaction!$BQ350+R235</f>
        <v>0</v>
      </c>
      <c r="S293" s="17">
        <f>transaction!$BR350+transaction!$BS350+transaction!$BT350+transaction!$BU350+S235</f>
        <v>0</v>
      </c>
      <c r="T293" s="17">
        <f>transaction!$BV350+transaction!$BW350+transaction!$BX350+transaction!$BY350+T235</f>
        <v>0</v>
      </c>
      <c r="U293" s="22">
        <f>transaction!$BZ350+transaction!$CA350+transaction!$CB350+transaction!$CC350+U235</f>
        <v>0</v>
      </c>
    </row>
    <row r="294">
      <c r="A294" s="85">
        <v>2.0</v>
      </c>
      <c r="B294" s="17">
        <f>transaction!$B351+transaction!$C351+transaction!$D351+transaction!$E351+B236</f>
        <v>0</v>
      </c>
      <c r="C294" s="17">
        <f>transaction!$F351+transaction!$G351+transaction!$H351+transaction!$I351+C236</f>
        <v>0</v>
      </c>
      <c r="D294" s="17">
        <f>transaction!$J351+transaction!$K351+transaction!$L351+transaction!$M351+D236</f>
        <v>0</v>
      </c>
      <c r="E294" s="17">
        <f>transaction!$N351+transaction!$O351+transaction!$P351+transaction!$Q351+E236</f>
        <v>0</v>
      </c>
      <c r="F294" s="17">
        <f>transaction!$R351+transaction!$S351+transaction!$T351+transaction!$U351+F236</f>
        <v>0</v>
      </c>
      <c r="G294" s="17">
        <f>transaction!$V351+transaction!$W351+transaction!$X351+transaction!$Y351+G236</f>
        <v>0</v>
      </c>
      <c r="H294" s="17">
        <f>transaction!$Z351+transaction!$AA351+transaction!$AB351+transaction!$AC351+H236</f>
        <v>0</v>
      </c>
      <c r="I294" s="17">
        <f>transaction!$AD351+transaction!$AE351+transaction!$AF351+transaction!$AG351+I236</f>
        <v>0</v>
      </c>
      <c r="J294" s="17">
        <f>transaction!$AH351+transaction!$AI351+transaction!$AJ351+transaction!$AK351+J236</f>
        <v>0</v>
      </c>
      <c r="K294" s="17">
        <f>transaction!$AL351+transaction!$AM351+transaction!$AN351+transaction!$AO351+K236</f>
        <v>0</v>
      </c>
      <c r="L294" s="17">
        <f>transaction!$AP351+transaction!$AQ351+transaction!$AR351+transaction!$AS351+L236</f>
        <v>0</v>
      </c>
      <c r="M294" s="17">
        <f>transaction!$AT351+transaction!$AU351+transaction!$AV351+transaction!$AW351+M236</f>
        <v>0</v>
      </c>
      <c r="N294" s="17">
        <f>transaction!$AX351+transaction!$AY351+transaction!$AZ351+transaction!$BA351+N236</f>
        <v>0</v>
      </c>
      <c r="O294" s="17">
        <f>transaction!$BB351+transaction!$BC351+transaction!$BD351+transaction!$BE351+O236</f>
        <v>0</v>
      </c>
      <c r="P294" s="17">
        <f>transaction!$BF351+transaction!$BG351+transaction!$BH351+transaction!$BI351+P236</f>
        <v>0</v>
      </c>
      <c r="Q294" s="17">
        <f>transaction!$BJ351+transaction!$BK351+transaction!$BL351+transaction!$BM351+Q236</f>
        <v>0</v>
      </c>
      <c r="R294" s="17">
        <f>transaction!$BN351+transaction!$BO351+transaction!$BP351+transaction!$BQ351+R236</f>
        <v>0</v>
      </c>
      <c r="S294" s="17">
        <f>transaction!$BR351+transaction!$BS351+transaction!$BT351+transaction!$BU351+S236</f>
        <v>0</v>
      </c>
      <c r="T294" s="17">
        <f>transaction!$BV351+transaction!$BW351+transaction!$BX351+transaction!$BY351+T236</f>
        <v>0</v>
      </c>
      <c r="U294" s="22">
        <f>transaction!$BZ351+transaction!$CA351+transaction!$CB351+transaction!$CC351+U236</f>
        <v>0</v>
      </c>
    </row>
    <row r="295">
      <c r="A295" s="85">
        <v>3.0</v>
      </c>
      <c r="B295" s="17">
        <f>transaction!$B352+transaction!$C352+transaction!$D352+transaction!$E352+B237</f>
        <v>0</v>
      </c>
      <c r="C295" s="17">
        <f>transaction!$F352+transaction!$G352+transaction!$H352+transaction!$I352+C237</f>
        <v>0</v>
      </c>
      <c r="D295" s="17">
        <f>transaction!$J352+transaction!$K352+transaction!$L352+transaction!$M352+D237</f>
        <v>0</v>
      </c>
      <c r="E295" s="17">
        <f>transaction!$N352+transaction!$O352+transaction!$P352+transaction!$Q352+E237</f>
        <v>0</v>
      </c>
      <c r="F295" s="17">
        <f>transaction!$R352+transaction!$S352+transaction!$T352+transaction!$U352+F237</f>
        <v>0</v>
      </c>
      <c r="G295" s="17">
        <f>transaction!$V352+transaction!$W352+transaction!$X352+transaction!$Y352+G237</f>
        <v>0</v>
      </c>
      <c r="H295" s="17">
        <f>transaction!$Z352+transaction!$AA352+transaction!$AB352+transaction!$AC352+H237</f>
        <v>0</v>
      </c>
      <c r="I295" s="17">
        <f>transaction!$AD352+transaction!$AE352+transaction!$AF352+transaction!$AG352+I237</f>
        <v>0</v>
      </c>
      <c r="J295" s="17">
        <f>transaction!$AH352+transaction!$AI352+transaction!$AJ352+transaction!$AK352+J237</f>
        <v>0</v>
      </c>
      <c r="K295" s="17">
        <f>transaction!$AL352+transaction!$AM352+transaction!$AN352+transaction!$AO352+K237</f>
        <v>0</v>
      </c>
      <c r="L295" s="17">
        <f>transaction!$AP352+transaction!$AQ352+transaction!$AR352+transaction!$AS352+L237</f>
        <v>0</v>
      </c>
      <c r="M295" s="17">
        <f>transaction!$AT352+transaction!$AU352+transaction!$AV352+transaction!$AW352+M237</f>
        <v>0</v>
      </c>
      <c r="N295" s="17">
        <f>transaction!$AX352+transaction!$AY352+transaction!$AZ352+transaction!$BA352+N237</f>
        <v>0</v>
      </c>
      <c r="O295" s="17">
        <f>transaction!$BB352+transaction!$BC352+transaction!$BD352+transaction!$BE352+O237</f>
        <v>0</v>
      </c>
      <c r="P295" s="17">
        <f>transaction!$BF352+transaction!$BG352+transaction!$BH352+transaction!$BI352+P237</f>
        <v>0</v>
      </c>
      <c r="Q295" s="17">
        <f>transaction!$BJ352+transaction!$BK352+transaction!$BL352+transaction!$BM352+Q237</f>
        <v>0</v>
      </c>
      <c r="R295" s="17">
        <f>transaction!$BN352+transaction!$BO352+transaction!$BP352+transaction!$BQ352+R237</f>
        <v>0</v>
      </c>
      <c r="S295" s="17">
        <f>transaction!$BR352+transaction!$BS352+transaction!$BT352+transaction!$BU352+S237</f>
        <v>0</v>
      </c>
      <c r="T295" s="17">
        <f>transaction!$BV352+transaction!$BW352+transaction!$BX352+transaction!$BY352+T237</f>
        <v>0</v>
      </c>
      <c r="U295" s="22">
        <f>transaction!$BZ352+transaction!$CA352+transaction!$CB352+transaction!$CC352+U237</f>
        <v>0</v>
      </c>
    </row>
    <row r="296">
      <c r="A296" s="85">
        <v>4.0</v>
      </c>
      <c r="B296" s="17">
        <f>transaction!$B353+transaction!$C353+transaction!$D353+transaction!$E353+B238</f>
        <v>0</v>
      </c>
      <c r="C296" s="17">
        <f>transaction!$F353+transaction!$G353+transaction!$H353+transaction!$I353+C238</f>
        <v>0</v>
      </c>
      <c r="D296" s="17">
        <f>transaction!$J353+transaction!$K353+transaction!$L353+transaction!$M353+D238</f>
        <v>0</v>
      </c>
      <c r="E296" s="17">
        <f>transaction!$N353+transaction!$O353+transaction!$P353+transaction!$Q353+E238</f>
        <v>0</v>
      </c>
      <c r="F296" s="17">
        <f>transaction!$R353+transaction!$S353+transaction!$T353+transaction!$U353+F238</f>
        <v>0</v>
      </c>
      <c r="G296" s="17">
        <f>transaction!$V353+transaction!$W353+transaction!$X353+transaction!$Y353+G238</f>
        <v>0</v>
      </c>
      <c r="H296" s="17">
        <f>transaction!$Z353+transaction!$AA353+transaction!$AB353+transaction!$AC353+H238</f>
        <v>0</v>
      </c>
      <c r="I296" s="17">
        <f>transaction!$AD353+transaction!$AE353+transaction!$AF353+transaction!$AG353+I238</f>
        <v>0</v>
      </c>
      <c r="J296" s="17">
        <f>transaction!$AH353+transaction!$AI353+transaction!$AJ353+transaction!$AK353+J238</f>
        <v>0</v>
      </c>
      <c r="K296" s="17">
        <f>transaction!$AL353+transaction!$AM353+transaction!$AN353+transaction!$AO353+K238</f>
        <v>0</v>
      </c>
      <c r="L296" s="17">
        <f>transaction!$AP353+transaction!$AQ353+transaction!$AR353+transaction!$AS353+L238</f>
        <v>0</v>
      </c>
      <c r="M296" s="17">
        <f>transaction!$AT353+transaction!$AU353+transaction!$AV353+transaction!$AW353+M238</f>
        <v>0</v>
      </c>
      <c r="N296" s="17">
        <f>transaction!$AX353+transaction!$AY353+transaction!$AZ353+transaction!$BA353+N238</f>
        <v>0</v>
      </c>
      <c r="O296" s="17">
        <f>transaction!$BB353+transaction!$BC353+transaction!$BD353+transaction!$BE353+O238</f>
        <v>0</v>
      </c>
      <c r="P296" s="17">
        <f>transaction!$BF353+transaction!$BG353+transaction!$BH353+transaction!$BI353+P238</f>
        <v>0</v>
      </c>
      <c r="Q296" s="17">
        <f>transaction!$BJ353+transaction!$BK353+transaction!$BL353+transaction!$BM353+Q238</f>
        <v>0</v>
      </c>
      <c r="R296" s="17">
        <f>transaction!$BN353+transaction!$BO353+transaction!$BP353+transaction!$BQ353+R238</f>
        <v>0</v>
      </c>
      <c r="S296" s="17">
        <f>transaction!$BR353+transaction!$BS353+transaction!$BT353+transaction!$BU353+S238</f>
        <v>0</v>
      </c>
      <c r="T296" s="17">
        <f>transaction!$BV353+transaction!$BW353+transaction!$BX353+transaction!$BY353+T238</f>
        <v>0</v>
      </c>
      <c r="U296" s="22">
        <f>transaction!$BZ353+transaction!$CA353+transaction!$CB353+transaction!$CC353+U238</f>
        <v>0</v>
      </c>
    </row>
    <row r="297">
      <c r="A297" s="85">
        <v>5.0</v>
      </c>
      <c r="B297" s="17">
        <f>transaction!$B354+transaction!$C354+transaction!$D354+transaction!$E354+B239</f>
        <v>0</v>
      </c>
      <c r="C297" s="17">
        <f>transaction!$F354+transaction!$G354+transaction!$H354+transaction!$I354+C239</f>
        <v>0</v>
      </c>
      <c r="D297" s="17">
        <f>transaction!$J354+transaction!$K354+transaction!$L354+transaction!$M354+D239</f>
        <v>0</v>
      </c>
      <c r="E297" s="17">
        <f>transaction!$N354+transaction!$O354+transaction!$P354+transaction!$Q354+E239</f>
        <v>0</v>
      </c>
      <c r="F297" s="17">
        <f>transaction!$R354+transaction!$S354+transaction!$T354+transaction!$U354+F239</f>
        <v>0</v>
      </c>
      <c r="G297" s="17">
        <f>transaction!$V354+transaction!$W354+transaction!$X354+transaction!$Y354+G239</f>
        <v>0</v>
      </c>
      <c r="H297" s="17">
        <f>transaction!$Z354+transaction!$AA354+transaction!$AB354+transaction!$AC354+H239</f>
        <v>0</v>
      </c>
      <c r="I297" s="17">
        <f>transaction!$AD354+transaction!$AE354+transaction!$AF354+transaction!$AG354+I239</f>
        <v>0</v>
      </c>
      <c r="J297" s="17">
        <f>transaction!$AH354+transaction!$AI354+transaction!$AJ354+transaction!$AK354+J239</f>
        <v>0</v>
      </c>
      <c r="K297" s="17">
        <f>transaction!$AL354+transaction!$AM354+transaction!$AN354+transaction!$AO354+K239</f>
        <v>0</v>
      </c>
      <c r="L297" s="17">
        <f>transaction!$AP354+transaction!$AQ354+transaction!$AR354+transaction!$AS354+L239</f>
        <v>0</v>
      </c>
      <c r="M297" s="17">
        <f>transaction!$AT354+transaction!$AU354+transaction!$AV354+transaction!$AW354+M239</f>
        <v>0</v>
      </c>
      <c r="N297" s="17">
        <f>transaction!$AX354+transaction!$AY354+transaction!$AZ354+transaction!$BA354+N239</f>
        <v>0</v>
      </c>
      <c r="O297" s="17">
        <f>transaction!$BB354+transaction!$BC354+transaction!$BD354+transaction!$BE354+O239</f>
        <v>0</v>
      </c>
      <c r="P297" s="17">
        <f>transaction!$BF354+transaction!$BG354+transaction!$BH354+transaction!$BI354+P239</f>
        <v>0</v>
      </c>
      <c r="Q297" s="17">
        <f>transaction!$BJ354+transaction!$BK354+transaction!$BL354+transaction!$BM354+Q239</f>
        <v>0</v>
      </c>
      <c r="R297" s="17">
        <f>transaction!$BN354+transaction!$BO354+transaction!$BP354+transaction!$BQ354+R239</f>
        <v>0</v>
      </c>
      <c r="S297" s="17">
        <f>transaction!$BR354+transaction!$BS354+transaction!$BT354+transaction!$BU354+S239</f>
        <v>0</v>
      </c>
      <c r="T297" s="17">
        <f>transaction!$BV354+transaction!$BW354+transaction!$BX354+transaction!$BY354+T239</f>
        <v>0</v>
      </c>
      <c r="U297" s="22">
        <f>transaction!$BZ354+transaction!$CA354+transaction!$CB354+transaction!$CC354+U239</f>
        <v>0</v>
      </c>
    </row>
    <row r="298">
      <c r="A298" s="85">
        <v>6.0</v>
      </c>
      <c r="B298" s="17">
        <f>transaction!$B355+transaction!$C355+transaction!$D355+transaction!$E355+B240</f>
        <v>0</v>
      </c>
      <c r="C298" s="17">
        <f>transaction!$F355+transaction!$G355+transaction!$H355+transaction!$I355+C240</f>
        <v>0</v>
      </c>
      <c r="D298" s="17">
        <f>transaction!$J355+transaction!$K355+transaction!$L355+transaction!$M355+D240</f>
        <v>0</v>
      </c>
      <c r="E298" s="17">
        <f>transaction!$N355+transaction!$O355+transaction!$P355+transaction!$Q355+E240</f>
        <v>0</v>
      </c>
      <c r="F298" s="17">
        <f>transaction!$R355+transaction!$S355+transaction!$T355+transaction!$U355+F240</f>
        <v>0</v>
      </c>
      <c r="G298" s="17">
        <f>transaction!$V355+transaction!$W355+transaction!$X355+transaction!$Y355+G240</f>
        <v>0</v>
      </c>
      <c r="H298" s="17">
        <f>transaction!$Z355+transaction!$AA355+transaction!$AB355+transaction!$AC355+H240</f>
        <v>0</v>
      </c>
      <c r="I298" s="17">
        <f>transaction!$AD355+transaction!$AE355+transaction!$AF355+transaction!$AG355+I240</f>
        <v>0</v>
      </c>
      <c r="J298" s="17">
        <f>transaction!$AH355+transaction!$AI355+transaction!$AJ355+transaction!$AK355+J240</f>
        <v>0</v>
      </c>
      <c r="K298" s="17">
        <f>transaction!$AL355+transaction!$AM355+transaction!$AN355+transaction!$AO355+K240</f>
        <v>0</v>
      </c>
      <c r="L298" s="17">
        <f>transaction!$AP355+transaction!$AQ355+transaction!$AR355+transaction!$AS355+L240</f>
        <v>0</v>
      </c>
      <c r="M298" s="17">
        <f>transaction!$AT355+transaction!$AU355+transaction!$AV355+transaction!$AW355+M240</f>
        <v>0</v>
      </c>
      <c r="N298" s="17">
        <f>transaction!$AX355+transaction!$AY355+transaction!$AZ355+transaction!$BA355+N240</f>
        <v>0</v>
      </c>
      <c r="O298" s="17">
        <f>transaction!$BB355+transaction!$BC355+transaction!$BD355+transaction!$BE355+O240</f>
        <v>0</v>
      </c>
      <c r="P298" s="17">
        <f>transaction!$BF355+transaction!$BG355+transaction!$BH355+transaction!$BI355+P240</f>
        <v>0</v>
      </c>
      <c r="Q298" s="17">
        <f>transaction!$BJ355+transaction!$BK355+transaction!$BL355+transaction!$BM355+Q240</f>
        <v>0</v>
      </c>
      <c r="R298" s="17">
        <f>transaction!$BN355+transaction!$BO355+transaction!$BP355+transaction!$BQ355+R240</f>
        <v>0</v>
      </c>
      <c r="S298" s="17">
        <f>transaction!$BR355+transaction!$BS355+transaction!$BT355+transaction!$BU355+S240</f>
        <v>0</v>
      </c>
      <c r="T298" s="17">
        <f>transaction!$BV355+transaction!$BW355+transaction!$BX355+transaction!$BY355+T240</f>
        <v>0</v>
      </c>
      <c r="U298" s="22">
        <f>transaction!$BZ355+transaction!$CA355+transaction!$CB355+transaction!$CC355+U240</f>
        <v>0</v>
      </c>
    </row>
    <row r="299">
      <c r="A299" s="85">
        <v>7.0</v>
      </c>
      <c r="B299" s="17">
        <f>transaction!$B356+transaction!$C356+transaction!$D356+transaction!$E356+B241</f>
        <v>0</v>
      </c>
      <c r="C299" s="17">
        <f>transaction!$F356+transaction!$G356+transaction!$H356+transaction!$I356+C241</f>
        <v>0</v>
      </c>
      <c r="D299" s="17">
        <f>transaction!$J356+transaction!$K356+transaction!$L356+transaction!$M356+D241</f>
        <v>0</v>
      </c>
      <c r="E299" s="17">
        <f>transaction!$N356+transaction!$O356+transaction!$P356+transaction!$Q356+E241</f>
        <v>0</v>
      </c>
      <c r="F299" s="17">
        <f>transaction!$R356+transaction!$S356+transaction!$T356+transaction!$U356+F241</f>
        <v>0</v>
      </c>
      <c r="G299" s="17">
        <f>transaction!$V356+transaction!$W356+transaction!$X356+transaction!$Y356+G241</f>
        <v>0</v>
      </c>
      <c r="H299" s="17">
        <f>transaction!$Z356+transaction!$AA356+transaction!$AB356+transaction!$AC356+H241</f>
        <v>0</v>
      </c>
      <c r="I299" s="17">
        <f>transaction!$AD356+transaction!$AE356+transaction!$AF356+transaction!$AG356+I241</f>
        <v>0</v>
      </c>
      <c r="J299" s="17">
        <f>transaction!$AH356+transaction!$AI356+transaction!$AJ356+transaction!$AK356+J241</f>
        <v>0</v>
      </c>
      <c r="K299" s="17">
        <f>transaction!$AL356+transaction!$AM356+transaction!$AN356+transaction!$AO356+K241</f>
        <v>0</v>
      </c>
      <c r="L299" s="17">
        <f>transaction!$AP356+transaction!$AQ356+transaction!$AR356+transaction!$AS356+L241</f>
        <v>0</v>
      </c>
      <c r="M299" s="17">
        <f>transaction!$AT356+transaction!$AU356+transaction!$AV356+transaction!$AW356+M241</f>
        <v>0</v>
      </c>
      <c r="N299" s="17">
        <f>transaction!$AX356+transaction!$AY356+transaction!$AZ356+transaction!$BA356+N241</f>
        <v>0</v>
      </c>
      <c r="O299" s="17">
        <f>transaction!$BB356+transaction!$BC356+transaction!$BD356+transaction!$BE356+O241</f>
        <v>0</v>
      </c>
      <c r="P299" s="17">
        <f>transaction!$BF356+transaction!$BG356+transaction!$BH356+transaction!$BI356+P241</f>
        <v>0</v>
      </c>
      <c r="Q299" s="17">
        <f>transaction!$BJ356+transaction!$BK356+transaction!$BL356+transaction!$BM356+Q241</f>
        <v>0</v>
      </c>
      <c r="R299" s="17">
        <f>transaction!$BN356+transaction!$BO356+transaction!$BP356+transaction!$BQ356+R241</f>
        <v>0</v>
      </c>
      <c r="S299" s="17">
        <f>transaction!$BR356+transaction!$BS356+transaction!$BT356+transaction!$BU356+S241</f>
        <v>0</v>
      </c>
      <c r="T299" s="17">
        <f>transaction!$BV356+transaction!$BW356+transaction!$BX356+transaction!$BY356+T241</f>
        <v>0</v>
      </c>
      <c r="U299" s="22">
        <f>transaction!$BZ356+transaction!$CA356+transaction!$CB356+transaction!$CC356+U241</f>
        <v>0</v>
      </c>
    </row>
    <row r="300">
      <c r="A300" s="85">
        <v>8.0</v>
      </c>
      <c r="B300" s="17">
        <f>transaction!$B357+transaction!$C357+transaction!$D357+transaction!$E357+B242</f>
        <v>0</v>
      </c>
      <c r="C300" s="17">
        <f>transaction!$F357+transaction!$G357+transaction!$H357+transaction!$I357+C242</f>
        <v>0</v>
      </c>
      <c r="D300" s="17">
        <f>transaction!$J357+transaction!$K357+transaction!$L357+transaction!$M357+D242</f>
        <v>0</v>
      </c>
      <c r="E300" s="17">
        <f>transaction!$N357+transaction!$O357+transaction!$P357+transaction!$Q357+E242</f>
        <v>0</v>
      </c>
      <c r="F300" s="17">
        <f>transaction!$R357+transaction!$S357+transaction!$T357+transaction!$U357+F242</f>
        <v>0</v>
      </c>
      <c r="G300" s="17">
        <f>transaction!$V357+transaction!$W357+transaction!$X357+transaction!$Y357+G242</f>
        <v>0</v>
      </c>
      <c r="H300" s="17">
        <f>transaction!$Z357+transaction!$AA357+transaction!$AB357+transaction!$AC357+H242</f>
        <v>0</v>
      </c>
      <c r="I300" s="17">
        <f>transaction!$AD357+transaction!$AE357+transaction!$AF357+transaction!$AG357+I242</f>
        <v>0</v>
      </c>
      <c r="J300" s="17">
        <f>transaction!$AH357+transaction!$AI357+transaction!$AJ357+transaction!$AK357+J242</f>
        <v>0</v>
      </c>
      <c r="K300" s="17">
        <f>transaction!$AL357+transaction!$AM357+transaction!$AN357+transaction!$AO357+K242</f>
        <v>0</v>
      </c>
      <c r="L300" s="17">
        <f>transaction!$AP357+transaction!$AQ357+transaction!$AR357+transaction!$AS357+L242</f>
        <v>0</v>
      </c>
      <c r="M300" s="17">
        <f>transaction!$AT357+transaction!$AU357+transaction!$AV357+transaction!$AW357+M242</f>
        <v>0</v>
      </c>
      <c r="N300" s="17">
        <f>transaction!$AX357+transaction!$AY357+transaction!$AZ357+transaction!$BA357+N242</f>
        <v>0</v>
      </c>
      <c r="O300" s="17">
        <f>transaction!$BB357+transaction!$BC357+transaction!$BD357+transaction!$BE357+O242</f>
        <v>0</v>
      </c>
      <c r="P300" s="17">
        <f>transaction!$BF357+transaction!$BG357+transaction!$BH357+transaction!$BI357+P242</f>
        <v>0</v>
      </c>
      <c r="Q300" s="17">
        <f>transaction!$BJ357+transaction!$BK357+transaction!$BL357+transaction!$BM357+Q242</f>
        <v>0</v>
      </c>
      <c r="R300" s="17">
        <f>transaction!$BN357+transaction!$BO357+transaction!$BP357+transaction!$BQ357+R242</f>
        <v>0</v>
      </c>
      <c r="S300" s="17">
        <f>transaction!$BR357+transaction!$BS357+transaction!$BT357+transaction!$BU357+S242</f>
        <v>0</v>
      </c>
      <c r="T300" s="17">
        <f>transaction!$BV357+transaction!$BW357+transaction!$BX357+transaction!$BY357+T242</f>
        <v>0</v>
      </c>
      <c r="U300" s="22">
        <f>transaction!$BZ357+transaction!$CA357+transaction!$CB357+transaction!$CC357+U242</f>
        <v>0</v>
      </c>
    </row>
    <row r="301">
      <c r="A301" s="85">
        <v>9.0</v>
      </c>
      <c r="B301" s="17">
        <f>transaction!$B358+transaction!$C358+transaction!$D358+transaction!$E358+B243</f>
        <v>0</v>
      </c>
      <c r="C301" s="17">
        <f>transaction!$F358+transaction!$G358+transaction!$H358+transaction!$I358+C243</f>
        <v>0</v>
      </c>
      <c r="D301" s="17">
        <f>transaction!$J358+transaction!$K358+transaction!$L358+transaction!$M358+D243</f>
        <v>0</v>
      </c>
      <c r="E301" s="17">
        <f>transaction!$N358+transaction!$O358+transaction!$P358+transaction!$Q358+E243</f>
        <v>0</v>
      </c>
      <c r="F301" s="17">
        <f>transaction!$R358+transaction!$S358+transaction!$T358+transaction!$U358+F243</f>
        <v>0</v>
      </c>
      <c r="G301" s="17">
        <f>transaction!$V358+transaction!$W358+transaction!$X358+transaction!$Y358+G243</f>
        <v>0</v>
      </c>
      <c r="H301" s="17">
        <f>transaction!$Z358+transaction!$AA358+transaction!$AB358+transaction!$AC358+H243</f>
        <v>0</v>
      </c>
      <c r="I301" s="17">
        <f>transaction!$AD358+transaction!$AE358+transaction!$AF358+transaction!$AG358+I243</f>
        <v>0</v>
      </c>
      <c r="J301" s="17">
        <f>transaction!$AH358+transaction!$AI358+transaction!$AJ358+transaction!$AK358+J243</f>
        <v>0</v>
      </c>
      <c r="K301" s="17">
        <f>transaction!$AL358+transaction!$AM358+transaction!$AN358+transaction!$AO358+K243</f>
        <v>0</v>
      </c>
      <c r="L301" s="17">
        <f>transaction!$AP358+transaction!$AQ358+transaction!$AR358+transaction!$AS358+L243</f>
        <v>0</v>
      </c>
      <c r="M301" s="17">
        <f>transaction!$AT358+transaction!$AU358+transaction!$AV358+transaction!$AW358+M243</f>
        <v>0</v>
      </c>
      <c r="N301" s="17">
        <f>transaction!$AX358+transaction!$AY358+transaction!$AZ358+transaction!$BA358+N243</f>
        <v>0</v>
      </c>
      <c r="O301" s="17">
        <f>transaction!$BB358+transaction!$BC358+transaction!$BD358+transaction!$BE358+O243</f>
        <v>0</v>
      </c>
      <c r="P301" s="17">
        <f>transaction!$BF358+transaction!$BG358+transaction!$BH358+transaction!$BI358+P243</f>
        <v>0</v>
      </c>
      <c r="Q301" s="17">
        <f>transaction!$BJ358+transaction!$BK358+transaction!$BL358+transaction!$BM358+Q243</f>
        <v>0</v>
      </c>
      <c r="R301" s="17">
        <f>transaction!$BN358+transaction!$BO358+transaction!$BP358+transaction!$BQ358+R243</f>
        <v>0</v>
      </c>
      <c r="S301" s="17">
        <f>transaction!$BR358+transaction!$BS358+transaction!$BT358+transaction!$BU358+S243</f>
        <v>0</v>
      </c>
      <c r="T301" s="17">
        <f>transaction!$BV358+transaction!$BW358+transaction!$BX358+transaction!$BY358+T243</f>
        <v>0</v>
      </c>
      <c r="U301" s="22">
        <f>transaction!$BZ358+transaction!$CA358+transaction!$CB358+transaction!$CC358+U243</f>
        <v>0</v>
      </c>
    </row>
    <row r="302">
      <c r="A302" s="85">
        <v>10.0</v>
      </c>
      <c r="B302" s="17">
        <f>transaction!$B359+transaction!$C359+transaction!$D359+transaction!$E359+B244</f>
        <v>0</v>
      </c>
      <c r="C302" s="17">
        <f>transaction!$F359+transaction!$G359+transaction!$H359+transaction!$I359+C244</f>
        <v>0</v>
      </c>
      <c r="D302" s="17">
        <f>transaction!$J359+transaction!$K359+transaction!$L359+transaction!$M359+D244</f>
        <v>0</v>
      </c>
      <c r="E302" s="17">
        <f>transaction!$N359+transaction!$O359+transaction!$P359+transaction!$Q359+E244</f>
        <v>0</v>
      </c>
      <c r="F302" s="17">
        <f>transaction!$R359+transaction!$S359+transaction!$T359+transaction!$U359+F244</f>
        <v>0</v>
      </c>
      <c r="G302" s="17">
        <f>transaction!$V359+transaction!$W359+transaction!$X359+transaction!$Y359+G244</f>
        <v>0</v>
      </c>
      <c r="H302" s="17">
        <f>transaction!$Z359+transaction!$AA359+transaction!$AB359+transaction!$AC359+H244</f>
        <v>0</v>
      </c>
      <c r="I302" s="17">
        <f>transaction!$AD359+transaction!$AE359+transaction!$AF359+transaction!$AG359+I244</f>
        <v>0</v>
      </c>
      <c r="J302" s="17">
        <f>transaction!$AH359+transaction!$AI359+transaction!$AJ359+transaction!$AK359+J244</f>
        <v>0</v>
      </c>
      <c r="K302" s="17">
        <f>transaction!$AL359+transaction!$AM359+transaction!$AN359+transaction!$AO359+K244</f>
        <v>0</v>
      </c>
      <c r="L302" s="17">
        <f>transaction!$AP359+transaction!$AQ359+transaction!$AR359+transaction!$AS359+L244</f>
        <v>0</v>
      </c>
      <c r="M302" s="17">
        <f>transaction!$AT359+transaction!$AU359+transaction!$AV359+transaction!$AW359+M244</f>
        <v>0</v>
      </c>
      <c r="N302" s="17">
        <f>transaction!$AX359+transaction!$AY359+transaction!$AZ359+transaction!$BA359+N244</f>
        <v>0</v>
      </c>
      <c r="O302" s="17">
        <f>transaction!$BB359+transaction!$BC359+transaction!$BD359+transaction!$BE359+O244</f>
        <v>0</v>
      </c>
      <c r="P302" s="17">
        <f>transaction!$BF359+transaction!$BG359+transaction!$BH359+transaction!$BI359+P244</f>
        <v>0</v>
      </c>
      <c r="Q302" s="17">
        <f>transaction!$BJ359+transaction!$BK359+transaction!$BL359+transaction!$BM359+Q244</f>
        <v>0</v>
      </c>
      <c r="R302" s="17">
        <f>transaction!$BN359+transaction!$BO359+transaction!$BP359+transaction!$BQ359+R244</f>
        <v>0</v>
      </c>
      <c r="S302" s="17">
        <f>transaction!$BR359+transaction!$BS359+transaction!$BT359+transaction!$BU359+S244</f>
        <v>0</v>
      </c>
      <c r="T302" s="17">
        <f>transaction!$BV359+transaction!$BW359+transaction!$BX359+transaction!$BY359+T244</f>
        <v>0</v>
      </c>
      <c r="U302" s="22">
        <f>transaction!$BZ359+transaction!$CA359+transaction!$CB359+transaction!$CC359+U244</f>
        <v>0</v>
      </c>
    </row>
    <row r="303">
      <c r="A303" s="85">
        <v>11.0</v>
      </c>
      <c r="B303" s="17">
        <f>transaction!$B360+transaction!$C360+transaction!$D360+transaction!$E360+B245</f>
        <v>0</v>
      </c>
      <c r="C303" s="17">
        <f>transaction!$F360+transaction!$G360+transaction!$H360+transaction!$I360+C245</f>
        <v>0</v>
      </c>
      <c r="D303" s="17">
        <f>transaction!$J360+transaction!$K360+transaction!$L360+transaction!$M360+D245</f>
        <v>0</v>
      </c>
      <c r="E303" s="17">
        <f>transaction!$N360+transaction!$O360+transaction!$P360+transaction!$Q360+E245</f>
        <v>0</v>
      </c>
      <c r="F303" s="17">
        <f>transaction!$R360+transaction!$S360+transaction!$T360+transaction!$U360+F245</f>
        <v>0</v>
      </c>
      <c r="G303" s="17">
        <f>transaction!$V360+transaction!$W360+transaction!$X360+transaction!$Y360+G245</f>
        <v>0</v>
      </c>
      <c r="H303" s="17">
        <f>transaction!$Z360+transaction!$AA360+transaction!$AB360+transaction!$AC360+H245</f>
        <v>0</v>
      </c>
      <c r="I303" s="17">
        <f>transaction!$AD360+transaction!$AE360+transaction!$AF360+transaction!$AG360+I245</f>
        <v>0</v>
      </c>
      <c r="J303" s="17">
        <f>transaction!$AH360+transaction!$AI360+transaction!$AJ360+transaction!$AK360+J245</f>
        <v>0</v>
      </c>
      <c r="K303" s="17">
        <f>transaction!$AL360+transaction!$AM360+transaction!$AN360+transaction!$AO360+K245</f>
        <v>0</v>
      </c>
      <c r="L303" s="17">
        <f>transaction!$AP360+transaction!$AQ360+transaction!$AR360+transaction!$AS360+L245</f>
        <v>0</v>
      </c>
      <c r="M303" s="17">
        <f>transaction!$AT360+transaction!$AU360+transaction!$AV360+transaction!$AW360+M245</f>
        <v>0</v>
      </c>
      <c r="N303" s="17">
        <f>transaction!$AX360+transaction!$AY360+transaction!$AZ360+transaction!$BA360+N245</f>
        <v>0</v>
      </c>
      <c r="O303" s="17">
        <f>transaction!$BB360+transaction!$BC360+transaction!$BD360+transaction!$BE360+O245</f>
        <v>0</v>
      </c>
      <c r="P303" s="17">
        <f>transaction!$BF360+transaction!$BG360+transaction!$BH360+transaction!$BI360+P245</f>
        <v>0</v>
      </c>
      <c r="Q303" s="17">
        <f>transaction!$BJ360+transaction!$BK360+transaction!$BL360+transaction!$BM360+Q245</f>
        <v>0</v>
      </c>
      <c r="R303" s="17">
        <f>transaction!$BN360+transaction!$BO360+transaction!$BP360+transaction!$BQ360+R245</f>
        <v>0</v>
      </c>
      <c r="S303" s="17">
        <f>transaction!$BR360+transaction!$BS360+transaction!$BT360+transaction!$BU360+S245</f>
        <v>0</v>
      </c>
      <c r="T303" s="17">
        <f>transaction!$BV360+transaction!$BW360+transaction!$BX360+transaction!$BY360+T245</f>
        <v>0</v>
      </c>
      <c r="U303" s="22">
        <f>transaction!$BZ360+transaction!$CA360+transaction!$CB360+transaction!$CC360+U245</f>
        <v>0</v>
      </c>
    </row>
    <row r="304">
      <c r="A304" s="85">
        <v>12.0</v>
      </c>
      <c r="B304" s="17">
        <f>transaction!$B361+transaction!$C361+transaction!$D361+transaction!$E361+B246</f>
        <v>0</v>
      </c>
      <c r="C304" s="17">
        <f>transaction!$F361+transaction!$G361+transaction!$H361+transaction!$I361+C246</f>
        <v>0</v>
      </c>
      <c r="D304" s="17">
        <f>transaction!$J361+transaction!$K361+transaction!$L361+transaction!$M361+D246</f>
        <v>0</v>
      </c>
      <c r="E304" s="17">
        <f>transaction!$N361+transaction!$O361+transaction!$P361+transaction!$Q361+E246</f>
        <v>0</v>
      </c>
      <c r="F304" s="17">
        <f>transaction!$R361+transaction!$S361+transaction!$T361+transaction!$U361+F246</f>
        <v>0</v>
      </c>
      <c r="G304" s="17">
        <f>transaction!$V361+transaction!$W361+transaction!$X361+transaction!$Y361+G246</f>
        <v>0</v>
      </c>
      <c r="H304" s="17">
        <f>transaction!$Z361+transaction!$AA361+transaction!$AB361+transaction!$AC361+H246</f>
        <v>0</v>
      </c>
      <c r="I304" s="17">
        <f>transaction!$AD361+transaction!$AE361+transaction!$AF361+transaction!$AG361+I246</f>
        <v>0</v>
      </c>
      <c r="J304" s="17">
        <f>transaction!$AH361+transaction!$AI361+transaction!$AJ361+transaction!$AK361+J246</f>
        <v>0</v>
      </c>
      <c r="K304" s="17">
        <f>transaction!$AL361+transaction!$AM361+transaction!$AN361+transaction!$AO361+K246</f>
        <v>0</v>
      </c>
      <c r="L304" s="17">
        <f>transaction!$AP361+transaction!$AQ361+transaction!$AR361+transaction!$AS361+L246</f>
        <v>0</v>
      </c>
      <c r="M304" s="17">
        <f>transaction!$AT361+transaction!$AU361+transaction!$AV361+transaction!$AW361+M246</f>
        <v>0</v>
      </c>
      <c r="N304" s="17">
        <f>transaction!$AX361+transaction!$AY361+transaction!$AZ361+transaction!$BA361+N246</f>
        <v>0</v>
      </c>
      <c r="O304" s="17">
        <f>transaction!$BB361+transaction!$BC361+transaction!$BD361+transaction!$BE361+O246</f>
        <v>0</v>
      </c>
      <c r="P304" s="17">
        <f>transaction!$BF361+transaction!$BG361+transaction!$BH361+transaction!$BI361+P246</f>
        <v>0</v>
      </c>
      <c r="Q304" s="17">
        <f>transaction!$BJ361+transaction!$BK361+transaction!$BL361+transaction!$BM361+Q246</f>
        <v>0</v>
      </c>
      <c r="R304" s="17">
        <f>transaction!$BN361+transaction!$BO361+transaction!$BP361+transaction!$BQ361+R246</f>
        <v>0</v>
      </c>
      <c r="S304" s="17">
        <f>transaction!$BR361+transaction!$BS361+transaction!$BT361+transaction!$BU361+S246</f>
        <v>0</v>
      </c>
      <c r="T304" s="17">
        <f>transaction!$BV361+transaction!$BW361+transaction!$BX361+transaction!$BY361+T246</f>
        <v>0</v>
      </c>
      <c r="U304" s="22">
        <f>transaction!$BZ361+transaction!$CA361+transaction!$CB361+transaction!$CC361+U246</f>
        <v>0</v>
      </c>
    </row>
    <row r="305">
      <c r="A305" s="85">
        <v>13.0</v>
      </c>
      <c r="B305" s="17">
        <f>transaction!$B362+transaction!$C362+transaction!$D362+transaction!$E362+B247</f>
        <v>0</v>
      </c>
      <c r="C305" s="17">
        <f>transaction!$F362+transaction!$G362+transaction!$H362+transaction!$I362+C247</f>
        <v>0</v>
      </c>
      <c r="D305" s="17">
        <f>transaction!$J362+transaction!$K362+transaction!$L362+transaction!$M362+D247</f>
        <v>0</v>
      </c>
      <c r="E305" s="17">
        <f>transaction!$N362+transaction!$O362+transaction!$P362+transaction!$Q362+E247</f>
        <v>0</v>
      </c>
      <c r="F305" s="17">
        <f>transaction!$R362+transaction!$S362+transaction!$T362+transaction!$U362+F247</f>
        <v>0</v>
      </c>
      <c r="G305" s="17">
        <f>transaction!$V362+transaction!$W362+transaction!$X362+transaction!$Y362+G247</f>
        <v>0</v>
      </c>
      <c r="H305" s="17">
        <f>transaction!$Z362+transaction!$AA362+transaction!$AB362+transaction!$AC362+H247</f>
        <v>0</v>
      </c>
      <c r="I305" s="17">
        <f>transaction!$AD362+transaction!$AE362+transaction!$AF362+transaction!$AG362+I247</f>
        <v>0</v>
      </c>
      <c r="J305" s="17">
        <f>transaction!$AH362+transaction!$AI362+transaction!$AJ362+transaction!$AK362+J247</f>
        <v>0</v>
      </c>
      <c r="K305" s="17">
        <f>transaction!$AL362+transaction!$AM362+transaction!$AN362+transaction!$AO362+K247</f>
        <v>0</v>
      </c>
      <c r="L305" s="17">
        <f>transaction!$AP362+transaction!$AQ362+transaction!$AR362+transaction!$AS362+L247</f>
        <v>0</v>
      </c>
      <c r="M305" s="17">
        <f>transaction!$AT362+transaction!$AU362+transaction!$AV362+transaction!$AW362+M247</f>
        <v>0</v>
      </c>
      <c r="N305" s="17">
        <f>transaction!$AX362+transaction!$AY362+transaction!$AZ362+transaction!$BA362+N247</f>
        <v>0</v>
      </c>
      <c r="O305" s="17">
        <f>transaction!$BB362+transaction!$BC362+transaction!$BD362+transaction!$BE362+O247</f>
        <v>0</v>
      </c>
      <c r="P305" s="17">
        <f>transaction!$BF362+transaction!$BG362+transaction!$BH362+transaction!$BI362+P247</f>
        <v>0</v>
      </c>
      <c r="Q305" s="17">
        <f>transaction!$BJ362+transaction!$BK362+transaction!$BL362+transaction!$BM362+Q247</f>
        <v>0</v>
      </c>
      <c r="R305" s="17">
        <f>transaction!$BN362+transaction!$BO362+transaction!$BP362+transaction!$BQ362+R247</f>
        <v>0</v>
      </c>
      <c r="S305" s="17">
        <f>transaction!$BR362+transaction!$BS362+transaction!$BT362+transaction!$BU362+S247</f>
        <v>0</v>
      </c>
      <c r="T305" s="17">
        <f>transaction!$BV362+transaction!$BW362+transaction!$BX362+transaction!$BY362+T247</f>
        <v>0</v>
      </c>
      <c r="U305" s="22">
        <f>transaction!$BZ362+transaction!$CA362+transaction!$CB362+transaction!$CC362+U247</f>
        <v>0</v>
      </c>
    </row>
    <row r="306">
      <c r="A306" s="85">
        <v>14.0</v>
      </c>
      <c r="B306" s="17">
        <f>transaction!$B363+transaction!$C363+transaction!$D363+transaction!$E363+B248</f>
        <v>0</v>
      </c>
      <c r="C306" s="17">
        <f>transaction!$F363+transaction!$G363+transaction!$H363+transaction!$I363+C248</f>
        <v>0</v>
      </c>
      <c r="D306" s="17">
        <f>transaction!$J363+transaction!$K363+transaction!$L363+transaction!$M363+D248</f>
        <v>0</v>
      </c>
      <c r="E306" s="17">
        <f>transaction!$N363+transaction!$O363+transaction!$P363+transaction!$Q363+E248</f>
        <v>0</v>
      </c>
      <c r="F306" s="17">
        <f>transaction!$R363+transaction!$S363+transaction!$T363+transaction!$U363+F248</f>
        <v>0</v>
      </c>
      <c r="G306" s="17">
        <f>transaction!$V363+transaction!$W363+transaction!$X363+transaction!$Y363+G248</f>
        <v>0</v>
      </c>
      <c r="H306" s="17">
        <f>transaction!$Z363+transaction!$AA363+transaction!$AB363+transaction!$AC363+H248</f>
        <v>0</v>
      </c>
      <c r="I306" s="17">
        <f>transaction!$AD363+transaction!$AE363+transaction!$AF363+transaction!$AG363+I248</f>
        <v>0</v>
      </c>
      <c r="J306" s="17">
        <f>transaction!$AH363+transaction!$AI363+transaction!$AJ363+transaction!$AK363+J248</f>
        <v>0</v>
      </c>
      <c r="K306" s="17">
        <f>transaction!$AL363+transaction!$AM363+transaction!$AN363+transaction!$AO363+K248</f>
        <v>0</v>
      </c>
      <c r="L306" s="17">
        <f>transaction!$AP363+transaction!$AQ363+transaction!$AR363+transaction!$AS363+L248</f>
        <v>0</v>
      </c>
      <c r="M306" s="17">
        <f>transaction!$AT363+transaction!$AU363+transaction!$AV363+transaction!$AW363+M248</f>
        <v>0</v>
      </c>
      <c r="N306" s="17">
        <f>transaction!$AX363+transaction!$AY363+transaction!$AZ363+transaction!$BA363+N248</f>
        <v>0</v>
      </c>
      <c r="O306" s="17">
        <f>transaction!$BB363+transaction!$BC363+transaction!$BD363+transaction!$BE363+O248</f>
        <v>0</v>
      </c>
      <c r="P306" s="17">
        <f>transaction!$BF363+transaction!$BG363+transaction!$BH363+transaction!$BI363+P248</f>
        <v>0</v>
      </c>
      <c r="Q306" s="17">
        <f>transaction!$BJ363+transaction!$BK363+transaction!$BL363+transaction!$BM363+Q248</f>
        <v>0</v>
      </c>
      <c r="R306" s="17">
        <f>transaction!$BN363+transaction!$BO363+transaction!$BP363+transaction!$BQ363+R248</f>
        <v>0</v>
      </c>
      <c r="S306" s="17">
        <f>transaction!$BR363+transaction!$BS363+transaction!$BT363+transaction!$BU363+S248</f>
        <v>0</v>
      </c>
      <c r="T306" s="17">
        <f>transaction!$BV363+transaction!$BW363+transaction!$BX363+transaction!$BY363+T248</f>
        <v>0</v>
      </c>
      <c r="U306" s="22">
        <f>transaction!$BZ363+transaction!$CA363+transaction!$CB363+transaction!$CC363+U248</f>
        <v>0</v>
      </c>
    </row>
    <row r="307">
      <c r="A307" s="85">
        <v>15.0</v>
      </c>
      <c r="B307" s="17">
        <f>transaction!$B364+transaction!$C364+transaction!$D364+transaction!$E364+B249</f>
        <v>0</v>
      </c>
      <c r="C307" s="17">
        <f>transaction!$F364+transaction!$G364+transaction!$H364+transaction!$I364+C249</f>
        <v>0</v>
      </c>
      <c r="D307" s="17">
        <f>transaction!$J364+transaction!$K364+transaction!$L364+transaction!$M364+D249</f>
        <v>0</v>
      </c>
      <c r="E307" s="17">
        <f>transaction!$N364+transaction!$O364+transaction!$P364+transaction!$Q364+E249</f>
        <v>0</v>
      </c>
      <c r="F307" s="17">
        <f>transaction!$R364+transaction!$S364+transaction!$T364+transaction!$U364+F249</f>
        <v>0</v>
      </c>
      <c r="G307" s="17">
        <f>transaction!$V364+transaction!$W364+transaction!$X364+transaction!$Y364+G249</f>
        <v>0</v>
      </c>
      <c r="H307" s="17">
        <f>transaction!$Z364+transaction!$AA364+transaction!$AB364+transaction!$AC364+H249</f>
        <v>0</v>
      </c>
      <c r="I307" s="17">
        <f>transaction!$AD364+transaction!$AE364+transaction!$AF364+transaction!$AG364+I249</f>
        <v>0</v>
      </c>
      <c r="J307" s="17">
        <f>transaction!$AH364+transaction!$AI364+transaction!$AJ364+transaction!$AK364+J249</f>
        <v>0</v>
      </c>
      <c r="K307" s="17">
        <f>transaction!$AL364+transaction!$AM364+transaction!$AN364+transaction!$AO364+K249</f>
        <v>0</v>
      </c>
      <c r="L307" s="17">
        <f>transaction!$AP364+transaction!$AQ364+transaction!$AR364+transaction!$AS364+L249</f>
        <v>0</v>
      </c>
      <c r="M307" s="17">
        <f>transaction!$AT364+transaction!$AU364+transaction!$AV364+transaction!$AW364+M249</f>
        <v>0</v>
      </c>
      <c r="N307" s="17">
        <f>transaction!$AX364+transaction!$AY364+transaction!$AZ364+transaction!$BA364+N249</f>
        <v>0</v>
      </c>
      <c r="O307" s="17">
        <f>transaction!$BB364+transaction!$BC364+transaction!$BD364+transaction!$BE364+O249</f>
        <v>0</v>
      </c>
      <c r="P307" s="17">
        <f>transaction!$BF364+transaction!$BG364+transaction!$BH364+transaction!$BI364+P249</f>
        <v>0</v>
      </c>
      <c r="Q307" s="17">
        <f>transaction!$BJ364+transaction!$BK364+transaction!$BL364+transaction!$BM364+Q249</f>
        <v>0</v>
      </c>
      <c r="R307" s="17">
        <f>transaction!$BN364+transaction!$BO364+transaction!$BP364+transaction!$BQ364+R249</f>
        <v>0</v>
      </c>
      <c r="S307" s="17">
        <f>transaction!$BR364+transaction!$BS364+transaction!$BT364+transaction!$BU364+S249</f>
        <v>0</v>
      </c>
      <c r="T307" s="17">
        <f>transaction!$BV364+transaction!$BW364+transaction!$BX364+transaction!$BY364+T249</f>
        <v>0</v>
      </c>
      <c r="U307" s="22">
        <f>transaction!$BZ364+transaction!$CA364+transaction!$CB364+transaction!$CC364+U249</f>
        <v>0</v>
      </c>
    </row>
    <row r="308">
      <c r="A308" s="85">
        <v>16.0</v>
      </c>
      <c r="B308" s="17">
        <f>transaction!$B365+transaction!$C365+transaction!$D365+transaction!$E365+B250</f>
        <v>0</v>
      </c>
      <c r="C308" s="17">
        <f>transaction!$F365+transaction!$G365+transaction!$H365+transaction!$I365+C250</f>
        <v>0</v>
      </c>
      <c r="D308" s="17">
        <f>transaction!$J365+transaction!$K365+transaction!$L365+transaction!$M365+D250</f>
        <v>0</v>
      </c>
      <c r="E308" s="17">
        <f>transaction!$N365+transaction!$O365+transaction!$P365+transaction!$Q365+E250</f>
        <v>0</v>
      </c>
      <c r="F308" s="17">
        <f>transaction!$R365+transaction!$S365+transaction!$T365+transaction!$U365+F250</f>
        <v>0</v>
      </c>
      <c r="G308" s="17">
        <f>transaction!$V365+transaction!$W365+transaction!$X365+transaction!$Y365+G250</f>
        <v>0</v>
      </c>
      <c r="H308" s="17">
        <f>transaction!$Z365+transaction!$AA365+transaction!$AB365+transaction!$AC365+H250</f>
        <v>0</v>
      </c>
      <c r="I308" s="17">
        <f>transaction!$AD365+transaction!$AE365+transaction!$AF365+transaction!$AG365+I250</f>
        <v>0</v>
      </c>
      <c r="J308" s="17">
        <f>transaction!$AH365+transaction!$AI365+transaction!$AJ365+transaction!$AK365+J250</f>
        <v>0</v>
      </c>
      <c r="K308" s="17">
        <f>transaction!$AL365+transaction!$AM365+transaction!$AN365+transaction!$AO365+K250</f>
        <v>0</v>
      </c>
      <c r="L308" s="17">
        <f>transaction!$AP365+transaction!$AQ365+transaction!$AR365+transaction!$AS365+L250</f>
        <v>0</v>
      </c>
      <c r="M308" s="17">
        <f>transaction!$AT365+transaction!$AU365+transaction!$AV365+transaction!$AW365+M250</f>
        <v>0</v>
      </c>
      <c r="N308" s="17">
        <f>transaction!$AX365+transaction!$AY365+transaction!$AZ365+transaction!$BA365+N250</f>
        <v>0</v>
      </c>
      <c r="O308" s="17">
        <f>transaction!$BB365+transaction!$BC365+transaction!$BD365+transaction!$BE365+O250</f>
        <v>0</v>
      </c>
      <c r="P308" s="17">
        <f>transaction!$BF365+transaction!$BG365+transaction!$BH365+transaction!$BI365+P250</f>
        <v>0</v>
      </c>
      <c r="Q308" s="17">
        <f>transaction!$BJ365+transaction!$BK365+transaction!$BL365+transaction!$BM365+Q250</f>
        <v>0</v>
      </c>
      <c r="R308" s="17">
        <f>transaction!$BN365+transaction!$BO365+transaction!$BP365+transaction!$BQ365+R250</f>
        <v>0</v>
      </c>
      <c r="S308" s="17">
        <f>transaction!$BR365+transaction!$BS365+transaction!$BT365+transaction!$BU365+S250</f>
        <v>0</v>
      </c>
      <c r="T308" s="17">
        <f>transaction!$BV365+transaction!$BW365+transaction!$BX365+transaction!$BY365+T250</f>
        <v>0</v>
      </c>
      <c r="U308" s="22">
        <f>transaction!$BZ365+transaction!$CA365+transaction!$CB365+transaction!$CC365+U250</f>
        <v>0</v>
      </c>
    </row>
    <row r="309">
      <c r="A309" s="85">
        <v>17.0</v>
      </c>
      <c r="B309" s="17">
        <f>transaction!$B366+transaction!$C366+transaction!$D366+transaction!$E366+B251</f>
        <v>0</v>
      </c>
      <c r="C309" s="17">
        <f>transaction!$F366+transaction!$G366+transaction!$H366+transaction!$I366+C251</f>
        <v>0</v>
      </c>
      <c r="D309" s="17">
        <f>transaction!$J366+transaction!$K366+transaction!$L366+transaction!$M366+D251</f>
        <v>0</v>
      </c>
      <c r="E309" s="17">
        <f>transaction!$N366+transaction!$O366+transaction!$P366+transaction!$Q366+E251</f>
        <v>0</v>
      </c>
      <c r="F309" s="17">
        <f>transaction!$R366+transaction!$S366+transaction!$T366+transaction!$U366+F251</f>
        <v>0</v>
      </c>
      <c r="G309" s="17">
        <f>transaction!$V366+transaction!$W366+transaction!$X366+transaction!$Y366+G251</f>
        <v>0</v>
      </c>
      <c r="H309" s="17">
        <f>transaction!$Z366+transaction!$AA366+transaction!$AB366+transaction!$AC366+H251</f>
        <v>0</v>
      </c>
      <c r="I309" s="17">
        <f>transaction!$AD366+transaction!$AE366+transaction!$AF366+transaction!$AG366+I251</f>
        <v>0</v>
      </c>
      <c r="J309" s="17">
        <f>transaction!$AH366+transaction!$AI366+transaction!$AJ366+transaction!$AK366+J251</f>
        <v>0</v>
      </c>
      <c r="K309" s="17">
        <f>transaction!$AL366+transaction!$AM366+transaction!$AN366+transaction!$AO366+K251</f>
        <v>0</v>
      </c>
      <c r="L309" s="17">
        <f>transaction!$AP366+transaction!$AQ366+transaction!$AR366+transaction!$AS366+L251</f>
        <v>0</v>
      </c>
      <c r="M309" s="17">
        <f>transaction!$AT366+transaction!$AU366+transaction!$AV366+transaction!$AW366+M251</f>
        <v>0</v>
      </c>
      <c r="N309" s="17">
        <f>transaction!$AX366+transaction!$AY366+transaction!$AZ366+transaction!$BA366+N251</f>
        <v>0</v>
      </c>
      <c r="O309" s="17">
        <f>transaction!$BB366+transaction!$BC366+transaction!$BD366+transaction!$BE366+O251</f>
        <v>0</v>
      </c>
      <c r="P309" s="17">
        <f>transaction!$BF366+transaction!$BG366+transaction!$BH366+transaction!$BI366+P251</f>
        <v>0</v>
      </c>
      <c r="Q309" s="17">
        <f>transaction!$BJ366+transaction!$BK366+transaction!$BL366+transaction!$BM366+Q251</f>
        <v>0</v>
      </c>
      <c r="R309" s="17">
        <f>transaction!$BN366+transaction!$BO366+transaction!$BP366+transaction!$BQ366+R251</f>
        <v>0</v>
      </c>
      <c r="S309" s="17">
        <f>transaction!$BR366+transaction!$BS366+transaction!$BT366+transaction!$BU366+S251</f>
        <v>0</v>
      </c>
      <c r="T309" s="17">
        <f>transaction!$BV366+transaction!$BW366+transaction!$BX366+transaction!$BY366+T251</f>
        <v>0</v>
      </c>
      <c r="U309" s="22">
        <f>transaction!$BZ366+transaction!$CA366+transaction!$CB366+transaction!$CC366+U251</f>
        <v>0</v>
      </c>
    </row>
    <row r="310">
      <c r="A310" s="85">
        <v>18.0</v>
      </c>
      <c r="B310" s="17">
        <f>transaction!$B367+transaction!$C367+transaction!$D367+transaction!$E367+B252</f>
        <v>0</v>
      </c>
      <c r="C310" s="17">
        <f>transaction!$F367+transaction!$G367+transaction!$H367+transaction!$I367+C252</f>
        <v>0</v>
      </c>
      <c r="D310" s="17">
        <f>transaction!$J367+transaction!$K367+transaction!$L367+transaction!$M367+D252</f>
        <v>0</v>
      </c>
      <c r="E310" s="17">
        <f>transaction!$N367+transaction!$O367+transaction!$P367+transaction!$Q367+E252</f>
        <v>0</v>
      </c>
      <c r="F310" s="17">
        <f>transaction!$R367+transaction!$S367+transaction!$T367+transaction!$U367+F252</f>
        <v>0</v>
      </c>
      <c r="G310" s="17">
        <f>transaction!$V367+transaction!$W367+transaction!$X367+transaction!$Y367+G252</f>
        <v>0</v>
      </c>
      <c r="H310" s="17">
        <f>transaction!$Z367+transaction!$AA367+transaction!$AB367+transaction!$AC367+H252</f>
        <v>0</v>
      </c>
      <c r="I310" s="17">
        <f>transaction!$AD367+transaction!$AE367+transaction!$AF367+transaction!$AG367+I252</f>
        <v>0</v>
      </c>
      <c r="J310" s="17">
        <f>transaction!$AH367+transaction!$AI367+transaction!$AJ367+transaction!$AK367+J252</f>
        <v>0</v>
      </c>
      <c r="K310" s="17">
        <f>transaction!$AL367+transaction!$AM367+transaction!$AN367+transaction!$AO367+K252</f>
        <v>0</v>
      </c>
      <c r="L310" s="17">
        <f>transaction!$AP367+transaction!$AQ367+transaction!$AR367+transaction!$AS367+L252</f>
        <v>0</v>
      </c>
      <c r="M310" s="17">
        <f>transaction!$AT367+transaction!$AU367+transaction!$AV367+transaction!$AW367+M252</f>
        <v>0</v>
      </c>
      <c r="N310" s="17">
        <f>transaction!$AX367+transaction!$AY367+transaction!$AZ367+transaction!$BA367+N252</f>
        <v>0</v>
      </c>
      <c r="O310" s="17">
        <f>transaction!$BB367+transaction!$BC367+transaction!$BD367+transaction!$BE367+O252</f>
        <v>0</v>
      </c>
      <c r="P310" s="17">
        <f>transaction!$BF367+transaction!$BG367+transaction!$BH367+transaction!$BI367+P252</f>
        <v>0</v>
      </c>
      <c r="Q310" s="17">
        <f>transaction!$BJ367+transaction!$BK367+transaction!$BL367+transaction!$BM367+Q252</f>
        <v>0</v>
      </c>
      <c r="R310" s="17">
        <f>transaction!$BN367+transaction!$BO367+transaction!$BP367+transaction!$BQ367+R252</f>
        <v>0</v>
      </c>
      <c r="S310" s="17">
        <f>transaction!$BR367+transaction!$BS367+transaction!$BT367+transaction!$BU367+S252</f>
        <v>0</v>
      </c>
      <c r="T310" s="17">
        <f>transaction!$BV367+transaction!$BW367+transaction!$BX367+transaction!$BY367+T252</f>
        <v>0</v>
      </c>
      <c r="U310" s="22">
        <f>transaction!$BZ367+transaction!$CA367+transaction!$CB367+transaction!$CC367+U252</f>
        <v>0</v>
      </c>
    </row>
    <row r="311">
      <c r="A311" s="85">
        <v>19.0</v>
      </c>
      <c r="B311" s="17">
        <f>transaction!$B368+transaction!$C368+transaction!$D368+transaction!$E368+B253</f>
        <v>0</v>
      </c>
      <c r="C311" s="17">
        <f>transaction!$F368+transaction!$G368+transaction!$H368+transaction!$I368+C253</f>
        <v>0</v>
      </c>
      <c r="D311" s="17">
        <f>transaction!$J368+transaction!$K368+transaction!$L368+transaction!$M368+D253</f>
        <v>0</v>
      </c>
      <c r="E311" s="17">
        <f>transaction!$N368+transaction!$O368+transaction!$P368+transaction!$Q368+E253</f>
        <v>0</v>
      </c>
      <c r="F311" s="17">
        <f>transaction!$R368+transaction!$S368+transaction!$T368+transaction!$U368+F253</f>
        <v>0</v>
      </c>
      <c r="G311" s="17">
        <f>transaction!$V368+transaction!$W368+transaction!$X368+transaction!$Y368+G253</f>
        <v>0</v>
      </c>
      <c r="H311" s="17">
        <f>transaction!$Z368+transaction!$AA368+transaction!$AB368+transaction!$AC368+H253</f>
        <v>0</v>
      </c>
      <c r="I311" s="17">
        <f>transaction!$AD368+transaction!$AE368+transaction!$AF368+transaction!$AG368+I253</f>
        <v>0</v>
      </c>
      <c r="J311" s="17">
        <f>transaction!$AH368+transaction!$AI368+transaction!$AJ368+transaction!$AK368+J253</f>
        <v>0</v>
      </c>
      <c r="K311" s="17">
        <f>transaction!$AL368+transaction!$AM368+transaction!$AN368+transaction!$AO368+K253</f>
        <v>0</v>
      </c>
      <c r="L311" s="17">
        <f>transaction!$AP368+transaction!$AQ368+transaction!$AR368+transaction!$AS368+L253</f>
        <v>0</v>
      </c>
      <c r="M311" s="17">
        <f>transaction!$AT368+transaction!$AU368+transaction!$AV368+transaction!$AW368+M253</f>
        <v>0</v>
      </c>
      <c r="N311" s="17">
        <f>transaction!$AX368+transaction!$AY368+transaction!$AZ368+transaction!$BA368+N253</f>
        <v>0</v>
      </c>
      <c r="O311" s="17">
        <f>transaction!$BB368+transaction!$BC368+transaction!$BD368+transaction!$BE368+O253</f>
        <v>0</v>
      </c>
      <c r="P311" s="17">
        <f>transaction!$BF368+transaction!$BG368+transaction!$BH368+transaction!$BI368+P253</f>
        <v>0</v>
      </c>
      <c r="Q311" s="17">
        <f>transaction!$BJ368+transaction!$BK368+transaction!$BL368+transaction!$BM368+Q253</f>
        <v>0</v>
      </c>
      <c r="R311" s="17">
        <f>transaction!$BN368+transaction!$BO368+transaction!$BP368+transaction!$BQ368+R253</f>
        <v>0</v>
      </c>
      <c r="S311" s="17">
        <f>transaction!$BR368+transaction!$BS368+transaction!$BT368+transaction!$BU368+S253</f>
        <v>0</v>
      </c>
      <c r="T311" s="17">
        <f>transaction!$BV368+transaction!$BW368+transaction!$BX368+transaction!$BY368+T253</f>
        <v>0</v>
      </c>
      <c r="U311" s="22">
        <f>transaction!$BZ368+transaction!$CA368+transaction!$CB368+transaction!$CC368+U253</f>
        <v>0</v>
      </c>
    </row>
    <row r="312">
      <c r="A312" s="85">
        <v>20.0</v>
      </c>
      <c r="B312" s="17">
        <f>transaction!$B369+transaction!$C369+transaction!$D369+transaction!$E369+B254</f>
        <v>0</v>
      </c>
      <c r="C312" s="17">
        <f>transaction!$F369+transaction!$G369+transaction!$H369+transaction!$I369+C254</f>
        <v>0</v>
      </c>
      <c r="D312" s="17">
        <f>transaction!$J369+transaction!$K369+transaction!$L369+transaction!$M369+D254</f>
        <v>0</v>
      </c>
      <c r="E312" s="17">
        <f>transaction!$N369+transaction!$O369+transaction!$P369+transaction!$Q369+E254</f>
        <v>0</v>
      </c>
      <c r="F312" s="17">
        <f>transaction!$R369+transaction!$S369+transaction!$T369+transaction!$U369+F254</f>
        <v>0</v>
      </c>
      <c r="G312" s="17">
        <f>transaction!$V369+transaction!$W369+transaction!$X369+transaction!$Y369+G254</f>
        <v>0</v>
      </c>
      <c r="H312" s="17">
        <f>transaction!$Z369+transaction!$AA369+transaction!$AB369+transaction!$AC369+H254</f>
        <v>0</v>
      </c>
      <c r="I312" s="17">
        <f>transaction!$AD369+transaction!$AE369+transaction!$AF369+transaction!$AG369+I254</f>
        <v>0</v>
      </c>
      <c r="J312" s="17">
        <f>transaction!$AH369+transaction!$AI369+transaction!$AJ369+transaction!$AK369+J254</f>
        <v>0</v>
      </c>
      <c r="K312" s="17">
        <f>transaction!$AL369+transaction!$AM369+transaction!$AN369+transaction!$AO369+K254</f>
        <v>0</v>
      </c>
      <c r="L312" s="17">
        <f>transaction!$AP369+transaction!$AQ369+transaction!$AR369+transaction!$AS369+L254</f>
        <v>0</v>
      </c>
      <c r="M312" s="17">
        <f>transaction!$AT369+transaction!$AU369+transaction!$AV369+transaction!$AW369+M254</f>
        <v>0</v>
      </c>
      <c r="N312" s="17">
        <f>transaction!$AX369+transaction!$AY369+transaction!$AZ369+transaction!$BA369+N254</f>
        <v>0</v>
      </c>
      <c r="O312" s="17">
        <f>transaction!$BB369+transaction!$BC369+transaction!$BD369+transaction!$BE369+O254</f>
        <v>0</v>
      </c>
      <c r="P312" s="17">
        <f>transaction!$BF369+transaction!$BG369+transaction!$BH369+transaction!$BI369+P254</f>
        <v>0</v>
      </c>
      <c r="Q312" s="17">
        <f>transaction!$BJ369+transaction!$BK369+transaction!$BL369+transaction!$BM369+Q254</f>
        <v>0</v>
      </c>
      <c r="R312" s="17">
        <f>transaction!$BN369+transaction!$BO369+transaction!$BP369+transaction!$BQ369+R254</f>
        <v>0</v>
      </c>
      <c r="S312" s="17">
        <f>transaction!$BR369+transaction!$BS369+transaction!$BT369+transaction!$BU369+S254</f>
        <v>0</v>
      </c>
      <c r="T312" s="17">
        <f>transaction!$BV369+transaction!$BW369+transaction!$BX369+transaction!$BY369+T254</f>
        <v>0</v>
      </c>
      <c r="U312" s="22">
        <f>transaction!$BZ369+transaction!$CA369+transaction!$CB369+transaction!$CC369+U254</f>
        <v>0</v>
      </c>
    </row>
    <row r="313">
      <c r="A313" s="85">
        <v>21.0</v>
      </c>
      <c r="B313" s="17">
        <f>transaction!$B370+transaction!$C370+transaction!$D370+transaction!$E370+B255</f>
        <v>0</v>
      </c>
      <c r="C313" s="17">
        <f>transaction!$F370+transaction!$G370+transaction!$H370+transaction!$I370+C255</f>
        <v>0</v>
      </c>
      <c r="D313" s="17">
        <f>transaction!$J370+transaction!$K370+transaction!$L370+transaction!$M370+D255</f>
        <v>0</v>
      </c>
      <c r="E313" s="17">
        <f>transaction!$N370+transaction!$O370+transaction!$P370+transaction!$Q370+E255</f>
        <v>0</v>
      </c>
      <c r="F313" s="17">
        <f>transaction!$R370+transaction!$S370+transaction!$T370+transaction!$U370+F255</f>
        <v>0</v>
      </c>
      <c r="G313" s="17">
        <f>transaction!$V370+transaction!$W370+transaction!$X370+transaction!$Y370+G255</f>
        <v>0</v>
      </c>
      <c r="H313" s="17">
        <f>transaction!$Z370+transaction!$AA370+transaction!$AB370+transaction!$AC370+H255</f>
        <v>0</v>
      </c>
      <c r="I313" s="17">
        <f>transaction!$AD370+transaction!$AE370+transaction!$AF370+transaction!$AG370+I255</f>
        <v>0</v>
      </c>
      <c r="J313" s="17">
        <f>transaction!$AH370+transaction!$AI370+transaction!$AJ370+transaction!$AK370+J255</f>
        <v>0</v>
      </c>
      <c r="K313" s="17">
        <f>transaction!$AL370+transaction!$AM370+transaction!$AN370+transaction!$AO370+K255</f>
        <v>0</v>
      </c>
      <c r="L313" s="17">
        <f>transaction!$AP370+transaction!$AQ370+transaction!$AR370+transaction!$AS370+L255</f>
        <v>0</v>
      </c>
      <c r="M313" s="17">
        <f>transaction!$AT370+transaction!$AU370+transaction!$AV370+transaction!$AW370+M255</f>
        <v>0</v>
      </c>
      <c r="N313" s="17">
        <f>transaction!$AX370+transaction!$AY370+transaction!$AZ370+transaction!$BA370+N255</f>
        <v>0</v>
      </c>
      <c r="O313" s="17">
        <f>transaction!$BB370+transaction!$BC370+transaction!$BD370+transaction!$BE370+O255</f>
        <v>0</v>
      </c>
      <c r="P313" s="17">
        <f>transaction!$BF370+transaction!$BG370+transaction!$BH370+transaction!$BI370+P255</f>
        <v>0</v>
      </c>
      <c r="Q313" s="17">
        <f>transaction!$BJ370+transaction!$BK370+transaction!$BL370+transaction!$BM370+Q255</f>
        <v>0</v>
      </c>
      <c r="R313" s="17">
        <f>transaction!$BN370+transaction!$BO370+transaction!$BP370+transaction!$BQ370+R255</f>
        <v>0</v>
      </c>
      <c r="S313" s="17">
        <f>transaction!$BR370+transaction!$BS370+transaction!$BT370+transaction!$BU370+S255</f>
        <v>0</v>
      </c>
      <c r="T313" s="17">
        <f>transaction!$BV370+transaction!$BW370+transaction!$BX370+transaction!$BY370+T255</f>
        <v>0</v>
      </c>
      <c r="U313" s="22">
        <f>transaction!$BZ370+transaction!$CA370+transaction!$CB370+transaction!$CC370+U255</f>
        <v>0</v>
      </c>
    </row>
    <row r="314">
      <c r="A314" s="85">
        <v>22.0</v>
      </c>
      <c r="B314" s="17">
        <f>transaction!$B371+transaction!$C371+transaction!$D371+transaction!$E371+B256</f>
        <v>0</v>
      </c>
      <c r="C314" s="17">
        <f>transaction!$F371+transaction!$G371+transaction!$H371+transaction!$I371+C256</f>
        <v>0</v>
      </c>
      <c r="D314" s="17">
        <f>transaction!$J371+transaction!$K371+transaction!$L371+transaction!$M371+D256</f>
        <v>0</v>
      </c>
      <c r="E314" s="17">
        <f>transaction!$N371+transaction!$O371+transaction!$P371+transaction!$Q371+E256</f>
        <v>0</v>
      </c>
      <c r="F314" s="17">
        <f>transaction!$R371+transaction!$S371+transaction!$T371+transaction!$U371+F256</f>
        <v>0</v>
      </c>
      <c r="G314" s="17">
        <f>transaction!$V371+transaction!$W371+transaction!$X371+transaction!$Y371+G256</f>
        <v>0</v>
      </c>
      <c r="H314" s="17">
        <f>transaction!$Z371+transaction!$AA371+transaction!$AB371+transaction!$AC371+H256</f>
        <v>0</v>
      </c>
      <c r="I314" s="17">
        <f>transaction!$AD371+transaction!$AE371+transaction!$AF371+transaction!$AG371+I256</f>
        <v>0</v>
      </c>
      <c r="J314" s="17">
        <f>transaction!$AH371+transaction!$AI371+transaction!$AJ371+transaction!$AK371+J256</f>
        <v>0</v>
      </c>
      <c r="K314" s="17">
        <f>transaction!$AL371+transaction!$AM371+transaction!$AN371+transaction!$AO371+K256</f>
        <v>0</v>
      </c>
      <c r="L314" s="17">
        <f>transaction!$AP371+transaction!$AQ371+transaction!$AR371+transaction!$AS371+L256</f>
        <v>0</v>
      </c>
      <c r="M314" s="17">
        <f>transaction!$AT371+transaction!$AU371+transaction!$AV371+transaction!$AW371+M256</f>
        <v>0</v>
      </c>
      <c r="N314" s="17">
        <f>transaction!$AX371+transaction!$AY371+transaction!$AZ371+transaction!$BA371+N256</f>
        <v>0</v>
      </c>
      <c r="O314" s="17">
        <f>transaction!$BB371+transaction!$BC371+transaction!$BD371+transaction!$BE371+O256</f>
        <v>0</v>
      </c>
      <c r="P314" s="17">
        <f>transaction!$BF371+transaction!$BG371+transaction!$BH371+transaction!$BI371+P256</f>
        <v>0</v>
      </c>
      <c r="Q314" s="17">
        <f>transaction!$BJ371+transaction!$BK371+transaction!$BL371+transaction!$BM371+Q256</f>
        <v>0</v>
      </c>
      <c r="R314" s="17">
        <f>transaction!$BN371+transaction!$BO371+transaction!$BP371+transaction!$BQ371+R256</f>
        <v>0</v>
      </c>
      <c r="S314" s="17">
        <f>transaction!$BR371+transaction!$BS371+transaction!$BT371+transaction!$BU371+S256</f>
        <v>0</v>
      </c>
      <c r="T314" s="17">
        <f>transaction!$BV371+transaction!$BW371+transaction!$BX371+transaction!$BY371+T256</f>
        <v>0</v>
      </c>
      <c r="U314" s="22">
        <f>transaction!$BZ371+transaction!$CA371+transaction!$CB371+transaction!$CC371+U256</f>
        <v>0</v>
      </c>
    </row>
    <row r="315">
      <c r="A315" s="85">
        <v>23.0</v>
      </c>
      <c r="B315" s="17">
        <f>transaction!$B372+transaction!$C372+transaction!$D372+transaction!$E372+B257</f>
        <v>0</v>
      </c>
      <c r="C315" s="17">
        <f>transaction!$F372+transaction!$G372+transaction!$H372+transaction!$I372+C257</f>
        <v>0</v>
      </c>
      <c r="D315" s="17">
        <f>transaction!$J372+transaction!$K372+transaction!$L372+transaction!$M372+D257</f>
        <v>0</v>
      </c>
      <c r="E315" s="17">
        <f>transaction!$N372+transaction!$O372+transaction!$P372+transaction!$Q372+E257</f>
        <v>0</v>
      </c>
      <c r="F315" s="17">
        <f>transaction!$R372+transaction!$S372+transaction!$T372+transaction!$U372+F257</f>
        <v>0</v>
      </c>
      <c r="G315" s="17">
        <f>transaction!$V372+transaction!$W372+transaction!$X372+transaction!$Y372+G257</f>
        <v>0</v>
      </c>
      <c r="H315" s="17">
        <f>transaction!$Z372+transaction!$AA372+transaction!$AB372+transaction!$AC372+H257</f>
        <v>0</v>
      </c>
      <c r="I315" s="17">
        <f>transaction!$AD372+transaction!$AE372+transaction!$AF372+transaction!$AG372+I257</f>
        <v>0</v>
      </c>
      <c r="J315" s="17">
        <f>transaction!$AH372+transaction!$AI372+transaction!$AJ372+transaction!$AK372+J257</f>
        <v>0</v>
      </c>
      <c r="K315" s="17">
        <f>transaction!$AL372+transaction!$AM372+transaction!$AN372+transaction!$AO372+K257</f>
        <v>0</v>
      </c>
      <c r="L315" s="17">
        <f>transaction!$AP372+transaction!$AQ372+transaction!$AR372+transaction!$AS372+L257</f>
        <v>0</v>
      </c>
      <c r="M315" s="17">
        <f>transaction!$AT372+transaction!$AU372+transaction!$AV372+transaction!$AW372+M257</f>
        <v>0</v>
      </c>
      <c r="N315" s="17">
        <f>transaction!$AX372+transaction!$AY372+transaction!$AZ372+transaction!$BA372+N257</f>
        <v>0</v>
      </c>
      <c r="O315" s="17">
        <f>transaction!$BB372+transaction!$BC372+transaction!$BD372+transaction!$BE372+O257</f>
        <v>0</v>
      </c>
      <c r="P315" s="17">
        <f>transaction!$BF372+transaction!$BG372+transaction!$BH372+transaction!$BI372+P257</f>
        <v>0</v>
      </c>
      <c r="Q315" s="17">
        <f>transaction!$BJ372+transaction!$BK372+transaction!$BL372+transaction!$BM372+Q257</f>
        <v>0</v>
      </c>
      <c r="R315" s="17">
        <f>transaction!$BN372+transaction!$BO372+transaction!$BP372+transaction!$BQ372+R257</f>
        <v>0</v>
      </c>
      <c r="S315" s="17">
        <f>transaction!$BR372+transaction!$BS372+transaction!$BT372+transaction!$BU372+S257</f>
        <v>0</v>
      </c>
      <c r="T315" s="17">
        <f>transaction!$BV372+transaction!$BW372+transaction!$BX372+transaction!$BY372+T257</f>
        <v>0</v>
      </c>
      <c r="U315" s="22">
        <f>transaction!$BZ372+transaction!$CA372+transaction!$CB372+transaction!$CC372+U257</f>
        <v>0</v>
      </c>
    </row>
    <row r="316">
      <c r="A316" s="85">
        <v>24.0</v>
      </c>
      <c r="B316" s="17">
        <f>transaction!$B373+transaction!$C373+transaction!$D373+transaction!$E373+B258</f>
        <v>0</v>
      </c>
      <c r="C316" s="17">
        <f>transaction!$F373+transaction!$G373+transaction!$H373+transaction!$I373+C258</f>
        <v>0</v>
      </c>
      <c r="D316" s="17">
        <f>transaction!$J373+transaction!$K373+transaction!$L373+transaction!$M373+D258</f>
        <v>0</v>
      </c>
      <c r="E316" s="17">
        <f>transaction!$N373+transaction!$O373+transaction!$P373+transaction!$Q373+E258</f>
        <v>0</v>
      </c>
      <c r="F316" s="17">
        <f>transaction!$R373+transaction!$S373+transaction!$T373+transaction!$U373+F258</f>
        <v>0</v>
      </c>
      <c r="G316" s="17">
        <f>transaction!$V373+transaction!$W373+transaction!$X373+transaction!$Y373+G258</f>
        <v>0</v>
      </c>
      <c r="H316" s="17">
        <f>transaction!$Z373+transaction!$AA373+transaction!$AB373+transaction!$AC373+H258</f>
        <v>0</v>
      </c>
      <c r="I316" s="17">
        <f>transaction!$AD373+transaction!$AE373+transaction!$AF373+transaction!$AG373+I258</f>
        <v>0</v>
      </c>
      <c r="J316" s="17">
        <f>transaction!$AH373+transaction!$AI373+transaction!$AJ373+transaction!$AK373+J258</f>
        <v>0</v>
      </c>
      <c r="K316" s="17">
        <f>transaction!$AL373+transaction!$AM373+transaction!$AN373+transaction!$AO373+K258</f>
        <v>0</v>
      </c>
      <c r="L316" s="17">
        <f>transaction!$AP373+transaction!$AQ373+transaction!$AR373+transaction!$AS373+L258</f>
        <v>0</v>
      </c>
      <c r="M316" s="17">
        <f>transaction!$AT373+transaction!$AU373+transaction!$AV373+transaction!$AW373+M258</f>
        <v>0</v>
      </c>
      <c r="N316" s="17">
        <f>transaction!$AX373+transaction!$AY373+transaction!$AZ373+transaction!$BA373+N258</f>
        <v>0</v>
      </c>
      <c r="O316" s="17">
        <f>transaction!$BB373+transaction!$BC373+transaction!$BD373+transaction!$BE373+O258</f>
        <v>0</v>
      </c>
      <c r="P316" s="17">
        <f>transaction!$BF373+transaction!$BG373+transaction!$BH373+transaction!$BI373+P258</f>
        <v>0</v>
      </c>
      <c r="Q316" s="17">
        <f>transaction!$BJ373+transaction!$BK373+transaction!$BL373+transaction!$BM373+Q258</f>
        <v>0</v>
      </c>
      <c r="R316" s="17">
        <f>transaction!$BN373+transaction!$BO373+transaction!$BP373+transaction!$BQ373+R258</f>
        <v>0</v>
      </c>
      <c r="S316" s="17">
        <f>transaction!$BR373+transaction!$BS373+transaction!$BT373+transaction!$BU373+S258</f>
        <v>0</v>
      </c>
      <c r="T316" s="17">
        <f>transaction!$BV373+transaction!$BW373+transaction!$BX373+transaction!$BY373+T258</f>
        <v>0</v>
      </c>
      <c r="U316" s="22">
        <f>transaction!$BZ373+transaction!$CA373+transaction!$CB373+transaction!$CC373+U258</f>
        <v>0</v>
      </c>
    </row>
    <row r="317">
      <c r="A317" s="85">
        <v>25.0</v>
      </c>
      <c r="B317" s="17">
        <f>transaction!$B374+transaction!$C374+transaction!$D374+transaction!$E374+B259</f>
        <v>0</v>
      </c>
      <c r="C317" s="17">
        <f>transaction!$F374+transaction!$G374+transaction!$H374+transaction!$I374+C259</f>
        <v>0</v>
      </c>
      <c r="D317" s="17">
        <f>transaction!$J374+transaction!$K374+transaction!$L374+transaction!$M374+D259</f>
        <v>0</v>
      </c>
      <c r="E317" s="17">
        <f>transaction!$N374+transaction!$O374+transaction!$P374+transaction!$Q374+E259</f>
        <v>0</v>
      </c>
      <c r="F317" s="17">
        <f>transaction!$R374+transaction!$S374+transaction!$T374+transaction!$U374+F259</f>
        <v>0</v>
      </c>
      <c r="G317" s="17">
        <f>transaction!$V374+transaction!$W374+transaction!$X374+transaction!$Y374+G259</f>
        <v>0</v>
      </c>
      <c r="H317" s="17">
        <f>transaction!$Z374+transaction!$AA374+transaction!$AB374+transaction!$AC374+H259</f>
        <v>0</v>
      </c>
      <c r="I317" s="17">
        <f>transaction!$AD374+transaction!$AE374+transaction!$AF374+transaction!$AG374+I259</f>
        <v>0</v>
      </c>
      <c r="J317" s="17">
        <f>transaction!$AH374+transaction!$AI374+transaction!$AJ374+transaction!$AK374+J259</f>
        <v>0</v>
      </c>
      <c r="K317" s="17">
        <f>transaction!$AL374+transaction!$AM374+transaction!$AN374+transaction!$AO374+K259</f>
        <v>0</v>
      </c>
      <c r="L317" s="17">
        <f>transaction!$AP374+transaction!$AQ374+transaction!$AR374+transaction!$AS374+L259</f>
        <v>0</v>
      </c>
      <c r="M317" s="17">
        <f>transaction!$AT374+transaction!$AU374+transaction!$AV374+transaction!$AW374+M259</f>
        <v>0</v>
      </c>
      <c r="N317" s="17">
        <f>transaction!$AX374+transaction!$AY374+transaction!$AZ374+transaction!$BA374+N259</f>
        <v>0</v>
      </c>
      <c r="O317" s="17">
        <f>transaction!$BB374+transaction!$BC374+transaction!$BD374+transaction!$BE374+O259</f>
        <v>0</v>
      </c>
      <c r="P317" s="17">
        <f>transaction!$BF374+transaction!$BG374+transaction!$BH374+transaction!$BI374+P259</f>
        <v>0</v>
      </c>
      <c r="Q317" s="17">
        <f>transaction!$BJ374+transaction!$BK374+transaction!$BL374+transaction!$BM374+Q259</f>
        <v>0</v>
      </c>
      <c r="R317" s="17">
        <f>transaction!$BN374+transaction!$BO374+transaction!$BP374+transaction!$BQ374+R259</f>
        <v>0</v>
      </c>
      <c r="S317" s="17">
        <f>transaction!$BR374+transaction!$BS374+transaction!$BT374+transaction!$BU374+S259</f>
        <v>0</v>
      </c>
      <c r="T317" s="17">
        <f>transaction!$BV374+transaction!$BW374+transaction!$BX374+transaction!$BY374+T259</f>
        <v>0</v>
      </c>
      <c r="U317" s="22">
        <f>transaction!$BZ374+transaction!$CA374+transaction!$CB374+transaction!$CC374+U259</f>
        <v>0</v>
      </c>
    </row>
    <row r="318">
      <c r="A318" s="85">
        <v>26.0</v>
      </c>
      <c r="B318" s="17">
        <f>transaction!$B375+transaction!$C375+transaction!$D375+transaction!$E375+B260</f>
        <v>0</v>
      </c>
      <c r="C318" s="17">
        <f>transaction!$F375+transaction!$G375+transaction!$H375+transaction!$I375+C260</f>
        <v>0</v>
      </c>
      <c r="D318" s="17">
        <f>transaction!$J375+transaction!$K375+transaction!$L375+transaction!$M375+D260</f>
        <v>0</v>
      </c>
      <c r="E318" s="17">
        <f>transaction!$N375+transaction!$O375+transaction!$P375+transaction!$Q375+E260</f>
        <v>0</v>
      </c>
      <c r="F318" s="17">
        <f>transaction!$R375+transaction!$S375+transaction!$T375+transaction!$U375+F260</f>
        <v>0</v>
      </c>
      <c r="G318" s="17">
        <f>transaction!$V375+transaction!$W375+transaction!$X375+transaction!$Y375+G260</f>
        <v>0</v>
      </c>
      <c r="H318" s="17">
        <f>transaction!$Z375+transaction!$AA375+transaction!$AB375+transaction!$AC375+H260</f>
        <v>0</v>
      </c>
      <c r="I318" s="17">
        <f>transaction!$AD375+transaction!$AE375+transaction!$AF375+transaction!$AG375+I260</f>
        <v>0</v>
      </c>
      <c r="J318" s="17">
        <f>transaction!$AH375+transaction!$AI375+transaction!$AJ375+transaction!$AK375+J260</f>
        <v>0</v>
      </c>
      <c r="K318" s="17">
        <f>transaction!$AL375+transaction!$AM375+transaction!$AN375+transaction!$AO375+K260</f>
        <v>0</v>
      </c>
      <c r="L318" s="17">
        <f>transaction!$AP375+transaction!$AQ375+transaction!$AR375+transaction!$AS375+L260</f>
        <v>0</v>
      </c>
      <c r="M318" s="17">
        <f>transaction!$AT375+transaction!$AU375+transaction!$AV375+transaction!$AW375+M260</f>
        <v>0</v>
      </c>
      <c r="N318" s="17">
        <f>transaction!$AX375+transaction!$AY375+transaction!$AZ375+transaction!$BA375+N260</f>
        <v>0</v>
      </c>
      <c r="O318" s="17">
        <f>transaction!$BB375+transaction!$BC375+transaction!$BD375+transaction!$BE375+O260</f>
        <v>0</v>
      </c>
      <c r="P318" s="17">
        <f>transaction!$BF375+transaction!$BG375+transaction!$BH375+transaction!$BI375+P260</f>
        <v>0</v>
      </c>
      <c r="Q318" s="17">
        <f>transaction!$BJ375+transaction!$BK375+transaction!$BL375+transaction!$BM375+Q260</f>
        <v>0</v>
      </c>
      <c r="R318" s="17">
        <f>transaction!$BN375+transaction!$BO375+transaction!$BP375+transaction!$BQ375+R260</f>
        <v>0</v>
      </c>
      <c r="S318" s="17">
        <f>transaction!$BR375+transaction!$BS375+transaction!$BT375+transaction!$BU375+S260</f>
        <v>0</v>
      </c>
      <c r="T318" s="17">
        <f>transaction!$BV375+transaction!$BW375+transaction!$BX375+transaction!$BY375+T260</f>
        <v>0</v>
      </c>
      <c r="U318" s="22">
        <f>transaction!$BZ375+transaction!$CA375+transaction!$CB375+transaction!$CC375+U260</f>
        <v>0</v>
      </c>
    </row>
    <row r="319">
      <c r="A319" s="85">
        <v>27.0</v>
      </c>
      <c r="B319" s="17">
        <f>transaction!$B376+transaction!$C376+transaction!$D376+transaction!$E376+B261</f>
        <v>0</v>
      </c>
      <c r="C319" s="17">
        <f>transaction!$F376+transaction!$G376+transaction!$H376+transaction!$I376+C261</f>
        <v>0</v>
      </c>
      <c r="D319" s="17">
        <f>transaction!$J376+transaction!$K376+transaction!$L376+transaction!$M376+D261</f>
        <v>0</v>
      </c>
      <c r="E319" s="17">
        <f>transaction!$N376+transaction!$O376+transaction!$P376+transaction!$Q376+E261</f>
        <v>0</v>
      </c>
      <c r="F319" s="17">
        <f>transaction!$R376+transaction!$S376+transaction!$T376+transaction!$U376+F261</f>
        <v>0</v>
      </c>
      <c r="G319" s="17">
        <f>transaction!$V376+transaction!$W376+transaction!$X376+transaction!$Y376+G261</f>
        <v>0</v>
      </c>
      <c r="H319" s="17">
        <f>transaction!$Z376+transaction!$AA376+transaction!$AB376+transaction!$AC376+H261</f>
        <v>0</v>
      </c>
      <c r="I319" s="17">
        <f>transaction!$AD376+transaction!$AE376+transaction!$AF376+transaction!$AG376+I261</f>
        <v>0</v>
      </c>
      <c r="J319" s="17">
        <f>transaction!$AH376+transaction!$AI376+transaction!$AJ376+transaction!$AK376+J261</f>
        <v>0</v>
      </c>
      <c r="K319" s="17">
        <f>transaction!$AL376+transaction!$AM376+transaction!$AN376+transaction!$AO376+K261</f>
        <v>0</v>
      </c>
      <c r="L319" s="17">
        <f>transaction!$AP376+transaction!$AQ376+transaction!$AR376+transaction!$AS376+L261</f>
        <v>0</v>
      </c>
      <c r="M319" s="17">
        <f>transaction!$AT376+transaction!$AU376+transaction!$AV376+transaction!$AW376+M261</f>
        <v>0</v>
      </c>
      <c r="N319" s="17">
        <f>transaction!$AX376+transaction!$AY376+transaction!$AZ376+transaction!$BA376+N261</f>
        <v>0</v>
      </c>
      <c r="O319" s="17">
        <f>transaction!$BB376+transaction!$BC376+transaction!$BD376+transaction!$BE376+O261</f>
        <v>0</v>
      </c>
      <c r="P319" s="17">
        <f>transaction!$BF376+transaction!$BG376+transaction!$BH376+transaction!$BI376+P261</f>
        <v>0</v>
      </c>
      <c r="Q319" s="17">
        <f>transaction!$BJ376+transaction!$BK376+transaction!$BL376+transaction!$BM376+Q261</f>
        <v>0</v>
      </c>
      <c r="R319" s="17">
        <f>transaction!$BN376+transaction!$BO376+transaction!$BP376+transaction!$BQ376+R261</f>
        <v>0</v>
      </c>
      <c r="S319" s="17">
        <f>transaction!$BR376+transaction!$BS376+transaction!$BT376+transaction!$BU376+S261</f>
        <v>0</v>
      </c>
      <c r="T319" s="17">
        <f>transaction!$BV376+transaction!$BW376+transaction!$BX376+transaction!$BY376+T261</f>
        <v>0</v>
      </c>
      <c r="U319" s="22">
        <f>transaction!$BZ376+transaction!$CA376+transaction!$CB376+transaction!$CC376+U261</f>
        <v>0</v>
      </c>
    </row>
    <row r="320">
      <c r="A320" s="85">
        <v>28.0</v>
      </c>
      <c r="B320" s="17">
        <f>transaction!$B377+transaction!$C377+transaction!$D377+transaction!$E377+B262</f>
        <v>0</v>
      </c>
      <c r="C320" s="17">
        <f>transaction!$F377+transaction!$G377+transaction!$H377+transaction!$I377+C262</f>
        <v>0</v>
      </c>
      <c r="D320" s="17">
        <f>transaction!$J377+transaction!$K377+transaction!$L377+transaction!$M377+D262</f>
        <v>0</v>
      </c>
      <c r="E320" s="17">
        <f>transaction!$N377+transaction!$O377+transaction!$P377+transaction!$Q377+E262</f>
        <v>0</v>
      </c>
      <c r="F320" s="17">
        <f>transaction!$R377+transaction!$S377+transaction!$T377+transaction!$U377+F262</f>
        <v>0</v>
      </c>
      <c r="G320" s="17">
        <f>transaction!$V377+transaction!$W377+transaction!$X377+transaction!$Y377+G262</f>
        <v>0</v>
      </c>
      <c r="H320" s="17">
        <f>transaction!$Z377+transaction!$AA377+transaction!$AB377+transaction!$AC377+H262</f>
        <v>0</v>
      </c>
      <c r="I320" s="17">
        <f>transaction!$AD377+transaction!$AE377+transaction!$AF377+transaction!$AG377+I262</f>
        <v>0</v>
      </c>
      <c r="J320" s="17">
        <f>transaction!$AH377+transaction!$AI377+transaction!$AJ377+transaction!$AK377+J262</f>
        <v>0</v>
      </c>
      <c r="K320" s="17">
        <f>transaction!$AL377+transaction!$AM377+transaction!$AN377+transaction!$AO377+K262</f>
        <v>0</v>
      </c>
      <c r="L320" s="17">
        <f>transaction!$AP377+transaction!$AQ377+transaction!$AR377+transaction!$AS377+L262</f>
        <v>0</v>
      </c>
      <c r="M320" s="17">
        <f>transaction!$AT377+transaction!$AU377+transaction!$AV377+transaction!$AW377+M262</f>
        <v>0</v>
      </c>
      <c r="N320" s="17">
        <f>transaction!$AX377+transaction!$AY377+transaction!$AZ377+transaction!$BA377+N262</f>
        <v>0</v>
      </c>
      <c r="O320" s="17">
        <f>transaction!$BB377+transaction!$BC377+transaction!$BD377+transaction!$BE377+O262</f>
        <v>0</v>
      </c>
      <c r="P320" s="17">
        <f>transaction!$BF377+transaction!$BG377+transaction!$BH377+transaction!$BI377+P262</f>
        <v>0</v>
      </c>
      <c r="Q320" s="17">
        <f>transaction!$BJ377+transaction!$BK377+transaction!$BL377+transaction!$BM377+Q262</f>
        <v>0</v>
      </c>
      <c r="R320" s="17">
        <f>transaction!$BN377+transaction!$BO377+transaction!$BP377+transaction!$BQ377+R262</f>
        <v>0</v>
      </c>
      <c r="S320" s="17">
        <f>transaction!$BR377+transaction!$BS377+transaction!$BT377+transaction!$BU377+S262</f>
        <v>0</v>
      </c>
      <c r="T320" s="17">
        <f>transaction!$BV377+transaction!$BW377+transaction!$BX377+transaction!$BY377+T262</f>
        <v>0</v>
      </c>
      <c r="U320" s="22">
        <f>transaction!$BZ377+transaction!$CA377+transaction!$CB377+transaction!$CC377+U262</f>
        <v>0</v>
      </c>
    </row>
    <row r="321">
      <c r="A321" s="85">
        <v>29.0</v>
      </c>
      <c r="B321" s="17">
        <f>transaction!$B378+transaction!$C378+transaction!$D378+transaction!$E378+B263</f>
        <v>0</v>
      </c>
      <c r="C321" s="17">
        <f>transaction!$F378+transaction!$G378+transaction!$H378+transaction!$I378+C263</f>
        <v>0</v>
      </c>
      <c r="D321" s="17">
        <f>transaction!$J378+transaction!$K378+transaction!$L378+transaction!$M378+D263</f>
        <v>0</v>
      </c>
      <c r="E321" s="17">
        <f>transaction!$N378+transaction!$O378+transaction!$P378+transaction!$Q378+E263</f>
        <v>0</v>
      </c>
      <c r="F321" s="17">
        <f>transaction!$R378+transaction!$S378+transaction!$T378+transaction!$U378+F263</f>
        <v>0</v>
      </c>
      <c r="G321" s="17">
        <f>transaction!$V378+transaction!$W378+transaction!$X378+transaction!$Y378+G263</f>
        <v>0</v>
      </c>
      <c r="H321" s="17">
        <f>transaction!$Z378+transaction!$AA378+transaction!$AB378+transaction!$AC378+H263</f>
        <v>0</v>
      </c>
      <c r="I321" s="17">
        <f>transaction!$AD378+transaction!$AE378+transaction!$AF378+transaction!$AG378+I263</f>
        <v>0</v>
      </c>
      <c r="J321" s="17">
        <f>transaction!$AH378+transaction!$AI378+transaction!$AJ378+transaction!$AK378+J263</f>
        <v>0</v>
      </c>
      <c r="K321" s="17">
        <f>transaction!$AL378+transaction!$AM378+transaction!$AN378+transaction!$AO378+K263</f>
        <v>0</v>
      </c>
      <c r="L321" s="17">
        <f>transaction!$AP378+transaction!$AQ378+transaction!$AR378+transaction!$AS378+L263</f>
        <v>0</v>
      </c>
      <c r="M321" s="17">
        <f>transaction!$AT378+transaction!$AU378+transaction!$AV378+transaction!$AW378+M263</f>
        <v>0</v>
      </c>
      <c r="N321" s="17">
        <f>transaction!$AX378+transaction!$AY378+transaction!$AZ378+transaction!$BA378+N263</f>
        <v>0</v>
      </c>
      <c r="O321" s="17">
        <f>transaction!$BB378+transaction!$BC378+transaction!$BD378+transaction!$BE378+O263</f>
        <v>0</v>
      </c>
      <c r="P321" s="17">
        <f>transaction!$BF378+transaction!$BG378+transaction!$BH378+transaction!$BI378+P263</f>
        <v>0</v>
      </c>
      <c r="Q321" s="17">
        <f>transaction!$BJ378+transaction!$BK378+transaction!$BL378+transaction!$BM378+Q263</f>
        <v>0</v>
      </c>
      <c r="R321" s="17">
        <f>transaction!$BN378+transaction!$BO378+transaction!$BP378+transaction!$BQ378+R263</f>
        <v>0</v>
      </c>
      <c r="S321" s="17">
        <f>transaction!$BR378+transaction!$BS378+transaction!$BT378+transaction!$BU378+S263</f>
        <v>0</v>
      </c>
      <c r="T321" s="17">
        <f>transaction!$BV378+transaction!$BW378+transaction!$BX378+transaction!$BY378+T263</f>
        <v>0</v>
      </c>
      <c r="U321" s="22">
        <f>transaction!$BZ378+transaction!$CA378+transaction!$CB378+transaction!$CC378+U263</f>
        <v>0</v>
      </c>
    </row>
    <row r="322">
      <c r="A322" s="85">
        <v>30.0</v>
      </c>
      <c r="B322" s="17">
        <f>transaction!$B379+transaction!$C379+transaction!$D379+transaction!$E379+B264</f>
        <v>0</v>
      </c>
      <c r="C322" s="17">
        <f>transaction!$F379+transaction!$G379+transaction!$H379+transaction!$I379+C264</f>
        <v>0</v>
      </c>
      <c r="D322" s="17">
        <f>transaction!$J379+transaction!$K379+transaction!$L379+transaction!$M379+D264</f>
        <v>0</v>
      </c>
      <c r="E322" s="17">
        <f>transaction!$N379+transaction!$O379+transaction!$P379+transaction!$Q379+E264</f>
        <v>0</v>
      </c>
      <c r="F322" s="17">
        <f>transaction!$R379+transaction!$S379+transaction!$T379+transaction!$U379+F264</f>
        <v>0</v>
      </c>
      <c r="G322" s="17">
        <f>transaction!$V379+transaction!$W379+transaction!$X379+transaction!$Y379+G264</f>
        <v>0</v>
      </c>
      <c r="H322" s="17">
        <f>transaction!$Z379+transaction!$AA379+transaction!$AB379+transaction!$AC379+H264</f>
        <v>0</v>
      </c>
      <c r="I322" s="17">
        <f>transaction!$AD379+transaction!$AE379+transaction!$AF379+transaction!$AG379+I264</f>
        <v>0</v>
      </c>
      <c r="J322" s="17">
        <f>transaction!$AH379+transaction!$AI379+transaction!$AJ379+transaction!$AK379+J264</f>
        <v>0</v>
      </c>
      <c r="K322" s="17">
        <f>transaction!$AL379+transaction!$AM379+transaction!$AN379+transaction!$AO379+K264</f>
        <v>0</v>
      </c>
      <c r="L322" s="17">
        <f>transaction!$AP379+transaction!$AQ379+transaction!$AR379+transaction!$AS379+L264</f>
        <v>0</v>
      </c>
      <c r="M322" s="17">
        <f>transaction!$AT379+transaction!$AU379+transaction!$AV379+transaction!$AW379+M264</f>
        <v>0</v>
      </c>
      <c r="N322" s="17">
        <f>transaction!$AX379+transaction!$AY379+transaction!$AZ379+transaction!$BA379+N264</f>
        <v>0</v>
      </c>
      <c r="O322" s="17">
        <f>transaction!$BB379+transaction!$BC379+transaction!$BD379+transaction!$BE379+O264</f>
        <v>0</v>
      </c>
      <c r="P322" s="17">
        <f>transaction!$BF379+transaction!$BG379+transaction!$BH379+transaction!$BI379+P264</f>
        <v>0</v>
      </c>
      <c r="Q322" s="17">
        <f>transaction!$BJ379+transaction!$BK379+transaction!$BL379+transaction!$BM379+Q264</f>
        <v>0</v>
      </c>
      <c r="R322" s="17">
        <f>transaction!$BN379+transaction!$BO379+transaction!$BP379+transaction!$BQ379+R264</f>
        <v>0</v>
      </c>
      <c r="S322" s="17">
        <f>transaction!$BR379+transaction!$BS379+transaction!$BT379+transaction!$BU379+S264</f>
        <v>0</v>
      </c>
      <c r="T322" s="17">
        <f>transaction!$BV379+transaction!$BW379+transaction!$BX379+transaction!$BY379+T264</f>
        <v>0</v>
      </c>
      <c r="U322" s="22">
        <f>transaction!$BZ379+transaction!$CA379+transaction!$CB379+transaction!$CC379+U264</f>
        <v>0</v>
      </c>
    </row>
    <row r="323">
      <c r="A323" s="85">
        <v>31.0</v>
      </c>
      <c r="B323" s="17">
        <f>transaction!$B380+transaction!$C380+transaction!$D380+transaction!$E380+B265</f>
        <v>0</v>
      </c>
      <c r="C323" s="17">
        <f>transaction!$F380+transaction!$G380+transaction!$H380+transaction!$I380+C265</f>
        <v>0</v>
      </c>
      <c r="D323" s="17">
        <f>transaction!$J380+transaction!$K380+transaction!$L380+transaction!$M380+D265</f>
        <v>0</v>
      </c>
      <c r="E323" s="17">
        <f>transaction!$N380+transaction!$O380+transaction!$P380+transaction!$Q380+E265</f>
        <v>0</v>
      </c>
      <c r="F323" s="17">
        <f>transaction!$R380+transaction!$S380+transaction!$T380+transaction!$U380+F265</f>
        <v>0</v>
      </c>
      <c r="G323" s="17">
        <f>transaction!$V380+transaction!$W380+transaction!$X380+transaction!$Y380+G265</f>
        <v>0</v>
      </c>
      <c r="H323" s="17">
        <f>transaction!$Z380+transaction!$AA380+transaction!$AB380+transaction!$AC380+H265</f>
        <v>0</v>
      </c>
      <c r="I323" s="17">
        <f>transaction!$AD380+transaction!$AE380+transaction!$AF380+transaction!$AG380+I265</f>
        <v>0</v>
      </c>
      <c r="J323" s="17">
        <f>transaction!$AH380+transaction!$AI380+transaction!$AJ380+transaction!$AK380+J265</f>
        <v>0</v>
      </c>
      <c r="K323" s="17">
        <f>transaction!$AL380+transaction!$AM380+transaction!$AN380+transaction!$AO380+K265</f>
        <v>0</v>
      </c>
      <c r="L323" s="17">
        <f>transaction!$AP380+transaction!$AQ380+transaction!$AR380+transaction!$AS380+L265</f>
        <v>0</v>
      </c>
      <c r="M323" s="17">
        <f>transaction!$AT380+transaction!$AU380+transaction!$AV380+transaction!$AW380+M265</f>
        <v>0</v>
      </c>
      <c r="N323" s="17">
        <f>transaction!$AX380+transaction!$AY380+transaction!$AZ380+transaction!$BA380+N265</f>
        <v>0</v>
      </c>
      <c r="O323" s="17">
        <f>transaction!$BB380+transaction!$BC380+transaction!$BD380+transaction!$BE380+O265</f>
        <v>0</v>
      </c>
      <c r="P323" s="17">
        <f>transaction!$BF380+transaction!$BG380+transaction!$BH380+transaction!$BI380+P265</f>
        <v>0</v>
      </c>
      <c r="Q323" s="17">
        <f>transaction!$BJ380+transaction!$BK380+transaction!$BL380+transaction!$BM380+Q265</f>
        <v>0</v>
      </c>
      <c r="R323" s="17">
        <f>transaction!$BN380+transaction!$BO380+transaction!$BP380+transaction!$BQ380+R265</f>
        <v>0</v>
      </c>
      <c r="S323" s="17">
        <f>transaction!$BR380+transaction!$BS380+transaction!$BT380+transaction!$BU380+S265</f>
        <v>0</v>
      </c>
      <c r="T323" s="17">
        <f>transaction!$BV380+transaction!$BW380+transaction!$BX380+transaction!$BY380+T265</f>
        <v>0</v>
      </c>
      <c r="U323" s="22">
        <f>transaction!$BZ380+transaction!$CA380+transaction!$CB380+transaction!$CC380+U265</f>
        <v>0</v>
      </c>
    </row>
    <row r="324">
      <c r="A324" s="85">
        <v>32.0</v>
      </c>
      <c r="B324" s="17">
        <f>transaction!$B381+transaction!$C381+transaction!$D381+transaction!$E381+B266</f>
        <v>0</v>
      </c>
      <c r="C324" s="17">
        <f>transaction!$F381+transaction!$G381+transaction!$H381+transaction!$I381+C266</f>
        <v>0</v>
      </c>
      <c r="D324" s="17">
        <f>transaction!$J381+transaction!$K381+transaction!$L381+transaction!$M381+D266</f>
        <v>0</v>
      </c>
      <c r="E324" s="17">
        <f>transaction!$N381+transaction!$O381+transaction!$P381+transaction!$Q381+E266</f>
        <v>0</v>
      </c>
      <c r="F324" s="17">
        <f>transaction!$R381+transaction!$S381+transaction!$T381+transaction!$U381+F266</f>
        <v>0</v>
      </c>
      <c r="G324" s="17">
        <f>transaction!$V381+transaction!$W381+transaction!$X381+transaction!$Y381+G266</f>
        <v>0</v>
      </c>
      <c r="H324" s="17">
        <f>transaction!$Z381+transaction!$AA381+transaction!$AB381+transaction!$AC381+H266</f>
        <v>0</v>
      </c>
      <c r="I324" s="17">
        <f>transaction!$AD381+transaction!$AE381+transaction!$AF381+transaction!$AG381+I266</f>
        <v>0</v>
      </c>
      <c r="J324" s="17">
        <f>transaction!$AH381+transaction!$AI381+transaction!$AJ381+transaction!$AK381+J266</f>
        <v>0</v>
      </c>
      <c r="K324" s="17">
        <f>transaction!$AL381+transaction!$AM381+transaction!$AN381+transaction!$AO381+K266</f>
        <v>0</v>
      </c>
      <c r="L324" s="17">
        <f>transaction!$AP381+transaction!$AQ381+transaction!$AR381+transaction!$AS381+L266</f>
        <v>0</v>
      </c>
      <c r="M324" s="17">
        <f>transaction!$AT381+transaction!$AU381+transaction!$AV381+transaction!$AW381+M266</f>
        <v>0</v>
      </c>
      <c r="N324" s="17">
        <f>transaction!$AX381+transaction!$AY381+transaction!$AZ381+transaction!$BA381+N266</f>
        <v>0</v>
      </c>
      <c r="O324" s="17">
        <f>transaction!$BB381+transaction!$BC381+transaction!$BD381+transaction!$BE381+O266</f>
        <v>0</v>
      </c>
      <c r="P324" s="17">
        <f>transaction!$BF381+transaction!$BG381+transaction!$BH381+transaction!$BI381+P266</f>
        <v>0</v>
      </c>
      <c r="Q324" s="17">
        <f>transaction!$BJ381+transaction!$BK381+transaction!$BL381+transaction!$BM381+Q266</f>
        <v>0</v>
      </c>
      <c r="R324" s="17">
        <f>transaction!$BN381+transaction!$BO381+transaction!$BP381+transaction!$BQ381+R266</f>
        <v>0</v>
      </c>
      <c r="S324" s="17">
        <f>transaction!$BR381+transaction!$BS381+transaction!$BT381+transaction!$BU381+S266</f>
        <v>0</v>
      </c>
      <c r="T324" s="17">
        <f>transaction!$BV381+transaction!$BW381+transaction!$BX381+transaction!$BY381+T266</f>
        <v>0</v>
      </c>
      <c r="U324" s="22">
        <f>transaction!$BZ381+transaction!$CA381+transaction!$CB381+transaction!$CC381+U266</f>
        <v>0</v>
      </c>
    </row>
    <row r="325">
      <c r="A325" s="85">
        <v>33.0</v>
      </c>
      <c r="B325" s="17">
        <f>transaction!$B382+transaction!$C382+transaction!$D382+transaction!$E382+B267</f>
        <v>0</v>
      </c>
      <c r="C325" s="17">
        <f>transaction!$F382+transaction!$G382+transaction!$H382+transaction!$I382+C267</f>
        <v>0</v>
      </c>
      <c r="D325" s="17">
        <f>transaction!$J382+transaction!$K382+transaction!$L382+transaction!$M382+D267</f>
        <v>0</v>
      </c>
      <c r="E325" s="17">
        <f>transaction!$N382+transaction!$O382+transaction!$P382+transaction!$Q382+E267</f>
        <v>0</v>
      </c>
      <c r="F325" s="17">
        <f>transaction!$R382+transaction!$S382+transaction!$T382+transaction!$U382+F267</f>
        <v>0</v>
      </c>
      <c r="G325" s="17">
        <f>transaction!$V382+transaction!$W382+transaction!$X382+transaction!$Y382+G267</f>
        <v>0</v>
      </c>
      <c r="H325" s="17">
        <f>transaction!$Z382+transaction!$AA382+transaction!$AB382+transaction!$AC382+H267</f>
        <v>0</v>
      </c>
      <c r="I325" s="17">
        <f>transaction!$AD382+transaction!$AE382+transaction!$AF382+transaction!$AG382+I267</f>
        <v>0</v>
      </c>
      <c r="J325" s="17">
        <f>transaction!$AH382+transaction!$AI382+transaction!$AJ382+transaction!$AK382+J267</f>
        <v>0</v>
      </c>
      <c r="K325" s="17">
        <f>transaction!$AL382+transaction!$AM382+transaction!$AN382+transaction!$AO382+K267</f>
        <v>0</v>
      </c>
      <c r="L325" s="17">
        <f>transaction!$AP382+transaction!$AQ382+transaction!$AR382+transaction!$AS382+L267</f>
        <v>0</v>
      </c>
      <c r="M325" s="17">
        <f>transaction!$AT382+transaction!$AU382+transaction!$AV382+transaction!$AW382+M267</f>
        <v>0</v>
      </c>
      <c r="N325" s="17">
        <f>transaction!$AX382+transaction!$AY382+transaction!$AZ382+transaction!$BA382+N267</f>
        <v>0</v>
      </c>
      <c r="O325" s="17">
        <f>transaction!$BB382+transaction!$BC382+transaction!$BD382+transaction!$BE382+O267</f>
        <v>0</v>
      </c>
      <c r="P325" s="17">
        <f>transaction!$BF382+transaction!$BG382+transaction!$BH382+transaction!$BI382+P267</f>
        <v>0</v>
      </c>
      <c r="Q325" s="17">
        <f>transaction!$BJ382+transaction!$BK382+transaction!$BL382+transaction!$BM382+Q267</f>
        <v>0</v>
      </c>
      <c r="R325" s="17">
        <f>transaction!$BN382+transaction!$BO382+transaction!$BP382+transaction!$BQ382+R267</f>
        <v>0</v>
      </c>
      <c r="S325" s="17">
        <f>transaction!$BR382+transaction!$BS382+transaction!$BT382+transaction!$BU382+S267</f>
        <v>0</v>
      </c>
      <c r="T325" s="17">
        <f>transaction!$BV382+transaction!$BW382+transaction!$BX382+transaction!$BY382+T267</f>
        <v>0</v>
      </c>
      <c r="U325" s="22">
        <f>transaction!$BZ382+transaction!$CA382+transaction!$CB382+transaction!$CC382+U267</f>
        <v>0</v>
      </c>
    </row>
    <row r="326">
      <c r="A326" s="85">
        <v>34.0</v>
      </c>
      <c r="B326" s="17">
        <f>transaction!$B383+transaction!$C383+transaction!$D383+transaction!$E383+B268</f>
        <v>0</v>
      </c>
      <c r="C326" s="17">
        <f>transaction!$F383+transaction!$G383+transaction!$H383+transaction!$I383+C268</f>
        <v>0</v>
      </c>
      <c r="D326" s="17">
        <f>transaction!$J383+transaction!$K383+transaction!$L383+transaction!$M383+D268</f>
        <v>0</v>
      </c>
      <c r="E326" s="17">
        <f>transaction!$N383+transaction!$O383+transaction!$P383+transaction!$Q383+E268</f>
        <v>0</v>
      </c>
      <c r="F326" s="17">
        <f>transaction!$R383+transaction!$S383+transaction!$T383+transaction!$U383+F268</f>
        <v>0</v>
      </c>
      <c r="G326" s="17">
        <f>transaction!$V383+transaction!$W383+transaction!$X383+transaction!$Y383+G268</f>
        <v>0</v>
      </c>
      <c r="H326" s="17">
        <f>transaction!$Z383+transaction!$AA383+transaction!$AB383+transaction!$AC383+H268</f>
        <v>0</v>
      </c>
      <c r="I326" s="17">
        <f>transaction!$AD383+transaction!$AE383+transaction!$AF383+transaction!$AG383+I268</f>
        <v>0</v>
      </c>
      <c r="J326" s="17">
        <f>transaction!$AH383+transaction!$AI383+transaction!$AJ383+transaction!$AK383+J268</f>
        <v>0</v>
      </c>
      <c r="K326" s="17">
        <f>transaction!$AL383+transaction!$AM383+transaction!$AN383+transaction!$AO383+K268</f>
        <v>0</v>
      </c>
      <c r="L326" s="17">
        <f>transaction!$AP383+transaction!$AQ383+transaction!$AR383+transaction!$AS383+L268</f>
        <v>0</v>
      </c>
      <c r="M326" s="17">
        <f>transaction!$AT383+transaction!$AU383+transaction!$AV383+transaction!$AW383+M268</f>
        <v>0</v>
      </c>
      <c r="N326" s="17">
        <f>transaction!$AX383+transaction!$AY383+transaction!$AZ383+transaction!$BA383+N268</f>
        <v>0</v>
      </c>
      <c r="O326" s="17">
        <f>transaction!$BB383+transaction!$BC383+transaction!$BD383+transaction!$BE383+O268</f>
        <v>0</v>
      </c>
      <c r="P326" s="17">
        <f>transaction!$BF383+transaction!$BG383+transaction!$BH383+transaction!$BI383+P268</f>
        <v>0</v>
      </c>
      <c r="Q326" s="17">
        <f>transaction!$BJ383+transaction!$BK383+transaction!$BL383+transaction!$BM383+Q268</f>
        <v>0</v>
      </c>
      <c r="R326" s="17">
        <f>transaction!$BN383+transaction!$BO383+transaction!$BP383+transaction!$BQ383+R268</f>
        <v>0</v>
      </c>
      <c r="S326" s="17">
        <f>transaction!$BR383+transaction!$BS383+transaction!$BT383+transaction!$BU383+S268</f>
        <v>0</v>
      </c>
      <c r="T326" s="17">
        <f>transaction!$BV383+transaction!$BW383+transaction!$BX383+transaction!$BY383+T268</f>
        <v>0</v>
      </c>
      <c r="U326" s="22">
        <f>transaction!$BZ383+transaction!$CA383+transaction!$CB383+transaction!$CC383+U268</f>
        <v>0</v>
      </c>
    </row>
    <row r="327">
      <c r="A327" s="85">
        <v>35.0</v>
      </c>
      <c r="B327" s="17">
        <f>transaction!$B384+transaction!$C384+transaction!$D384+transaction!$E384+B269</f>
        <v>0</v>
      </c>
      <c r="C327" s="17">
        <f>transaction!$F384+transaction!$G384+transaction!$H384+transaction!$I384+C269</f>
        <v>0</v>
      </c>
      <c r="D327" s="17">
        <f>transaction!$J384+transaction!$K384+transaction!$L384+transaction!$M384+D269</f>
        <v>0</v>
      </c>
      <c r="E327" s="17">
        <f>transaction!$N384+transaction!$O384+transaction!$P384+transaction!$Q384+E269</f>
        <v>0</v>
      </c>
      <c r="F327" s="17">
        <f>transaction!$R384+transaction!$S384+transaction!$T384+transaction!$U384+F269</f>
        <v>0</v>
      </c>
      <c r="G327" s="17">
        <f>transaction!$V384+transaction!$W384+transaction!$X384+transaction!$Y384+G269</f>
        <v>0</v>
      </c>
      <c r="H327" s="17">
        <f>transaction!$Z384+transaction!$AA384+transaction!$AB384+transaction!$AC384+H269</f>
        <v>0</v>
      </c>
      <c r="I327" s="17">
        <f>transaction!$AD384+transaction!$AE384+transaction!$AF384+transaction!$AG384+I269</f>
        <v>0</v>
      </c>
      <c r="J327" s="17">
        <f>transaction!$AH384+transaction!$AI384+transaction!$AJ384+transaction!$AK384+J269</f>
        <v>0</v>
      </c>
      <c r="K327" s="17">
        <f>transaction!$AL384+transaction!$AM384+transaction!$AN384+transaction!$AO384+K269</f>
        <v>0</v>
      </c>
      <c r="L327" s="17">
        <f>transaction!$AP384+transaction!$AQ384+transaction!$AR384+transaction!$AS384+L269</f>
        <v>0</v>
      </c>
      <c r="M327" s="17">
        <f>transaction!$AT384+transaction!$AU384+transaction!$AV384+transaction!$AW384+M269</f>
        <v>0</v>
      </c>
      <c r="N327" s="17">
        <f>transaction!$AX384+transaction!$AY384+transaction!$AZ384+transaction!$BA384+N269</f>
        <v>0</v>
      </c>
      <c r="O327" s="17">
        <f>transaction!$BB384+transaction!$BC384+transaction!$BD384+transaction!$BE384+O269</f>
        <v>0</v>
      </c>
      <c r="P327" s="17">
        <f>transaction!$BF384+transaction!$BG384+transaction!$BH384+transaction!$BI384+P269</f>
        <v>0</v>
      </c>
      <c r="Q327" s="17">
        <f>transaction!$BJ384+transaction!$BK384+transaction!$BL384+transaction!$BM384+Q269</f>
        <v>0</v>
      </c>
      <c r="R327" s="17">
        <f>transaction!$BN384+transaction!$BO384+transaction!$BP384+transaction!$BQ384+R269</f>
        <v>0</v>
      </c>
      <c r="S327" s="17">
        <f>transaction!$BR384+transaction!$BS384+transaction!$BT384+transaction!$BU384+S269</f>
        <v>0</v>
      </c>
      <c r="T327" s="17">
        <f>transaction!$BV384+transaction!$BW384+transaction!$BX384+transaction!$BY384+T269</f>
        <v>0</v>
      </c>
      <c r="U327" s="22">
        <f>transaction!$BZ384+transaction!$CA384+transaction!$CB384+transaction!$CC384+U269</f>
        <v>0</v>
      </c>
    </row>
    <row r="328">
      <c r="A328" s="85">
        <v>36.0</v>
      </c>
      <c r="B328" s="17">
        <f>transaction!$B385+transaction!$C385+transaction!$D385+transaction!$E385+B270</f>
        <v>0</v>
      </c>
      <c r="C328" s="17">
        <f>transaction!$F385+transaction!$G385+transaction!$H385+transaction!$I385+C270</f>
        <v>0</v>
      </c>
      <c r="D328" s="17">
        <f>transaction!$J385+transaction!$K385+transaction!$L385+transaction!$M385+D270</f>
        <v>0</v>
      </c>
      <c r="E328" s="17">
        <f>transaction!$N385+transaction!$O385+transaction!$P385+transaction!$Q385+E270</f>
        <v>0</v>
      </c>
      <c r="F328" s="17">
        <f>transaction!$R385+transaction!$S385+transaction!$T385+transaction!$U385+F270</f>
        <v>0</v>
      </c>
      <c r="G328" s="17">
        <f>transaction!$V385+transaction!$W385+transaction!$X385+transaction!$Y385+G270</f>
        <v>0</v>
      </c>
      <c r="H328" s="17">
        <f>transaction!$Z385+transaction!$AA385+transaction!$AB385+transaction!$AC385+H270</f>
        <v>0</v>
      </c>
      <c r="I328" s="17">
        <f>transaction!$AD385+transaction!$AE385+transaction!$AF385+transaction!$AG385+I270</f>
        <v>0</v>
      </c>
      <c r="J328" s="17">
        <f>transaction!$AH385+transaction!$AI385+transaction!$AJ385+transaction!$AK385+J270</f>
        <v>0</v>
      </c>
      <c r="K328" s="17">
        <f>transaction!$AL385+transaction!$AM385+transaction!$AN385+transaction!$AO385+K270</f>
        <v>0</v>
      </c>
      <c r="L328" s="17">
        <f>transaction!$AP385+transaction!$AQ385+transaction!$AR385+transaction!$AS385+L270</f>
        <v>0</v>
      </c>
      <c r="M328" s="17">
        <f>transaction!$AT385+transaction!$AU385+transaction!$AV385+transaction!$AW385+M270</f>
        <v>0</v>
      </c>
      <c r="N328" s="17">
        <f>transaction!$AX385+transaction!$AY385+transaction!$AZ385+transaction!$BA385+N270</f>
        <v>0</v>
      </c>
      <c r="O328" s="17">
        <f>transaction!$BB385+transaction!$BC385+transaction!$BD385+transaction!$BE385+O270</f>
        <v>0</v>
      </c>
      <c r="P328" s="17">
        <f>transaction!$BF385+transaction!$BG385+transaction!$BH385+transaction!$BI385+P270</f>
        <v>0</v>
      </c>
      <c r="Q328" s="17">
        <f>transaction!$BJ385+transaction!$BK385+transaction!$BL385+transaction!$BM385+Q270</f>
        <v>0</v>
      </c>
      <c r="R328" s="17">
        <f>transaction!$BN385+transaction!$BO385+transaction!$BP385+transaction!$BQ385+R270</f>
        <v>0</v>
      </c>
      <c r="S328" s="17">
        <f>transaction!$BR385+transaction!$BS385+transaction!$BT385+transaction!$BU385+S270</f>
        <v>0</v>
      </c>
      <c r="T328" s="17">
        <f>transaction!$BV385+transaction!$BW385+transaction!$BX385+transaction!$BY385+T270</f>
        <v>0</v>
      </c>
      <c r="U328" s="22">
        <f>transaction!$BZ385+transaction!$CA385+transaction!$CB385+transaction!$CC385+U270</f>
        <v>0</v>
      </c>
    </row>
    <row r="329">
      <c r="A329" s="85">
        <v>37.0</v>
      </c>
      <c r="B329" s="17">
        <f>transaction!$B386+transaction!$C386+transaction!$D386+transaction!$E386+B271</f>
        <v>0</v>
      </c>
      <c r="C329" s="17">
        <f>transaction!$F386+transaction!$G386+transaction!$H386+transaction!$I386+C271</f>
        <v>0</v>
      </c>
      <c r="D329" s="17">
        <f>transaction!$J386+transaction!$K386+transaction!$L386+transaction!$M386+D271</f>
        <v>0</v>
      </c>
      <c r="E329" s="17">
        <f>transaction!$N386+transaction!$O386+transaction!$P386+transaction!$Q386+E271</f>
        <v>0</v>
      </c>
      <c r="F329" s="17">
        <f>transaction!$R386+transaction!$S386+transaction!$T386+transaction!$U386+F271</f>
        <v>0</v>
      </c>
      <c r="G329" s="17">
        <f>transaction!$V386+transaction!$W386+transaction!$X386+transaction!$Y386+G271</f>
        <v>0</v>
      </c>
      <c r="H329" s="17">
        <f>transaction!$Z386+transaction!$AA386+transaction!$AB386+transaction!$AC386+H271</f>
        <v>0</v>
      </c>
      <c r="I329" s="17">
        <f>transaction!$AD386+transaction!$AE386+transaction!$AF386+transaction!$AG386+I271</f>
        <v>0</v>
      </c>
      <c r="J329" s="17">
        <f>transaction!$AH386+transaction!$AI386+transaction!$AJ386+transaction!$AK386+J271</f>
        <v>0</v>
      </c>
      <c r="K329" s="17">
        <f>transaction!$AL386+transaction!$AM386+transaction!$AN386+transaction!$AO386+K271</f>
        <v>0</v>
      </c>
      <c r="L329" s="17">
        <f>transaction!$AP386+transaction!$AQ386+transaction!$AR386+transaction!$AS386+L271</f>
        <v>0</v>
      </c>
      <c r="M329" s="17">
        <f>transaction!$AT386+transaction!$AU386+transaction!$AV386+transaction!$AW386+M271</f>
        <v>0</v>
      </c>
      <c r="N329" s="17">
        <f>transaction!$AX386+transaction!$AY386+transaction!$AZ386+transaction!$BA386+N271</f>
        <v>0</v>
      </c>
      <c r="O329" s="17">
        <f>transaction!$BB386+transaction!$BC386+transaction!$BD386+transaction!$BE386+O271</f>
        <v>0</v>
      </c>
      <c r="P329" s="17">
        <f>transaction!$BF386+transaction!$BG386+transaction!$BH386+transaction!$BI386+P271</f>
        <v>0</v>
      </c>
      <c r="Q329" s="17">
        <f>transaction!$BJ386+transaction!$BK386+transaction!$BL386+transaction!$BM386+Q271</f>
        <v>0</v>
      </c>
      <c r="R329" s="17">
        <f>transaction!$BN386+transaction!$BO386+transaction!$BP386+transaction!$BQ386+R271</f>
        <v>0</v>
      </c>
      <c r="S329" s="17">
        <f>transaction!$BR386+transaction!$BS386+transaction!$BT386+transaction!$BU386+S271</f>
        <v>0</v>
      </c>
      <c r="T329" s="17">
        <f>transaction!$BV386+transaction!$BW386+transaction!$BX386+transaction!$BY386+T271</f>
        <v>0</v>
      </c>
      <c r="U329" s="22">
        <f>transaction!$BZ386+transaction!$CA386+transaction!$CB386+transaction!$CC386+U271</f>
        <v>0</v>
      </c>
    </row>
    <row r="330">
      <c r="A330" s="85">
        <v>38.0</v>
      </c>
      <c r="B330" s="17">
        <f>transaction!$B387+transaction!$C387+transaction!$D387+transaction!$E387+B272</f>
        <v>0</v>
      </c>
      <c r="C330" s="17">
        <f>transaction!$F387+transaction!$G387+transaction!$H387+transaction!$I387+C272</f>
        <v>0</v>
      </c>
      <c r="D330" s="17">
        <f>transaction!$J387+transaction!$K387+transaction!$L387+transaction!$M387+D272</f>
        <v>0</v>
      </c>
      <c r="E330" s="17">
        <f>transaction!$N387+transaction!$O387+transaction!$P387+transaction!$Q387+E272</f>
        <v>0</v>
      </c>
      <c r="F330" s="17">
        <f>transaction!$R387+transaction!$S387+transaction!$T387+transaction!$U387+F272</f>
        <v>0</v>
      </c>
      <c r="G330" s="17">
        <f>transaction!$V387+transaction!$W387+transaction!$X387+transaction!$Y387+G272</f>
        <v>0</v>
      </c>
      <c r="H330" s="17">
        <f>transaction!$Z387+transaction!$AA387+transaction!$AB387+transaction!$AC387+H272</f>
        <v>0</v>
      </c>
      <c r="I330" s="17">
        <f>transaction!$AD387+transaction!$AE387+transaction!$AF387+transaction!$AG387+I272</f>
        <v>0</v>
      </c>
      <c r="J330" s="17">
        <f>transaction!$AH387+transaction!$AI387+transaction!$AJ387+transaction!$AK387+J272</f>
        <v>0</v>
      </c>
      <c r="K330" s="17">
        <f>transaction!$AL387+transaction!$AM387+transaction!$AN387+transaction!$AO387+K272</f>
        <v>0</v>
      </c>
      <c r="L330" s="17">
        <f>transaction!$AP387+transaction!$AQ387+transaction!$AR387+transaction!$AS387+L272</f>
        <v>0</v>
      </c>
      <c r="M330" s="17">
        <f>transaction!$AT387+transaction!$AU387+transaction!$AV387+transaction!$AW387+M272</f>
        <v>0</v>
      </c>
      <c r="N330" s="17">
        <f>transaction!$AX387+transaction!$AY387+transaction!$AZ387+transaction!$BA387+N272</f>
        <v>0</v>
      </c>
      <c r="O330" s="17">
        <f>transaction!$BB387+transaction!$BC387+transaction!$BD387+transaction!$BE387+O272</f>
        <v>0</v>
      </c>
      <c r="P330" s="17">
        <f>transaction!$BF387+transaction!$BG387+transaction!$BH387+transaction!$BI387+P272</f>
        <v>0</v>
      </c>
      <c r="Q330" s="17">
        <f>transaction!$BJ387+transaction!$BK387+transaction!$BL387+transaction!$BM387+Q272</f>
        <v>0</v>
      </c>
      <c r="R330" s="17">
        <f>transaction!$BN387+transaction!$BO387+transaction!$BP387+transaction!$BQ387+R272</f>
        <v>0</v>
      </c>
      <c r="S330" s="17">
        <f>transaction!$BR387+transaction!$BS387+transaction!$BT387+transaction!$BU387+S272</f>
        <v>0</v>
      </c>
      <c r="T330" s="17">
        <f>transaction!$BV387+transaction!$BW387+transaction!$BX387+transaction!$BY387+T272</f>
        <v>0</v>
      </c>
      <c r="U330" s="22">
        <f>transaction!$BZ387+transaction!$CA387+transaction!$CB387+transaction!$CC387+U272</f>
        <v>0</v>
      </c>
    </row>
    <row r="331">
      <c r="A331" s="85">
        <v>39.0</v>
      </c>
      <c r="B331" s="17">
        <f>transaction!$B388+transaction!$C388+transaction!$D388+transaction!$E388+B273</f>
        <v>0</v>
      </c>
      <c r="C331" s="17">
        <f>transaction!$F388+transaction!$G388+transaction!$H388+transaction!$I388+C273</f>
        <v>0</v>
      </c>
      <c r="D331" s="17">
        <f>transaction!$J388+transaction!$K388+transaction!$L388+transaction!$M388+D273</f>
        <v>0</v>
      </c>
      <c r="E331" s="17">
        <f>transaction!$N388+transaction!$O388+transaction!$P388+transaction!$Q388+E273</f>
        <v>0</v>
      </c>
      <c r="F331" s="17">
        <f>transaction!$R388+transaction!$S388+transaction!$T388+transaction!$U388+F273</f>
        <v>0</v>
      </c>
      <c r="G331" s="17">
        <f>transaction!$V388+transaction!$W388+transaction!$X388+transaction!$Y388+G273</f>
        <v>0</v>
      </c>
      <c r="H331" s="17">
        <f>transaction!$Z388+transaction!$AA388+transaction!$AB388+transaction!$AC388+H273</f>
        <v>0</v>
      </c>
      <c r="I331" s="17">
        <f>transaction!$AD388+transaction!$AE388+transaction!$AF388+transaction!$AG388+I273</f>
        <v>0</v>
      </c>
      <c r="J331" s="17">
        <f>transaction!$AH388+transaction!$AI388+transaction!$AJ388+transaction!$AK388+J273</f>
        <v>0</v>
      </c>
      <c r="K331" s="17">
        <f>transaction!$AL388+transaction!$AM388+transaction!$AN388+transaction!$AO388+K273</f>
        <v>0</v>
      </c>
      <c r="L331" s="17">
        <f>transaction!$AP388+transaction!$AQ388+transaction!$AR388+transaction!$AS388+L273</f>
        <v>0</v>
      </c>
      <c r="M331" s="17">
        <f>transaction!$AT388+transaction!$AU388+transaction!$AV388+transaction!$AW388+M273</f>
        <v>0</v>
      </c>
      <c r="N331" s="17">
        <f>transaction!$AX388+transaction!$AY388+transaction!$AZ388+transaction!$BA388+N273</f>
        <v>0</v>
      </c>
      <c r="O331" s="17">
        <f>transaction!$BB388+transaction!$BC388+transaction!$BD388+transaction!$BE388+O273</f>
        <v>0</v>
      </c>
      <c r="P331" s="17">
        <f>transaction!$BF388+transaction!$BG388+transaction!$BH388+transaction!$BI388+P273</f>
        <v>0</v>
      </c>
      <c r="Q331" s="17">
        <f>transaction!$BJ388+transaction!$BK388+transaction!$BL388+transaction!$BM388+Q273</f>
        <v>0</v>
      </c>
      <c r="R331" s="17">
        <f>transaction!$BN388+transaction!$BO388+transaction!$BP388+transaction!$BQ388+R273</f>
        <v>0</v>
      </c>
      <c r="S331" s="17">
        <f>transaction!$BR388+transaction!$BS388+transaction!$BT388+transaction!$BU388+S273</f>
        <v>0</v>
      </c>
      <c r="T331" s="17">
        <f>transaction!$BV388+transaction!$BW388+transaction!$BX388+transaction!$BY388+T273</f>
        <v>0</v>
      </c>
      <c r="U331" s="22">
        <f>transaction!$BZ388+transaction!$CA388+transaction!$CB388+transaction!$CC388+U273</f>
        <v>0</v>
      </c>
    </row>
    <row r="332">
      <c r="A332" s="85">
        <v>40.0</v>
      </c>
      <c r="B332" s="17">
        <f>transaction!$B389+transaction!$C389+transaction!$D389+transaction!$E389+B274</f>
        <v>0</v>
      </c>
      <c r="C332" s="17">
        <f>transaction!$F389+transaction!$G389+transaction!$H389+transaction!$I389+C274</f>
        <v>0</v>
      </c>
      <c r="D332" s="17">
        <f>transaction!$J389+transaction!$K389+transaction!$L389+transaction!$M389+D274</f>
        <v>0</v>
      </c>
      <c r="E332" s="17">
        <f>transaction!$N389+transaction!$O389+transaction!$P389+transaction!$Q389+E274</f>
        <v>0</v>
      </c>
      <c r="F332" s="17">
        <f>transaction!$R389+transaction!$S389+transaction!$T389+transaction!$U389+F274</f>
        <v>0</v>
      </c>
      <c r="G332" s="17">
        <f>transaction!$V389+transaction!$W389+transaction!$X389+transaction!$Y389+G274</f>
        <v>0</v>
      </c>
      <c r="H332" s="17">
        <f>transaction!$Z389+transaction!$AA389+transaction!$AB389+transaction!$AC389+H274</f>
        <v>0</v>
      </c>
      <c r="I332" s="17">
        <f>transaction!$AD389+transaction!$AE389+transaction!$AF389+transaction!$AG389+I274</f>
        <v>0</v>
      </c>
      <c r="J332" s="17">
        <f>transaction!$AH389+transaction!$AI389+transaction!$AJ389+transaction!$AK389+J274</f>
        <v>0</v>
      </c>
      <c r="K332" s="17">
        <f>transaction!$AL389+transaction!$AM389+transaction!$AN389+transaction!$AO389+K274</f>
        <v>0</v>
      </c>
      <c r="L332" s="17">
        <f>transaction!$AP389+transaction!$AQ389+transaction!$AR389+transaction!$AS389+L274</f>
        <v>0</v>
      </c>
      <c r="M332" s="17">
        <f>transaction!$AT389+transaction!$AU389+transaction!$AV389+transaction!$AW389+M274</f>
        <v>0</v>
      </c>
      <c r="N332" s="17">
        <f>transaction!$AX389+transaction!$AY389+transaction!$AZ389+transaction!$BA389+N274</f>
        <v>0</v>
      </c>
      <c r="O332" s="17">
        <f>transaction!$BB389+transaction!$BC389+transaction!$BD389+transaction!$BE389+O274</f>
        <v>0</v>
      </c>
      <c r="P332" s="17">
        <f>transaction!$BF389+transaction!$BG389+transaction!$BH389+transaction!$BI389+P274</f>
        <v>0</v>
      </c>
      <c r="Q332" s="17">
        <f>transaction!$BJ389+transaction!$BK389+transaction!$BL389+transaction!$BM389+Q274</f>
        <v>0</v>
      </c>
      <c r="R332" s="17">
        <f>transaction!$BN389+transaction!$BO389+transaction!$BP389+transaction!$BQ389+R274</f>
        <v>0</v>
      </c>
      <c r="S332" s="17">
        <f>transaction!$BR389+transaction!$BS389+transaction!$BT389+transaction!$BU389+S274</f>
        <v>0</v>
      </c>
      <c r="T332" s="17">
        <f>transaction!$BV389+transaction!$BW389+transaction!$BX389+transaction!$BY389+T274</f>
        <v>0</v>
      </c>
      <c r="U332" s="22">
        <f>transaction!$BZ389+transaction!$CA389+transaction!$CB389+transaction!$CC389+U274</f>
        <v>0</v>
      </c>
    </row>
    <row r="333">
      <c r="A333" s="85">
        <v>41.0</v>
      </c>
      <c r="B333" s="17">
        <f>transaction!$B390+transaction!$C390+transaction!$D390+transaction!$E390+B275</f>
        <v>0</v>
      </c>
      <c r="C333" s="17">
        <f>transaction!$F390+transaction!$G390+transaction!$H390+transaction!$I390+C275</f>
        <v>0</v>
      </c>
      <c r="D333" s="17">
        <f>transaction!$J390+transaction!$K390+transaction!$L390+transaction!$M390+D275</f>
        <v>0</v>
      </c>
      <c r="E333" s="17">
        <f>transaction!$N390+transaction!$O390+transaction!$P390+transaction!$Q390+E275</f>
        <v>0</v>
      </c>
      <c r="F333" s="17">
        <f>transaction!$R390+transaction!$S390+transaction!$T390+transaction!$U390+F275</f>
        <v>0</v>
      </c>
      <c r="G333" s="17">
        <f>transaction!$V390+transaction!$W390+transaction!$X390+transaction!$Y390+G275</f>
        <v>0</v>
      </c>
      <c r="H333" s="17">
        <f>transaction!$Z390+transaction!$AA390+transaction!$AB390+transaction!$AC390+H275</f>
        <v>0</v>
      </c>
      <c r="I333" s="17">
        <f>transaction!$AD390+transaction!$AE390+transaction!$AF390+transaction!$AG390+I275</f>
        <v>0</v>
      </c>
      <c r="J333" s="17">
        <f>transaction!$AH390+transaction!$AI390+transaction!$AJ390+transaction!$AK390+J275</f>
        <v>0</v>
      </c>
      <c r="K333" s="17">
        <f>transaction!$AL390+transaction!$AM390+transaction!$AN390+transaction!$AO390+K275</f>
        <v>0</v>
      </c>
      <c r="L333" s="17">
        <f>transaction!$AP390+transaction!$AQ390+transaction!$AR390+transaction!$AS390+L275</f>
        <v>0</v>
      </c>
      <c r="M333" s="17">
        <f>transaction!$AT390+transaction!$AU390+transaction!$AV390+transaction!$AW390+M275</f>
        <v>0</v>
      </c>
      <c r="N333" s="17">
        <f>transaction!$AX390+transaction!$AY390+transaction!$AZ390+transaction!$BA390+N275</f>
        <v>0</v>
      </c>
      <c r="O333" s="17">
        <f>transaction!$BB390+transaction!$BC390+transaction!$BD390+transaction!$BE390+O275</f>
        <v>0</v>
      </c>
      <c r="P333" s="17">
        <f>transaction!$BF390+transaction!$BG390+transaction!$BH390+transaction!$BI390+P275</f>
        <v>0</v>
      </c>
      <c r="Q333" s="17">
        <f>transaction!$BJ390+transaction!$BK390+transaction!$BL390+transaction!$BM390+Q275</f>
        <v>0</v>
      </c>
      <c r="R333" s="17">
        <f>transaction!$BN390+transaction!$BO390+transaction!$BP390+transaction!$BQ390+R275</f>
        <v>0</v>
      </c>
      <c r="S333" s="17">
        <f>transaction!$BR390+transaction!$BS390+transaction!$BT390+transaction!$BU390+S275</f>
        <v>0</v>
      </c>
      <c r="T333" s="17">
        <f>transaction!$BV390+transaction!$BW390+transaction!$BX390+transaction!$BY390+T275</f>
        <v>0</v>
      </c>
      <c r="U333" s="22">
        <f>transaction!$BZ390+transaction!$CA390+transaction!$CB390+transaction!$CC390+U275</f>
        <v>0</v>
      </c>
    </row>
    <row r="334">
      <c r="A334" s="85">
        <v>42.0</v>
      </c>
      <c r="B334" s="17">
        <f>transaction!$B391+transaction!$C391+transaction!$D391+transaction!$E391+B276</f>
        <v>0</v>
      </c>
      <c r="C334" s="17">
        <f>transaction!$F391+transaction!$G391+transaction!$H391+transaction!$I391+C276</f>
        <v>0</v>
      </c>
      <c r="D334" s="17">
        <f>transaction!$J391+transaction!$K391+transaction!$L391+transaction!$M391+D276</f>
        <v>0</v>
      </c>
      <c r="E334" s="17">
        <f>transaction!$N391+transaction!$O391+transaction!$P391+transaction!$Q391+E276</f>
        <v>0</v>
      </c>
      <c r="F334" s="17">
        <f>transaction!$R391+transaction!$S391+transaction!$T391+transaction!$U391+F276</f>
        <v>0</v>
      </c>
      <c r="G334" s="17">
        <f>transaction!$V391+transaction!$W391+transaction!$X391+transaction!$Y391+G276</f>
        <v>0</v>
      </c>
      <c r="H334" s="17">
        <f>transaction!$Z391+transaction!$AA391+transaction!$AB391+transaction!$AC391+H276</f>
        <v>0</v>
      </c>
      <c r="I334" s="17">
        <f>transaction!$AD391+transaction!$AE391+transaction!$AF391+transaction!$AG391+I276</f>
        <v>0</v>
      </c>
      <c r="J334" s="17">
        <f>transaction!$AH391+transaction!$AI391+transaction!$AJ391+transaction!$AK391+J276</f>
        <v>0</v>
      </c>
      <c r="K334" s="17">
        <f>transaction!$AL391+transaction!$AM391+transaction!$AN391+transaction!$AO391+K276</f>
        <v>0</v>
      </c>
      <c r="L334" s="17">
        <f>transaction!$AP391+transaction!$AQ391+transaction!$AR391+transaction!$AS391+L276</f>
        <v>0</v>
      </c>
      <c r="M334" s="17">
        <f>transaction!$AT391+transaction!$AU391+transaction!$AV391+transaction!$AW391+M276</f>
        <v>0</v>
      </c>
      <c r="N334" s="17">
        <f>transaction!$AX391+transaction!$AY391+transaction!$AZ391+transaction!$BA391+N276</f>
        <v>0</v>
      </c>
      <c r="O334" s="17">
        <f>transaction!$BB391+transaction!$BC391+transaction!$BD391+transaction!$BE391+O276</f>
        <v>0</v>
      </c>
      <c r="P334" s="17">
        <f>transaction!$BF391+transaction!$BG391+transaction!$BH391+transaction!$BI391+P276</f>
        <v>0</v>
      </c>
      <c r="Q334" s="17">
        <f>transaction!$BJ391+transaction!$BK391+transaction!$BL391+transaction!$BM391+Q276</f>
        <v>0</v>
      </c>
      <c r="R334" s="17">
        <f>transaction!$BN391+transaction!$BO391+transaction!$BP391+transaction!$BQ391+R276</f>
        <v>0</v>
      </c>
      <c r="S334" s="17">
        <f>transaction!$BR391+transaction!$BS391+transaction!$BT391+transaction!$BU391+S276</f>
        <v>0</v>
      </c>
      <c r="T334" s="17">
        <f>transaction!$BV391+transaction!$BW391+transaction!$BX391+transaction!$BY391+T276</f>
        <v>0</v>
      </c>
      <c r="U334" s="22">
        <f>transaction!$BZ391+transaction!$CA391+transaction!$CB391+transaction!$CC391+U276</f>
        <v>0</v>
      </c>
    </row>
    <row r="335">
      <c r="A335" s="85">
        <v>43.0</v>
      </c>
      <c r="B335" s="17">
        <f>transaction!$B392+transaction!$C392+transaction!$D392+transaction!$E392+B277</f>
        <v>0</v>
      </c>
      <c r="C335" s="17">
        <f>transaction!$F392+transaction!$G392+transaction!$H392+transaction!$I392+C277</f>
        <v>0</v>
      </c>
      <c r="D335" s="17">
        <f>transaction!$J392+transaction!$K392+transaction!$L392+transaction!$M392+D277</f>
        <v>0</v>
      </c>
      <c r="E335" s="17">
        <f>transaction!$N392+transaction!$O392+transaction!$P392+transaction!$Q392+E277</f>
        <v>0</v>
      </c>
      <c r="F335" s="17">
        <f>transaction!$R392+transaction!$S392+transaction!$T392+transaction!$U392+F277</f>
        <v>0</v>
      </c>
      <c r="G335" s="17">
        <f>transaction!$V392+transaction!$W392+transaction!$X392+transaction!$Y392+G277</f>
        <v>0</v>
      </c>
      <c r="H335" s="17">
        <f>transaction!$Z392+transaction!$AA392+transaction!$AB392+transaction!$AC392+H277</f>
        <v>0</v>
      </c>
      <c r="I335" s="17">
        <f>transaction!$AD392+transaction!$AE392+transaction!$AF392+transaction!$AG392+I277</f>
        <v>0</v>
      </c>
      <c r="J335" s="17">
        <f>transaction!$AH392+transaction!$AI392+transaction!$AJ392+transaction!$AK392+J277</f>
        <v>0</v>
      </c>
      <c r="K335" s="17">
        <f>transaction!$AL392+transaction!$AM392+transaction!$AN392+transaction!$AO392+K277</f>
        <v>0</v>
      </c>
      <c r="L335" s="17">
        <f>transaction!$AP392+transaction!$AQ392+transaction!$AR392+transaction!$AS392+L277</f>
        <v>0</v>
      </c>
      <c r="M335" s="17">
        <f>transaction!$AT392+transaction!$AU392+transaction!$AV392+transaction!$AW392+M277</f>
        <v>0</v>
      </c>
      <c r="N335" s="17">
        <f>transaction!$AX392+transaction!$AY392+transaction!$AZ392+transaction!$BA392+N277</f>
        <v>0</v>
      </c>
      <c r="O335" s="17">
        <f>transaction!$BB392+transaction!$BC392+transaction!$BD392+transaction!$BE392+O277</f>
        <v>0</v>
      </c>
      <c r="P335" s="17">
        <f>transaction!$BF392+transaction!$BG392+transaction!$BH392+transaction!$BI392+P277</f>
        <v>0</v>
      </c>
      <c r="Q335" s="17">
        <f>transaction!$BJ392+transaction!$BK392+transaction!$BL392+transaction!$BM392+Q277</f>
        <v>0</v>
      </c>
      <c r="R335" s="17">
        <f>transaction!$BN392+transaction!$BO392+transaction!$BP392+transaction!$BQ392+R277</f>
        <v>0</v>
      </c>
      <c r="S335" s="17">
        <f>transaction!$BR392+transaction!$BS392+transaction!$BT392+transaction!$BU392+S277</f>
        <v>0</v>
      </c>
      <c r="T335" s="17">
        <f>transaction!$BV392+transaction!$BW392+transaction!$BX392+transaction!$BY392+T277</f>
        <v>0</v>
      </c>
      <c r="U335" s="22">
        <f>transaction!$BZ392+transaction!$CA392+transaction!$CB392+transaction!$CC392+U277</f>
        <v>0</v>
      </c>
    </row>
    <row r="336">
      <c r="A336" s="85">
        <v>44.0</v>
      </c>
      <c r="B336" s="17">
        <f>transaction!$B393+transaction!$C393+transaction!$D393+transaction!$E393+B278</f>
        <v>0</v>
      </c>
      <c r="C336" s="17">
        <f>transaction!$F393+transaction!$G393+transaction!$H393+transaction!$I393+C278</f>
        <v>0</v>
      </c>
      <c r="D336" s="17">
        <f>transaction!$J393+transaction!$K393+transaction!$L393+transaction!$M393+D278</f>
        <v>0</v>
      </c>
      <c r="E336" s="17">
        <f>transaction!$N393+transaction!$O393+transaction!$P393+transaction!$Q393+E278</f>
        <v>0</v>
      </c>
      <c r="F336" s="17">
        <f>transaction!$R393+transaction!$S393+transaction!$T393+transaction!$U393+F278</f>
        <v>0</v>
      </c>
      <c r="G336" s="17">
        <f>transaction!$V393+transaction!$W393+transaction!$X393+transaction!$Y393+G278</f>
        <v>0</v>
      </c>
      <c r="H336" s="17">
        <f>transaction!$Z393+transaction!$AA393+transaction!$AB393+transaction!$AC393+H278</f>
        <v>0</v>
      </c>
      <c r="I336" s="17">
        <f>transaction!$AD393+transaction!$AE393+transaction!$AF393+transaction!$AG393+I278</f>
        <v>0</v>
      </c>
      <c r="J336" s="17">
        <f>transaction!$AH393+transaction!$AI393+transaction!$AJ393+transaction!$AK393+J278</f>
        <v>0</v>
      </c>
      <c r="K336" s="17">
        <f>transaction!$AL393+transaction!$AM393+transaction!$AN393+transaction!$AO393+K278</f>
        <v>0</v>
      </c>
      <c r="L336" s="17">
        <f>transaction!$AP393+transaction!$AQ393+transaction!$AR393+transaction!$AS393+L278</f>
        <v>0</v>
      </c>
      <c r="M336" s="17">
        <f>transaction!$AT393+transaction!$AU393+transaction!$AV393+transaction!$AW393+M278</f>
        <v>0</v>
      </c>
      <c r="N336" s="17">
        <f>transaction!$AX393+transaction!$AY393+transaction!$AZ393+transaction!$BA393+N278</f>
        <v>0</v>
      </c>
      <c r="O336" s="17">
        <f>transaction!$BB393+transaction!$BC393+transaction!$BD393+transaction!$BE393+O278</f>
        <v>0</v>
      </c>
      <c r="P336" s="17">
        <f>transaction!$BF393+transaction!$BG393+transaction!$BH393+transaction!$BI393+P278</f>
        <v>0</v>
      </c>
      <c r="Q336" s="17">
        <f>transaction!$BJ393+transaction!$BK393+transaction!$BL393+transaction!$BM393+Q278</f>
        <v>0</v>
      </c>
      <c r="R336" s="17">
        <f>transaction!$BN393+transaction!$BO393+transaction!$BP393+transaction!$BQ393+R278</f>
        <v>0</v>
      </c>
      <c r="S336" s="17">
        <f>transaction!$BR393+transaction!$BS393+transaction!$BT393+transaction!$BU393+S278</f>
        <v>0</v>
      </c>
      <c r="T336" s="17">
        <f>transaction!$BV393+transaction!$BW393+transaction!$BX393+transaction!$BY393+T278</f>
        <v>0</v>
      </c>
      <c r="U336" s="22">
        <f>transaction!$BZ393+transaction!$CA393+transaction!$CB393+transaction!$CC393+U278</f>
        <v>0</v>
      </c>
    </row>
    <row r="337">
      <c r="A337" s="85">
        <v>45.0</v>
      </c>
      <c r="B337" s="17">
        <f>transaction!$B394+transaction!$C394+transaction!$D394+transaction!$E394+B279</f>
        <v>0</v>
      </c>
      <c r="C337" s="17">
        <f>transaction!$F394+transaction!$G394+transaction!$H394+transaction!$I394+C279</f>
        <v>0</v>
      </c>
      <c r="D337" s="17">
        <f>transaction!$J394+transaction!$K394+transaction!$L394+transaction!$M394+D279</f>
        <v>0</v>
      </c>
      <c r="E337" s="17">
        <f>transaction!$N394+transaction!$O394+transaction!$P394+transaction!$Q394+E279</f>
        <v>0</v>
      </c>
      <c r="F337" s="17">
        <f>transaction!$R394+transaction!$S394+transaction!$T394+transaction!$U394+F279</f>
        <v>0</v>
      </c>
      <c r="G337" s="17">
        <f>transaction!$V394+transaction!$W394+transaction!$X394+transaction!$Y394+G279</f>
        <v>0</v>
      </c>
      <c r="H337" s="17">
        <f>transaction!$Z394+transaction!$AA394+transaction!$AB394+transaction!$AC394+H279</f>
        <v>0</v>
      </c>
      <c r="I337" s="17">
        <f>transaction!$AD394+transaction!$AE394+transaction!$AF394+transaction!$AG394+I279</f>
        <v>0</v>
      </c>
      <c r="J337" s="17">
        <f>transaction!$AH394+transaction!$AI394+transaction!$AJ394+transaction!$AK394+J279</f>
        <v>0</v>
      </c>
      <c r="K337" s="17">
        <f>transaction!$AL394+transaction!$AM394+transaction!$AN394+transaction!$AO394+K279</f>
        <v>0</v>
      </c>
      <c r="L337" s="17">
        <f>transaction!$AP394+transaction!$AQ394+transaction!$AR394+transaction!$AS394+L279</f>
        <v>0</v>
      </c>
      <c r="M337" s="17">
        <f>transaction!$AT394+transaction!$AU394+transaction!$AV394+transaction!$AW394+M279</f>
        <v>0</v>
      </c>
      <c r="N337" s="17">
        <f>transaction!$AX394+transaction!$AY394+transaction!$AZ394+transaction!$BA394+N279</f>
        <v>0</v>
      </c>
      <c r="O337" s="17">
        <f>transaction!$BB394+transaction!$BC394+transaction!$BD394+transaction!$BE394+O279</f>
        <v>0</v>
      </c>
      <c r="P337" s="17">
        <f>transaction!$BF394+transaction!$BG394+transaction!$BH394+transaction!$BI394+P279</f>
        <v>0</v>
      </c>
      <c r="Q337" s="17">
        <f>transaction!$BJ394+transaction!$BK394+transaction!$BL394+transaction!$BM394+Q279</f>
        <v>0</v>
      </c>
      <c r="R337" s="17">
        <f>transaction!$BN394+transaction!$BO394+transaction!$BP394+transaction!$BQ394+R279</f>
        <v>0</v>
      </c>
      <c r="S337" s="17">
        <f>transaction!$BR394+transaction!$BS394+transaction!$BT394+transaction!$BU394+S279</f>
        <v>0</v>
      </c>
      <c r="T337" s="17">
        <f>transaction!$BV394+transaction!$BW394+transaction!$BX394+transaction!$BY394+T279</f>
        <v>0</v>
      </c>
      <c r="U337" s="22">
        <f>transaction!$BZ394+transaction!$CA394+transaction!$CB394+transaction!$CC394+U279</f>
        <v>0</v>
      </c>
    </row>
    <row r="338">
      <c r="A338" s="85">
        <v>46.0</v>
      </c>
      <c r="B338" s="17">
        <f>transaction!$B395+transaction!$C395+transaction!$D395+transaction!$E395+B280</f>
        <v>0</v>
      </c>
      <c r="C338" s="17">
        <f>transaction!$F395+transaction!$G395+transaction!$H395+transaction!$I395+C280</f>
        <v>0</v>
      </c>
      <c r="D338" s="17">
        <f>transaction!$J395+transaction!$K395+transaction!$L395+transaction!$M395+D280</f>
        <v>0</v>
      </c>
      <c r="E338" s="17">
        <f>transaction!$N395+transaction!$O395+transaction!$P395+transaction!$Q395+E280</f>
        <v>0</v>
      </c>
      <c r="F338" s="17">
        <f>transaction!$R395+transaction!$S395+transaction!$T395+transaction!$U395+F280</f>
        <v>0</v>
      </c>
      <c r="G338" s="17">
        <f>transaction!$V395+transaction!$W395+transaction!$X395+transaction!$Y395+G280</f>
        <v>0</v>
      </c>
      <c r="H338" s="17">
        <f>transaction!$Z395+transaction!$AA395+transaction!$AB395+transaction!$AC395+H280</f>
        <v>0</v>
      </c>
      <c r="I338" s="17">
        <f>transaction!$AD395+transaction!$AE395+transaction!$AF395+transaction!$AG395+I280</f>
        <v>0</v>
      </c>
      <c r="J338" s="17">
        <f>transaction!$AH395+transaction!$AI395+transaction!$AJ395+transaction!$AK395+J280</f>
        <v>0</v>
      </c>
      <c r="K338" s="17">
        <f>transaction!$AL395+transaction!$AM395+transaction!$AN395+transaction!$AO395+K280</f>
        <v>0</v>
      </c>
      <c r="L338" s="17">
        <f>transaction!$AP395+transaction!$AQ395+transaction!$AR395+transaction!$AS395+L280</f>
        <v>0</v>
      </c>
      <c r="M338" s="17">
        <f>transaction!$AT395+transaction!$AU395+transaction!$AV395+transaction!$AW395+M280</f>
        <v>0</v>
      </c>
      <c r="N338" s="17">
        <f>transaction!$AX395+transaction!$AY395+transaction!$AZ395+transaction!$BA395+N280</f>
        <v>0</v>
      </c>
      <c r="O338" s="17">
        <f>transaction!$BB395+transaction!$BC395+transaction!$BD395+transaction!$BE395+O280</f>
        <v>0</v>
      </c>
      <c r="P338" s="17">
        <f>transaction!$BF395+transaction!$BG395+transaction!$BH395+transaction!$BI395+P280</f>
        <v>0</v>
      </c>
      <c r="Q338" s="17">
        <f>transaction!$BJ395+transaction!$BK395+transaction!$BL395+transaction!$BM395+Q280</f>
        <v>0</v>
      </c>
      <c r="R338" s="17">
        <f>transaction!$BN395+transaction!$BO395+transaction!$BP395+transaction!$BQ395+R280</f>
        <v>0</v>
      </c>
      <c r="S338" s="17">
        <f>transaction!$BR395+transaction!$BS395+transaction!$BT395+transaction!$BU395+S280</f>
        <v>0</v>
      </c>
      <c r="T338" s="17">
        <f>transaction!$BV395+transaction!$BW395+transaction!$BX395+transaction!$BY395+T280</f>
        <v>0</v>
      </c>
      <c r="U338" s="22">
        <f>transaction!$BZ395+transaction!$CA395+transaction!$CB395+transaction!$CC395+U280</f>
        <v>0</v>
      </c>
    </row>
    <row r="339">
      <c r="A339" s="85">
        <v>47.0</v>
      </c>
      <c r="B339" s="17">
        <f>transaction!$B396+transaction!$C396+transaction!$D396+transaction!$E396+B281</f>
        <v>0</v>
      </c>
      <c r="C339" s="17">
        <f>transaction!$F396+transaction!$G396+transaction!$H396+transaction!$I396+C281</f>
        <v>0</v>
      </c>
      <c r="D339" s="17">
        <f>transaction!$J396+transaction!$K396+transaction!$L396+transaction!$M396+D281</f>
        <v>0</v>
      </c>
      <c r="E339" s="17">
        <f>transaction!$N396+transaction!$O396+transaction!$P396+transaction!$Q396+E281</f>
        <v>0</v>
      </c>
      <c r="F339" s="17">
        <f>transaction!$R396+transaction!$S396+transaction!$T396+transaction!$U396+F281</f>
        <v>0</v>
      </c>
      <c r="G339" s="17">
        <f>transaction!$V396+transaction!$W396+transaction!$X396+transaction!$Y396+G281</f>
        <v>0</v>
      </c>
      <c r="H339" s="17">
        <f>transaction!$Z396+transaction!$AA396+transaction!$AB396+transaction!$AC396+H281</f>
        <v>0</v>
      </c>
      <c r="I339" s="17">
        <f>transaction!$AD396+transaction!$AE396+transaction!$AF396+transaction!$AG396+I281</f>
        <v>0</v>
      </c>
      <c r="J339" s="17">
        <f>transaction!$AH396+transaction!$AI396+transaction!$AJ396+transaction!$AK396+J281</f>
        <v>0</v>
      </c>
      <c r="K339" s="17">
        <f>transaction!$AL396+transaction!$AM396+transaction!$AN396+transaction!$AO396+K281</f>
        <v>0</v>
      </c>
      <c r="L339" s="17">
        <f>transaction!$AP396+transaction!$AQ396+transaction!$AR396+transaction!$AS396+L281</f>
        <v>0</v>
      </c>
      <c r="M339" s="17">
        <f>transaction!$AT396+transaction!$AU396+transaction!$AV396+transaction!$AW396+M281</f>
        <v>0</v>
      </c>
      <c r="N339" s="17">
        <f>transaction!$AX396+transaction!$AY396+transaction!$AZ396+transaction!$BA396+N281</f>
        <v>0</v>
      </c>
      <c r="O339" s="17">
        <f>transaction!$BB396+transaction!$BC396+transaction!$BD396+transaction!$BE396+O281</f>
        <v>0</v>
      </c>
      <c r="P339" s="17">
        <f>transaction!$BF396+transaction!$BG396+transaction!$BH396+transaction!$BI396+P281</f>
        <v>0</v>
      </c>
      <c r="Q339" s="17">
        <f>transaction!$BJ396+transaction!$BK396+transaction!$BL396+transaction!$BM396+Q281</f>
        <v>0</v>
      </c>
      <c r="R339" s="17">
        <f>transaction!$BN396+transaction!$BO396+transaction!$BP396+transaction!$BQ396+R281</f>
        <v>0</v>
      </c>
      <c r="S339" s="17">
        <f>transaction!$BR396+transaction!$BS396+transaction!$BT396+transaction!$BU396+S281</f>
        <v>0</v>
      </c>
      <c r="T339" s="17">
        <f>transaction!$BV396+transaction!$BW396+transaction!$BX396+transaction!$BY396+T281</f>
        <v>0</v>
      </c>
      <c r="U339" s="22">
        <f>transaction!$BZ396+transaction!$CA396+transaction!$CB396+transaction!$CC396+U281</f>
        <v>0</v>
      </c>
    </row>
    <row r="340">
      <c r="A340" s="85">
        <v>48.0</v>
      </c>
      <c r="B340" s="17">
        <f>transaction!$B397+transaction!$C397+transaction!$D397+transaction!$E397+B282</f>
        <v>0</v>
      </c>
      <c r="C340" s="17">
        <f>transaction!$F397+transaction!$G397+transaction!$H397+transaction!$I397+C282</f>
        <v>0</v>
      </c>
      <c r="D340" s="17">
        <f>transaction!$J397+transaction!$K397+transaction!$L397+transaction!$M397+D282</f>
        <v>0</v>
      </c>
      <c r="E340" s="17">
        <f>transaction!$N397+transaction!$O397+transaction!$P397+transaction!$Q397+E282</f>
        <v>0</v>
      </c>
      <c r="F340" s="17">
        <f>transaction!$R397+transaction!$S397+transaction!$T397+transaction!$U397+F282</f>
        <v>0</v>
      </c>
      <c r="G340" s="17">
        <f>transaction!$V397+transaction!$W397+transaction!$X397+transaction!$Y397+G282</f>
        <v>0</v>
      </c>
      <c r="H340" s="17">
        <f>transaction!$Z397+transaction!$AA397+transaction!$AB397+transaction!$AC397+H282</f>
        <v>0</v>
      </c>
      <c r="I340" s="17">
        <f>transaction!$AD397+transaction!$AE397+transaction!$AF397+transaction!$AG397+I282</f>
        <v>0</v>
      </c>
      <c r="J340" s="17">
        <f>transaction!$AH397+transaction!$AI397+transaction!$AJ397+transaction!$AK397+J282</f>
        <v>0</v>
      </c>
      <c r="K340" s="17">
        <f>transaction!$AL397+transaction!$AM397+transaction!$AN397+transaction!$AO397+K282</f>
        <v>0</v>
      </c>
      <c r="L340" s="17">
        <f>transaction!$AP397+transaction!$AQ397+transaction!$AR397+transaction!$AS397+L282</f>
        <v>0</v>
      </c>
      <c r="M340" s="17">
        <f>transaction!$AT397+transaction!$AU397+transaction!$AV397+transaction!$AW397+M282</f>
        <v>0</v>
      </c>
      <c r="N340" s="17">
        <f>transaction!$AX397+transaction!$AY397+transaction!$AZ397+transaction!$BA397+N282</f>
        <v>0</v>
      </c>
      <c r="O340" s="17">
        <f>transaction!$BB397+transaction!$BC397+transaction!$BD397+transaction!$BE397+O282</f>
        <v>0</v>
      </c>
      <c r="P340" s="17">
        <f>transaction!$BF397+transaction!$BG397+transaction!$BH397+transaction!$BI397+P282</f>
        <v>0</v>
      </c>
      <c r="Q340" s="17">
        <f>transaction!$BJ397+transaction!$BK397+transaction!$BL397+transaction!$BM397+Q282</f>
        <v>0</v>
      </c>
      <c r="R340" s="17">
        <f>transaction!$BN397+transaction!$BO397+transaction!$BP397+transaction!$BQ397+R282</f>
        <v>0</v>
      </c>
      <c r="S340" s="17">
        <f>transaction!$BR397+transaction!$BS397+transaction!$BT397+transaction!$BU397+S282</f>
        <v>0</v>
      </c>
      <c r="T340" s="17">
        <f>transaction!$BV397+transaction!$BW397+transaction!$BX397+transaction!$BY397+T282</f>
        <v>0</v>
      </c>
      <c r="U340" s="22">
        <f>transaction!$BZ397+transaction!$CA397+transaction!$CB397+transaction!$CC397+U282</f>
        <v>0</v>
      </c>
    </row>
    <row r="341">
      <c r="A341" s="85">
        <v>49.0</v>
      </c>
      <c r="B341" s="17">
        <f>transaction!$B398+transaction!$C398+transaction!$D398+transaction!$E398+B283</f>
        <v>0</v>
      </c>
      <c r="C341" s="17">
        <f>transaction!$F398+transaction!$G398+transaction!$H398+transaction!$I398+C283</f>
        <v>0</v>
      </c>
      <c r="D341" s="17">
        <f>transaction!$J398+transaction!$K398+transaction!$L398+transaction!$M398+D283</f>
        <v>0</v>
      </c>
      <c r="E341" s="17">
        <f>transaction!$N398+transaction!$O398+transaction!$P398+transaction!$Q398+E283</f>
        <v>0</v>
      </c>
      <c r="F341" s="17">
        <f>transaction!$R398+transaction!$S398+transaction!$T398+transaction!$U398+F283</f>
        <v>0</v>
      </c>
      <c r="G341" s="17">
        <f>transaction!$V398+transaction!$W398+transaction!$X398+transaction!$Y398+G283</f>
        <v>0</v>
      </c>
      <c r="H341" s="17">
        <f>transaction!$Z398+transaction!$AA398+transaction!$AB398+transaction!$AC398+H283</f>
        <v>0</v>
      </c>
      <c r="I341" s="17">
        <f>transaction!$AD398+transaction!$AE398+transaction!$AF398+transaction!$AG398+I283</f>
        <v>0</v>
      </c>
      <c r="J341" s="17">
        <f>transaction!$AH398+transaction!$AI398+transaction!$AJ398+transaction!$AK398+J283</f>
        <v>0</v>
      </c>
      <c r="K341" s="17">
        <f>transaction!$AL398+transaction!$AM398+transaction!$AN398+transaction!$AO398+K283</f>
        <v>0</v>
      </c>
      <c r="L341" s="17">
        <f>transaction!$AP398+transaction!$AQ398+transaction!$AR398+transaction!$AS398+L283</f>
        <v>0</v>
      </c>
      <c r="M341" s="17">
        <f>transaction!$AT398+transaction!$AU398+transaction!$AV398+transaction!$AW398+M283</f>
        <v>0</v>
      </c>
      <c r="N341" s="17">
        <f>transaction!$AX398+transaction!$AY398+transaction!$AZ398+transaction!$BA398+N283</f>
        <v>0</v>
      </c>
      <c r="O341" s="17">
        <f>transaction!$BB398+transaction!$BC398+transaction!$BD398+transaction!$BE398+O283</f>
        <v>0</v>
      </c>
      <c r="P341" s="17">
        <f>transaction!$BF398+transaction!$BG398+transaction!$BH398+transaction!$BI398+P283</f>
        <v>0</v>
      </c>
      <c r="Q341" s="17">
        <f>transaction!$BJ398+transaction!$BK398+transaction!$BL398+transaction!$BM398+Q283</f>
        <v>0</v>
      </c>
      <c r="R341" s="17">
        <f>transaction!$BN398+transaction!$BO398+transaction!$BP398+transaction!$BQ398+R283</f>
        <v>0</v>
      </c>
      <c r="S341" s="17">
        <f>transaction!$BR398+transaction!$BS398+transaction!$BT398+transaction!$BU398+S283</f>
        <v>0</v>
      </c>
      <c r="T341" s="17">
        <f>transaction!$BV398+transaction!$BW398+transaction!$BX398+transaction!$BY398+T283</f>
        <v>0</v>
      </c>
      <c r="U341" s="22">
        <f>transaction!$BZ398+transaction!$CA398+transaction!$CB398+transaction!$CC398+U283</f>
        <v>0</v>
      </c>
    </row>
    <row r="342">
      <c r="A342" s="85">
        <v>50.0</v>
      </c>
      <c r="B342" s="17">
        <f>transaction!$B399+transaction!$C399+transaction!$D399+transaction!$E399+B284</f>
        <v>0</v>
      </c>
      <c r="C342" s="17">
        <f>transaction!$F399+transaction!$G399+transaction!$H399+transaction!$I399+C284</f>
        <v>0</v>
      </c>
      <c r="D342" s="17">
        <f>transaction!$J399+transaction!$K399+transaction!$L399+transaction!$M399+D284</f>
        <v>0</v>
      </c>
      <c r="E342" s="17">
        <f>transaction!$N399+transaction!$O399+transaction!$P399+transaction!$Q399+E284</f>
        <v>0</v>
      </c>
      <c r="F342" s="17">
        <f>transaction!$R399+transaction!$S399+transaction!$T399+transaction!$U399+F284</f>
        <v>0</v>
      </c>
      <c r="G342" s="17">
        <f>transaction!$V399+transaction!$W399+transaction!$X399+transaction!$Y399+G284</f>
        <v>0</v>
      </c>
      <c r="H342" s="17">
        <f>transaction!$Z399+transaction!$AA399+transaction!$AB399+transaction!$AC399+H284</f>
        <v>0</v>
      </c>
      <c r="I342" s="17">
        <f>transaction!$AD399+transaction!$AE399+transaction!$AF399+transaction!$AG399+I284</f>
        <v>0</v>
      </c>
      <c r="J342" s="17">
        <f>transaction!$AH399+transaction!$AI399+transaction!$AJ399+transaction!$AK399+J284</f>
        <v>0</v>
      </c>
      <c r="K342" s="17">
        <f>transaction!$AL399+transaction!$AM399+transaction!$AN399+transaction!$AO399+K284</f>
        <v>0</v>
      </c>
      <c r="L342" s="17">
        <f>transaction!$AP399+transaction!$AQ399+transaction!$AR399+transaction!$AS399+L284</f>
        <v>0</v>
      </c>
      <c r="M342" s="17">
        <f>transaction!$AT399+transaction!$AU399+transaction!$AV399+transaction!$AW399+M284</f>
        <v>0</v>
      </c>
      <c r="N342" s="17">
        <f>transaction!$AX399+transaction!$AY399+transaction!$AZ399+transaction!$BA399+N284</f>
        <v>0</v>
      </c>
      <c r="O342" s="17">
        <f>transaction!$BB399+transaction!$BC399+transaction!$BD399+transaction!$BE399+O284</f>
        <v>0</v>
      </c>
      <c r="P342" s="17">
        <f>transaction!$BF399+transaction!$BG399+transaction!$BH399+transaction!$BI399+P284</f>
        <v>0</v>
      </c>
      <c r="Q342" s="17">
        <f>transaction!$BJ399+transaction!$BK399+transaction!$BL399+transaction!$BM399+Q284</f>
        <v>0</v>
      </c>
      <c r="R342" s="17">
        <f>transaction!$BN399+transaction!$BO399+transaction!$BP399+transaction!$BQ399+R284</f>
        <v>0</v>
      </c>
      <c r="S342" s="17">
        <f>transaction!$BR399+transaction!$BS399+transaction!$BT399+transaction!$BU399+S284</f>
        <v>0</v>
      </c>
      <c r="T342" s="17">
        <f>transaction!$BV399+transaction!$BW399+transaction!$BX399+transaction!$BY399+T284</f>
        <v>0</v>
      </c>
      <c r="U342" s="22">
        <f>transaction!$BZ399+transaction!$CA399+transaction!$CB399+transaction!$CC399+U284</f>
        <v>0</v>
      </c>
    </row>
    <row r="343">
      <c r="A343" s="105">
        <v>51.0</v>
      </c>
      <c r="B343" s="51">
        <f>transaction!$B400+transaction!$C400+transaction!$D400+transaction!$E400+B285</f>
        <v>0</v>
      </c>
      <c r="C343" s="51">
        <f>transaction!$F400+transaction!$G400+transaction!$H400+transaction!$I400+C285</f>
        <v>0</v>
      </c>
      <c r="D343" s="51">
        <f>transaction!$J400+transaction!$K400+transaction!$L400+transaction!$M400+D285</f>
        <v>0</v>
      </c>
      <c r="E343" s="51">
        <f>transaction!$N400+transaction!$O400+transaction!$P400+transaction!$Q400+E285</f>
        <v>0</v>
      </c>
      <c r="F343" s="51">
        <f>transaction!$R400+transaction!$S400+transaction!$T400+transaction!$U400+F285</f>
        <v>0</v>
      </c>
      <c r="G343" s="51">
        <f>transaction!$V400+transaction!$W400+transaction!$X400+transaction!$Y400+G285</f>
        <v>0</v>
      </c>
      <c r="H343" s="51">
        <f>transaction!$Z400+transaction!$AA400+transaction!$AB400+transaction!$AC400+H285</f>
        <v>0</v>
      </c>
      <c r="I343" s="51">
        <f>transaction!$AD400+transaction!$AE400+transaction!$AF400+transaction!$AG400+I285</f>
        <v>0</v>
      </c>
      <c r="J343" s="51">
        <f>transaction!$AH400+transaction!$AI400+transaction!$AJ400+transaction!$AK400+J285</f>
        <v>0</v>
      </c>
      <c r="K343" s="51">
        <f>transaction!$AL400+transaction!$AM400+transaction!$AN400+transaction!$AO400+K285</f>
        <v>0</v>
      </c>
      <c r="L343" s="51">
        <f>transaction!$AP400+transaction!$AQ400+transaction!$AR400+transaction!$AS400+L285</f>
        <v>0</v>
      </c>
      <c r="M343" s="51">
        <f>transaction!$AT400+transaction!$AU400+transaction!$AV400+transaction!$AW400+M285</f>
        <v>0</v>
      </c>
      <c r="N343" s="51">
        <f>transaction!$AX400+transaction!$AY400+transaction!$AZ400+transaction!$BA400+N285</f>
        <v>0</v>
      </c>
      <c r="O343" s="51">
        <f>transaction!$BB400+transaction!$BC400+transaction!$BD400+transaction!$BE400+O285</f>
        <v>0</v>
      </c>
      <c r="P343" s="51">
        <f>transaction!$BF400+transaction!$BG400+transaction!$BH400+transaction!$BI400+P285</f>
        <v>0</v>
      </c>
      <c r="Q343" s="51">
        <f>transaction!$BJ400+transaction!$BK400+transaction!$BL400+transaction!$BM400+Q285</f>
        <v>0</v>
      </c>
      <c r="R343" s="51">
        <f>transaction!$BN400+transaction!$BO400+transaction!$BP400+transaction!$BQ400+R285</f>
        <v>0</v>
      </c>
      <c r="S343" s="51">
        <f>transaction!$BR400+transaction!$BS400+transaction!$BT400+transaction!$BU400+S285</f>
        <v>0</v>
      </c>
      <c r="T343" s="51">
        <f>transaction!$BV400+transaction!$BW400+transaction!$BX400+transaction!$BY400+T285</f>
        <v>0</v>
      </c>
      <c r="U343" s="53">
        <f>transaction!$BZ400+transaction!$CA400+transaction!$CB400+transaction!$CC400+U285</f>
        <v>0</v>
      </c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</sheetData>
  <mergeCells count="7">
    <mergeCell ref="Y2:AI20"/>
    <mergeCell ref="A1:U1"/>
    <mergeCell ref="A59:U59"/>
    <mergeCell ref="A117:U117"/>
    <mergeCell ref="A175:U175"/>
    <mergeCell ref="A233:U233"/>
    <mergeCell ref="A291:U291"/>
  </mergeCells>
  <conditionalFormatting sqref="B3:U53">
    <cfRule type="cellIs" dxfId="0" priority="1" operator="lessThan">
      <formula>0</formula>
    </cfRule>
  </conditionalFormatting>
  <conditionalFormatting sqref="B61:U111">
    <cfRule type="cellIs" dxfId="0" priority="2" operator="lessThan">
      <formula>0</formula>
    </cfRule>
  </conditionalFormatting>
  <conditionalFormatting sqref="B119:U169">
    <cfRule type="cellIs" dxfId="0" priority="3" operator="lessThan">
      <formula>0</formula>
    </cfRule>
  </conditionalFormatting>
  <conditionalFormatting sqref="B177:P227">
    <cfRule type="cellIs" dxfId="0" priority="4" operator="lessThan">
      <formula>0</formula>
    </cfRule>
  </conditionalFormatting>
  <conditionalFormatting sqref="B235:U285 B293:U343">
    <cfRule type="cellIs" dxfId="0" priority="5" operator="lessThan">
      <formula>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</row>
    <row r="2">
      <c r="A2" s="93" t="s">
        <v>57</v>
      </c>
      <c r="C2" s="93" t="s">
        <v>58</v>
      </c>
      <c r="E2" s="93" t="s">
        <v>59</v>
      </c>
      <c r="G2" s="93" t="s">
        <v>60</v>
      </c>
      <c r="I2" s="93" t="s">
        <v>61</v>
      </c>
    </row>
    <row r="3">
      <c r="A3" s="94" t="s">
        <v>62</v>
      </c>
      <c r="B3" s="94" t="s">
        <v>63</v>
      </c>
      <c r="C3" s="94" t="s">
        <v>62</v>
      </c>
      <c r="D3" s="94" t="s">
        <v>63</v>
      </c>
      <c r="E3" s="94" t="s">
        <v>62</v>
      </c>
      <c r="F3" s="94" t="s">
        <v>63</v>
      </c>
      <c r="G3" s="94" t="s">
        <v>62</v>
      </c>
      <c r="H3" s="94" t="s">
        <v>63</v>
      </c>
      <c r="I3" s="94" t="s">
        <v>62</v>
      </c>
      <c r="J3" s="94" t="s">
        <v>63</v>
      </c>
    </row>
    <row r="4">
      <c r="A4" s="94">
        <v>1.0</v>
      </c>
      <c r="C4" s="94">
        <v>1.0</v>
      </c>
      <c r="D4" s="94"/>
      <c r="E4" s="94">
        <v>1.0</v>
      </c>
      <c r="G4" s="94">
        <v>1.0</v>
      </c>
      <c r="I4" s="94">
        <v>1.0</v>
      </c>
    </row>
    <row r="5">
      <c r="A5" s="94">
        <v>2.0</v>
      </c>
      <c r="C5" s="94">
        <v>2.0</v>
      </c>
      <c r="E5" s="94">
        <v>2.0</v>
      </c>
      <c r="G5" s="94">
        <v>2.0</v>
      </c>
      <c r="I5" s="94">
        <v>2.0</v>
      </c>
    </row>
    <row r="6">
      <c r="A6" s="94">
        <v>3.0</v>
      </c>
      <c r="C6" s="94">
        <v>3.0</v>
      </c>
      <c r="E6" s="94">
        <v>3.0</v>
      </c>
      <c r="G6" s="94">
        <v>3.0</v>
      </c>
      <c r="I6" s="94">
        <v>3.0</v>
      </c>
    </row>
    <row r="7">
      <c r="A7" s="94">
        <v>4.0</v>
      </c>
      <c r="C7" s="94">
        <v>4.0</v>
      </c>
      <c r="E7" s="94">
        <v>4.0</v>
      </c>
      <c r="G7" s="94">
        <v>4.0</v>
      </c>
      <c r="I7" s="94">
        <v>4.0</v>
      </c>
    </row>
    <row r="8">
      <c r="A8" s="94">
        <v>5.0</v>
      </c>
      <c r="C8" s="94">
        <v>5.0</v>
      </c>
      <c r="E8" s="94">
        <v>5.0</v>
      </c>
      <c r="G8" s="94">
        <v>5.0</v>
      </c>
      <c r="I8" s="94">
        <v>5.0</v>
      </c>
    </row>
    <row r="9">
      <c r="A9" s="94">
        <v>6.0</v>
      </c>
      <c r="C9" s="94">
        <v>6.0</v>
      </c>
      <c r="E9" s="94">
        <v>6.0</v>
      </c>
      <c r="G9" s="94">
        <v>6.0</v>
      </c>
      <c r="I9" s="94">
        <v>6.0</v>
      </c>
    </row>
    <row r="10">
      <c r="A10" s="94">
        <v>7.0</v>
      </c>
      <c r="C10" s="94">
        <v>7.0</v>
      </c>
      <c r="E10" s="94">
        <v>7.0</v>
      </c>
      <c r="G10" s="94">
        <v>7.0</v>
      </c>
      <c r="I10" s="94">
        <v>7.0</v>
      </c>
    </row>
    <row r="11">
      <c r="A11" s="94">
        <v>8.0</v>
      </c>
      <c r="C11" s="94">
        <v>8.0</v>
      </c>
      <c r="E11" s="94">
        <v>8.0</v>
      </c>
      <c r="G11" s="94">
        <v>8.0</v>
      </c>
      <c r="I11" s="94">
        <v>8.0</v>
      </c>
    </row>
    <row r="12">
      <c r="A12" s="94">
        <v>9.0</v>
      </c>
      <c r="C12" s="94">
        <v>9.0</v>
      </c>
      <c r="E12" s="94">
        <v>9.0</v>
      </c>
      <c r="G12" s="94">
        <v>9.0</v>
      </c>
      <c r="I12" s="94">
        <v>9.0</v>
      </c>
    </row>
    <row r="13">
      <c r="A13" s="94">
        <v>10.0</v>
      </c>
      <c r="C13" s="94">
        <v>10.0</v>
      </c>
      <c r="E13" s="94">
        <v>10.0</v>
      </c>
      <c r="G13" s="94">
        <v>10.0</v>
      </c>
      <c r="I13" s="94">
        <v>10.0</v>
      </c>
    </row>
    <row r="14">
      <c r="A14" s="94">
        <v>11.0</v>
      </c>
      <c r="C14" s="94">
        <v>11.0</v>
      </c>
      <c r="E14" s="94">
        <v>11.0</v>
      </c>
      <c r="G14" s="94">
        <v>11.0</v>
      </c>
      <c r="I14" s="94">
        <v>11.0</v>
      </c>
    </row>
    <row r="15">
      <c r="A15" s="94">
        <v>12.0</v>
      </c>
      <c r="C15" s="94">
        <v>12.0</v>
      </c>
      <c r="E15" s="94">
        <v>12.0</v>
      </c>
      <c r="G15" s="94">
        <v>12.0</v>
      </c>
      <c r="I15" s="94">
        <v>12.0</v>
      </c>
    </row>
    <row r="16">
      <c r="A16" s="94">
        <v>13.0</v>
      </c>
      <c r="C16" s="94">
        <v>13.0</v>
      </c>
      <c r="E16" s="94">
        <v>13.0</v>
      </c>
      <c r="G16" s="94">
        <v>13.0</v>
      </c>
      <c r="I16" s="94">
        <v>13.0</v>
      </c>
    </row>
    <row r="17">
      <c r="A17" s="94">
        <v>14.0</v>
      </c>
      <c r="C17" s="94">
        <v>14.0</v>
      </c>
      <c r="E17" s="94">
        <v>14.0</v>
      </c>
      <c r="G17" s="94">
        <v>14.0</v>
      </c>
      <c r="I17" s="94">
        <v>14.0</v>
      </c>
    </row>
    <row r="18">
      <c r="A18" s="94">
        <v>15.0</v>
      </c>
      <c r="C18" s="94">
        <v>15.0</v>
      </c>
      <c r="E18" s="94">
        <v>15.0</v>
      </c>
      <c r="G18" s="94">
        <v>15.0</v>
      </c>
      <c r="I18" s="94">
        <v>15.0</v>
      </c>
    </row>
    <row r="19">
      <c r="A19" s="94">
        <v>16.0</v>
      </c>
      <c r="C19" s="94">
        <v>16.0</v>
      </c>
      <c r="E19" s="94">
        <v>16.0</v>
      </c>
      <c r="G19" s="94">
        <v>16.0</v>
      </c>
      <c r="I19" s="94">
        <v>16.0</v>
      </c>
    </row>
    <row r="20">
      <c r="A20" s="94">
        <v>17.0</v>
      </c>
      <c r="C20" s="94">
        <v>17.0</v>
      </c>
      <c r="E20" s="94">
        <v>17.0</v>
      </c>
      <c r="G20" s="94">
        <v>17.0</v>
      </c>
      <c r="I20" s="94">
        <v>17.0</v>
      </c>
    </row>
    <row r="21">
      <c r="A21" s="94">
        <v>18.0</v>
      </c>
      <c r="C21" s="94">
        <v>18.0</v>
      </c>
      <c r="E21" s="94">
        <v>18.0</v>
      </c>
      <c r="G21" s="94">
        <v>18.0</v>
      </c>
      <c r="I21" s="94">
        <v>18.0</v>
      </c>
    </row>
    <row r="22">
      <c r="A22" s="94">
        <v>19.0</v>
      </c>
      <c r="C22" s="94">
        <v>19.0</v>
      </c>
      <c r="E22" s="94">
        <v>19.0</v>
      </c>
      <c r="G22" s="94">
        <v>19.0</v>
      </c>
      <c r="I22" s="94">
        <v>19.0</v>
      </c>
    </row>
    <row r="23">
      <c r="A23" s="94">
        <v>20.0</v>
      </c>
      <c r="C23" s="94">
        <v>20.0</v>
      </c>
      <c r="E23" s="94">
        <v>20.0</v>
      </c>
      <c r="G23" s="94">
        <v>20.0</v>
      </c>
      <c r="I23" s="94">
        <v>20.0</v>
      </c>
    </row>
    <row r="24">
      <c r="A24" s="94">
        <v>21.0</v>
      </c>
      <c r="C24" s="94">
        <v>21.0</v>
      </c>
      <c r="E24" s="94">
        <v>21.0</v>
      </c>
      <c r="G24" s="94">
        <v>21.0</v>
      </c>
      <c r="I24" s="94">
        <v>21.0</v>
      </c>
    </row>
    <row r="25">
      <c r="A25" s="94">
        <v>22.0</v>
      </c>
      <c r="C25" s="94">
        <v>22.0</v>
      </c>
      <c r="E25" s="94">
        <v>22.0</v>
      </c>
      <c r="G25" s="94">
        <v>22.0</v>
      </c>
      <c r="I25" s="94">
        <v>22.0</v>
      </c>
    </row>
    <row r="26">
      <c r="A26" s="94">
        <v>23.0</v>
      </c>
      <c r="C26" s="94">
        <v>23.0</v>
      </c>
      <c r="E26" s="94">
        <v>23.0</v>
      </c>
      <c r="G26" s="94">
        <v>23.0</v>
      </c>
      <c r="I26" s="94">
        <v>23.0</v>
      </c>
    </row>
    <row r="27">
      <c r="A27" s="94">
        <v>24.0</v>
      </c>
      <c r="C27" s="94">
        <v>24.0</v>
      </c>
      <c r="E27" s="94">
        <v>24.0</v>
      </c>
      <c r="G27" s="94">
        <v>24.0</v>
      </c>
      <c r="I27" s="94">
        <v>24.0</v>
      </c>
    </row>
    <row r="28">
      <c r="A28" s="94">
        <v>25.0</v>
      </c>
      <c r="C28" s="94">
        <v>25.0</v>
      </c>
      <c r="E28" s="94">
        <v>25.0</v>
      </c>
      <c r="G28" s="94">
        <v>25.0</v>
      </c>
      <c r="I28" s="94">
        <v>25.0</v>
      </c>
    </row>
    <row r="29">
      <c r="A29" s="94">
        <v>26.0</v>
      </c>
      <c r="C29" s="94">
        <v>26.0</v>
      </c>
      <c r="E29" s="94">
        <v>26.0</v>
      </c>
      <c r="G29" s="94">
        <v>26.0</v>
      </c>
      <c r="I29" s="94">
        <v>26.0</v>
      </c>
    </row>
    <row r="30">
      <c r="A30" s="94">
        <v>27.0</v>
      </c>
      <c r="C30" s="94">
        <v>27.0</v>
      </c>
      <c r="E30" s="94">
        <v>27.0</v>
      </c>
      <c r="G30" s="94">
        <v>27.0</v>
      </c>
      <c r="I30" s="94">
        <v>27.0</v>
      </c>
    </row>
    <row r="31">
      <c r="A31" s="94">
        <v>28.0</v>
      </c>
      <c r="C31" s="94">
        <v>28.0</v>
      </c>
      <c r="E31" s="94">
        <v>28.0</v>
      </c>
      <c r="G31" s="94">
        <v>28.0</v>
      </c>
      <c r="I31" s="94">
        <v>28.0</v>
      </c>
    </row>
    <row r="32">
      <c r="A32" s="94">
        <v>29.0</v>
      </c>
      <c r="C32" s="94">
        <v>29.0</v>
      </c>
      <c r="E32" s="94">
        <v>29.0</v>
      </c>
      <c r="G32" s="94">
        <v>29.0</v>
      </c>
      <c r="I32" s="94">
        <v>29.0</v>
      </c>
    </row>
    <row r="33">
      <c r="A33" s="94">
        <v>30.0</v>
      </c>
      <c r="C33" s="94">
        <v>30.0</v>
      </c>
      <c r="E33" s="94">
        <v>30.0</v>
      </c>
      <c r="G33" s="94">
        <v>30.0</v>
      </c>
      <c r="I33" s="94">
        <v>30.0</v>
      </c>
    </row>
    <row r="34">
      <c r="A34" s="94">
        <v>31.0</v>
      </c>
      <c r="C34" s="94">
        <v>31.0</v>
      </c>
      <c r="E34" s="94">
        <v>31.0</v>
      </c>
      <c r="G34" s="94">
        <v>31.0</v>
      </c>
      <c r="I34" s="94">
        <v>31.0</v>
      </c>
    </row>
    <row r="35">
      <c r="A35" s="94">
        <v>32.0</v>
      </c>
      <c r="C35" s="94">
        <v>32.0</v>
      </c>
      <c r="E35" s="94">
        <v>32.0</v>
      </c>
      <c r="G35" s="94">
        <v>32.0</v>
      </c>
      <c r="I35" s="94">
        <v>32.0</v>
      </c>
    </row>
    <row r="36">
      <c r="A36" s="94">
        <v>33.0</v>
      </c>
      <c r="C36" s="94">
        <v>33.0</v>
      </c>
      <c r="E36" s="94">
        <v>33.0</v>
      </c>
      <c r="G36" s="94">
        <v>33.0</v>
      </c>
      <c r="I36" s="94">
        <v>33.0</v>
      </c>
    </row>
    <row r="37">
      <c r="A37" s="94">
        <v>34.0</v>
      </c>
      <c r="C37" s="94">
        <v>34.0</v>
      </c>
      <c r="E37" s="94">
        <v>34.0</v>
      </c>
      <c r="G37" s="94">
        <v>34.0</v>
      </c>
      <c r="I37" s="94">
        <v>34.0</v>
      </c>
    </row>
    <row r="38">
      <c r="A38" s="94">
        <v>35.0</v>
      </c>
      <c r="C38" s="94">
        <v>35.0</v>
      </c>
      <c r="E38" s="94">
        <v>35.0</v>
      </c>
      <c r="G38" s="94">
        <v>35.0</v>
      </c>
      <c r="I38" s="94">
        <v>35.0</v>
      </c>
    </row>
    <row r="39">
      <c r="A39" s="94">
        <v>36.0</v>
      </c>
      <c r="C39" s="94">
        <v>36.0</v>
      </c>
      <c r="E39" s="94">
        <v>36.0</v>
      </c>
      <c r="G39" s="94">
        <v>36.0</v>
      </c>
      <c r="I39" s="94">
        <v>36.0</v>
      </c>
    </row>
    <row r="40">
      <c r="A40" s="94">
        <v>37.0</v>
      </c>
      <c r="C40" s="94">
        <v>37.0</v>
      </c>
      <c r="E40" s="94">
        <v>37.0</v>
      </c>
      <c r="G40" s="94">
        <v>37.0</v>
      </c>
      <c r="I40" s="94">
        <v>37.0</v>
      </c>
    </row>
    <row r="41">
      <c r="A41" s="94">
        <v>38.0</v>
      </c>
      <c r="C41" s="94">
        <v>38.0</v>
      </c>
      <c r="E41" s="94">
        <v>38.0</v>
      </c>
      <c r="G41" s="94">
        <v>38.0</v>
      </c>
      <c r="I41" s="94">
        <v>38.0</v>
      </c>
    </row>
    <row r="42">
      <c r="A42" s="94">
        <v>39.0</v>
      </c>
      <c r="C42" s="94">
        <v>39.0</v>
      </c>
      <c r="E42" s="94">
        <v>39.0</v>
      </c>
      <c r="G42" s="94">
        <v>39.0</v>
      </c>
      <c r="I42" s="94">
        <v>39.0</v>
      </c>
    </row>
    <row r="43">
      <c r="A43" s="94">
        <v>40.0</v>
      </c>
      <c r="C43" s="94">
        <v>40.0</v>
      </c>
      <c r="E43" s="94">
        <v>40.0</v>
      </c>
      <c r="G43" s="94">
        <v>40.0</v>
      </c>
      <c r="I43" s="94">
        <v>40.0</v>
      </c>
    </row>
    <row r="44">
      <c r="A44" s="94">
        <v>41.0</v>
      </c>
      <c r="C44" s="94">
        <v>41.0</v>
      </c>
      <c r="E44" s="94">
        <v>41.0</v>
      </c>
      <c r="G44" s="94">
        <v>41.0</v>
      </c>
      <c r="I44" s="94">
        <v>41.0</v>
      </c>
    </row>
    <row r="45">
      <c r="A45" s="94">
        <v>42.0</v>
      </c>
      <c r="C45" s="94">
        <v>42.0</v>
      </c>
      <c r="E45" s="94">
        <v>42.0</v>
      </c>
      <c r="G45" s="94">
        <v>42.0</v>
      </c>
      <c r="I45" s="94">
        <v>42.0</v>
      </c>
    </row>
    <row r="46">
      <c r="A46" s="94">
        <v>43.0</v>
      </c>
      <c r="C46" s="94">
        <v>43.0</v>
      </c>
      <c r="E46" s="94">
        <v>43.0</v>
      </c>
      <c r="G46" s="94">
        <v>43.0</v>
      </c>
      <c r="I46" s="94">
        <v>43.0</v>
      </c>
    </row>
    <row r="47">
      <c r="A47" s="94">
        <v>44.0</v>
      </c>
      <c r="C47" s="94">
        <v>44.0</v>
      </c>
      <c r="E47" s="94">
        <v>44.0</v>
      </c>
      <c r="G47" s="94">
        <v>44.0</v>
      </c>
      <c r="I47" s="94">
        <v>44.0</v>
      </c>
    </row>
    <row r="48">
      <c r="A48" s="94">
        <v>45.0</v>
      </c>
      <c r="C48" s="94">
        <v>45.0</v>
      </c>
      <c r="E48" s="94">
        <v>45.0</v>
      </c>
      <c r="G48" s="94">
        <v>45.0</v>
      </c>
      <c r="I48" s="94">
        <v>45.0</v>
      </c>
    </row>
    <row r="49">
      <c r="A49" s="94">
        <v>46.0</v>
      </c>
      <c r="C49" s="94">
        <v>46.0</v>
      </c>
      <c r="E49" s="94">
        <v>46.0</v>
      </c>
      <c r="G49" s="94">
        <v>46.0</v>
      </c>
      <c r="I49" s="94">
        <v>46.0</v>
      </c>
    </row>
    <row r="50">
      <c r="A50" s="94">
        <v>47.0</v>
      </c>
      <c r="C50" s="94">
        <v>47.0</v>
      </c>
      <c r="E50" s="94">
        <v>47.0</v>
      </c>
      <c r="G50" s="94">
        <v>47.0</v>
      </c>
      <c r="I50" s="94">
        <v>47.0</v>
      </c>
    </row>
    <row r="51">
      <c r="A51" s="94">
        <v>48.0</v>
      </c>
      <c r="C51" s="94">
        <v>48.0</v>
      </c>
      <c r="E51" s="94">
        <v>48.0</v>
      </c>
      <c r="G51" s="94">
        <v>48.0</v>
      </c>
      <c r="I51" s="94">
        <v>48.0</v>
      </c>
    </row>
    <row r="52">
      <c r="A52" s="94">
        <v>49.0</v>
      </c>
      <c r="C52" s="94">
        <v>49.0</v>
      </c>
      <c r="E52" s="94">
        <v>49.0</v>
      </c>
      <c r="G52" s="94">
        <v>49.0</v>
      </c>
      <c r="I52" s="94">
        <v>49.0</v>
      </c>
    </row>
    <row r="53">
      <c r="A53" s="94">
        <v>50.0</v>
      </c>
      <c r="C53" s="94">
        <v>50.0</v>
      </c>
      <c r="E53" s="94">
        <v>50.0</v>
      </c>
      <c r="G53" s="94">
        <v>50.0</v>
      </c>
      <c r="I53" s="94">
        <v>50.0</v>
      </c>
    </row>
    <row r="54">
      <c r="A54" s="94">
        <v>51.0</v>
      </c>
      <c r="C54" s="94">
        <v>51.0</v>
      </c>
      <c r="E54" s="94">
        <v>51.0</v>
      </c>
      <c r="G54" s="94">
        <v>51.0</v>
      </c>
      <c r="I54" s="94">
        <v>51.0</v>
      </c>
    </row>
  </sheetData>
  <mergeCells count="5">
    <mergeCell ref="A2:B2"/>
    <mergeCell ref="C2:D2"/>
    <mergeCell ref="E2:F2"/>
    <mergeCell ref="G2:H2"/>
    <mergeCell ref="I2:J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3">
      <c r="B3" s="95" t="s">
        <v>64</v>
      </c>
      <c r="C3" s="96"/>
      <c r="D3" s="96"/>
      <c r="E3" s="96" t="s">
        <v>57</v>
      </c>
      <c r="F3" s="96" t="s">
        <v>58</v>
      </c>
      <c r="G3" s="96"/>
      <c r="H3" s="96" t="s">
        <v>65</v>
      </c>
      <c r="I3" s="96" t="s">
        <v>66</v>
      </c>
      <c r="J3" s="96" t="s">
        <v>67</v>
      </c>
    </row>
    <row r="4">
      <c r="B4" s="95" t="s">
        <v>0</v>
      </c>
      <c r="C4" s="95" t="s">
        <v>68</v>
      </c>
      <c r="D4" s="96" t="s">
        <v>63</v>
      </c>
      <c r="E4" s="96"/>
      <c r="F4" s="96"/>
      <c r="G4" s="96"/>
      <c r="H4" s="96"/>
      <c r="I4" s="96"/>
      <c r="J4" s="96"/>
    </row>
    <row r="5">
      <c r="B5" s="96" t="s">
        <v>18</v>
      </c>
      <c r="C5" s="96" t="s">
        <v>69</v>
      </c>
      <c r="D5" s="97">
        <v>30.0</v>
      </c>
      <c r="E5" s="98">
        <v>31.0</v>
      </c>
      <c r="F5" s="98">
        <v>27.0</v>
      </c>
      <c r="G5" s="96"/>
      <c r="H5" s="99">
        <v>32.0</v>
      </c>
      <c r="I5" s="99">
        <v>34.0</v>
      </c>
      <c r="J5" s="98">
        <v>30.0</v>
      </c>
    </row>
    <row r="6">
      <c r="B6" s="96" t="s">
        <v>19</v>
      </c>
      <c r="C6" s="96" t="s">
        <v>70</v>
      </c>
      <c r="D6" s="97">
        <v>110.0</v>
      </c>
      <c r="E6" s="98">
        <v>105.0</v>
      </c>
      <c r="F6" s="98">
        <v>107.0</v>
      </c>
      <c r="G6" s="96"/>
      <c r="H6" s="99">
        <v>109.0</v>
      </c>
      <c r="I6" s="99">
        <v>108.0</v>
      </c>
      <c r="J6" s="98">
        <v>107.0</v>
      </c>
    </row>
    <row r="7">
      <c r="B7" s="96" t="s">
        <v>20</v>
      </c>
      <c r="C7" s="96" t="s">
        <v>71</v>
      </c>
      <c r="D7" s="97">
        <v>50.0</v>
      </c>
      <c r="E7" s="100">
        <v>55.0</v>
      </c>
      <c r="F7" s="98">
        <v>55.0</v>
      </c>
      <c r="G7" s="96"/>
      <c r="H7" s="99">
        <v>50.0</v>
      </c>
      <c r="I7" s="99">
        <v>49.0</v>
      </c>
      <c r="J7" s="98">
        <v>48.0</v>
      </c>
    </row>
    <row r="8">
      <c r="B8" s="96" t="s">
        <v>21</v>
      </c>
      <c r="C8" s="96" t="s">
        <v>72</v>
      </c>
      <c r="D8" s="97">
        <v>40.0</v>
      </c>
      <c r="E8" s="98">
        <v>41.0</v>
      </c>
      <c r="F8" s="98">
        <v>39.0</v>
      </c>
      <c r="G8" s="96"/>
      <c r="H8" s="99">
        <v>39.0</v>
      </c>
      <c r="I8" s="99">
        <v>39.0</v>
      </c>
      <c r="J8" s="100">
        <v>38.0</v>
      </c>
    </row>
    <row r="9">
      <c r="B9" s="95" t="s">
        <v>73</v>
      </c>
      <c r="C9" s="96"/>
      <c r="D9" s="101"/>
      <c r="E9" s="102"/>
      <c r="F9" s="102"/>
      <c r="G9" s="96"/>
      <c r="H9" s="96"/>
      <c r="I9" s="96"/>
      <c r="J9" s="102"/>
    </row>
    <row r="10">
      <c r="B10" s="95" t="s">
        <v>0</v>
      </c>
      <c r="C10" s="95" t="s">
        <v>68</v>
      </c>
      <c r="D10" s="101"/>
      <c r="E10" s="102"/>
      <c r="F10" s="102"/>
      <c r="G10" s="96"/>
      <c r="H10" s="96"/>
      <c r="I10" s="96"/>
      <c r="J10" s="102"/>
    </row>
    <row r="11">
      <c r="B11" s="96" t="s">
        <v>22</v>
      </c>
      <c r="C11" s="96" t="s">
        <v>69</v>
      </c>
      <c r="D11" s="97">
        <v>65.0</v>
      </c>
      <c r="E11" s="98">
        <v>66.0</v>
      </c>
      <c r="F11" s="98">
        <v>65.0</v>
      </c>
      <c r="G11" s="96"/>
      <c r="H11" s="99">
        <v>64.0</v>
      </c>
      <c r="I11" s="99">
        <v>66.0</v>
      </c>
      <c r="J11" s="98">
        <v>64.0</v>
      </c>
    </row>
    <row r="12">
      <c r="B12" s="96" t="s">
        <v>23</v>
      </c>
      <c r="C12" s="96" t="s">
        <v>70</v>
      </c>
      <c r="D12" s="97">
        <v>1100.0</v>
      </c>
      <c r="E12" s="98">
        <v>1100.0</v>
      </c>
      <c r="F12" s="98">
        <v>1103.0</v>
      </c>
      <c r="G12" s="96"/>
      <c r="H12" s="99">
        <v>1104.0</v>
      </c>
      <c r="I12" s="99">
        <v>1102.0</v>
      </c>
      <c r="J12" s="98">
        <v>1105.0</v>
      </c>
    </row>
    <row r="13">
      <c r="B13" s="96" t="s">
        <v>24</v>
      </c>
      <c r="C13" s="96" t="s">
        <v>71</v>
      </c>
      <c r="D13" s="97">
        <v>1000.0</v>
      </c>
      <c r="E13" s="98">
        <v>1010.0</v>
      </c>
      <c r="F13" s="98">
        <v>1015.0</v>
      </c>
      <c r="G13" s="96"/>
      <c r="H13" s="99">
        <v>1010.0</v>
      </c>
      <c r="I13" s="99">
        <v>1005.0</v>
      </c>
      <c r="J13" s="98">
        <v>1006.0</v>
      </c>
    </row>
    <row r="14">
      <c r="B14" s="96" t="s">
        <v>26</v>
      </c>
      <c r="C14" s="96" t="s">
        <v>72</v>
      </c>
      <c r="D14" s="97">
        <v>90.0</v>
      </c>
      <c r="E14" s="100">
        <v>92.6</v>
      </c>
      <c r="F14" s="100">
        <v>93.0</v>
      </c>
      <c r="G14" s="96"/>
      <c r="H14" s="99">
        <v>90.0</v>
      </c>
      <c r="I14" s="99">
        <v>90.0</v>
      </c>
      <c r="J14" s="100">
        <v>91.5</v>
      </c>
    </row>
    <row r="15">
      <c r="B15" s="95" t="s">
        <v>74</v>
      </c>
      <c r="C15" s="96"/>
      <c r="D15" s="101"/>
      <c r="E15" s="102"/>
      <c r="F15" s="102"/>
      <c r="G15" s="96"/>
      <c r="H15" s="96"/>
      <c r="I15" s="96"/>
      <c r="J15" s="102"/>
    </row>
    <row r="16">
      <c r="B16" s="95" t="s">
        <v>0</v>
      </c>
      <c r="C16" s="95" t="s">
        <v>68</v>
      </c>
      <c r="D16" s="101"/>
      <c r="E16" s="102"/>
      <c r="F16" s="102"/>
      <c r="G16" s="96"/>
      <c r="H16" s="96"/>
      <c r="I16" s="96"/>
      <c r="J16" s="102"/>
    </row>
    <row r="17">
      <c r="B17" s="96" t="s">
        <v>75</v>
      </c>
      <c r="C17" s="96" t="s">
        <v>76</v>
      </c>
      <c r="D17" s="97">
        <v>40.0</v>
      </c>
      <c r="E17" s="100">
        <f>40-40*0.015</f>
        <v>39.4</v>
      </c>
      <c r="F17" s="98">
        <v>40.0</v>
      </c>
      <c r="G17" s="96"/>
      <c r="H17" s="103">
        <v>39.5</v>
      </c>
      <c r="I17" s="99">
        <v>40.0</v>
      </c>
      <c r="J17" s="98">
        <v>39.0</v>
      </c>
    </row>
    <row r="18">
      <c r="B18" s="96" t="s">
        <v>77</v>
      </c>
      <c r="C18" s="96" t="s">
        <v>70</v>
      </c>
      <c r="D18" s="97">
        <v>800.0</v>
      </c>
      <c r="E18" s="98">
        <v>810.0</v>
      </c>
      <c r="F18" s="98">
        <v>812.0</v>
      </c>
      <c r="G18" s="96"/>
      <c r="H18" s="99">
        <v>808.0</v>
      </c>
      <c r="I18" s="99">
        <v>800.0</v>
      </c>
      <c r="J18" s="98">
        <v>799.0</v>
      </c>
    </row>
    <row r="19">
      <c r="B19" s="96" t="s">
        <v>29</v>
      </c>
      <c r="C19" s="96" t="s">
        <v>72</v>
      </c>
      <c r="D19" s="97">
        <v>20.0</v>
      </c>
      <c r="E19" s="98">
        <v>21.0</v>
      </c>
      <c r="F19" s="98">
        <v>22.0</v>
      </c>
      <c r="G19" s="96"/>
      <c r="H19" s="103">
        <v>22.5</v>
      </c>
      <c r="I19" s="103">
        <v>22.5</v>
      </c>
      <c r="J19" s="98">
        <v>24.0</v>
      </c>
    </row>
    <row r="20">
      <c r="B20" s="96" t="s">
        <v>30</v>
      </c>
      <c r="C20" s="96" t="s">
        <v>78</v>
      </c>
      <c r="D20" s="97">
        <v>135.0</v>
      </c>
      <c r="E20" s="98">
        <v>136.0</v>
      </c>
      <c r="F20" s="100">
        <v>137.0</v>
      </c>
      <c r="G20" s="96"/>
      <c r="H20" s="99">
        <v>138.0</v>
      </c>
      <c r="I20" s="103">
        <v>138.0</v>
      </c>
      <c r="J20" s="98">
        <v>138.0</v>
      </c>
    </row>
    <row r="21">
      <c r="B21" s="95" t="s">
        <v>79</v>
      </c>
      <c r="C21" s="96"/>
      <c r="D21" s="101"/>
      <c r="E21" s="102"/>
      <c r="F21" s="102"/>
      <c r="G21" s="96"/>
      <c r="H21" s="96"/>
      <c r="I21" s="96"/>
      <c r="J21" s="102"/>
    </row>
    <row r="22">
      <c r="B22" s="95" t="s">
        <v>0</v>
      </c>
      <c r="C22" s="95" t="s">
        <v>68</v>
      </c>
      <c r="D22" s="101"/>
      <c r="E22" s="102"/>
      <c r="F22" s="102"/>
      <c r="G22" s="96"/>
      <c r="H22" s="96"/>
      <c r="I22" s="96"/>
      <c r="J22" s="102"/>
    </row>
    <row r="23">
      <c r="B23" s="96" t="s">
        <v>31</v>
      </c>
      <c r="C23" s="96" t="s">
        <v>71</v>
      </c>
      <c r="D23" s="97">
        <v>180.0</v>
      </c>
      <c r="E23" s="98">
        <v>185.0</v>
      </c>
      <c r="F23" s="100">
        <v>189.0</v>
      </c>
      <c r="G23" s="96"/>
      <c r="H23" s="99">
        <v>184.0</v>
      </c>
      <c r="I23" s="99">
        <v>184.0</v>
      </c>
      <c r="J23" s="98">
        <v>186.0</v>
      </c>
    </row>
    <row r="24">
      <c r="B24" s="96" t="s">
        <v>32</v>
      </c>
      <c r="C24" s="96" t="s">
        <v>70</v>
      </c>
      <c r="D24" s="97">
        <v>60.0</v>
      </c>
      <c r="E24" s="98">
        <v>61.0</v>
      </c>
      <c r="F24" s="98">
        <v>59.0</v>
      </c>
      <c r="G24" s="96"/>
      <c r="H24" s="99">
        <v>57.0</v>
      </c>
      <c r="I24" s="99">
        <v>57.0</v>
      </c>
      <c r="J24" s="98">
        <v>56.0</v>
      </c>
    </row>
    <row r="25">
      <c r="B25" s="96" t="s">
        <v>47</v>
      </c>
      <c r="C25" s="96" t="s">
        <v>72</v>
      </c>
      <c r="D25" s="97">
        <v>40.0</v>
      </c>
      <c r="E25" s="98">
        <v>41.0</v>
      </c>
      <c r="F25" s="100">
        <f>E25+G25*0.01</f>
        <v>41</v>
      </c>
      <c r="G25" s="96"/>
      <c r="H25" s="99">
        <v>40.0</v>
      </c>
      <c r="I25" s="99">
        <v>38.0</v>
      </c>
      <c r="J25" s="100">
        <v>42.0</v>
      </c>
    </row>
    <row r="26">
      <c r="B26" s="96" t="s">
        <v>34</v>
      </c>
      <c r="C26" s="96" t="s">
        <v>78</v>
      </c>
      <c r="D26" s="97">
        <v>20.0</v>
      </c>
      <c r="E26" s="100">
        <f>20+20*0.05</f>
        <v>21</v>
      </c>
      <c r="F26" s="98">
        <v>22.0</v>
      </c>
      <c r="G26" s="96"/>
      <c r="H26" s="99">
        <v>21.0</v>
      </c>
      <c r="I26" s="99">
        <v>20.0</v>
      </c>
      <c r="J26" s="98">
        <v>21.0</v>
      </c>
    </row>
    <row r="27">
      <c r="B27" s="95" t="s">
        <v>80</v>
      </c>
      <c r="C27" s="96"/>
      <c r="D27" s="101"/>
      <c r="E27" s="102"/>
      <c r="F27" s="102"/>
      <c r="G27" s="96"/>
      <c r="H27" s="96"/>
      <c r="I27" s="96"/>
      <c r="J27" s="102"/>
    </row>
    <row r="28">
      <c r="B28" s="95" t="s">
        <v>0</v>
      </c>
      <c r="C28" s="95" t="s">
        <v>68</v>
      </c>
      <c r="D28" s="101"/>
      <c r="E28" s="102"/>
      <c r="F28" s="102"/>
      <c r="G28" s="96"/>
      <c r="H28" s="96"/>
      <c r="I28" s="96"/>
      <c r="J28" s="102"/>
    </row>
    <row r="29">
      <c r="B29" s="96" t="s">
        <v>81</v>
      </c>
      <c r="C29" s="96" t="s">
        <v>76</v>
      </c>
      <c r="D29" s="97">
        <v>90.0</v>
      </c>
      <c r="E29" s="100">
        <v>92.0</v>
      </c>
      <c r="F29" s="100">
        <v>92.4</v>
      </c>
      <c r="G29" s="96"/>
      <c r="H29" s="99">
        <v>92.0</v>
      </c>
      <c r="I29" s="99">
        <v>94.0</v>
      </c>
      <c r="J29" s="98">
        <v>92.0</v>
      </c>
    </row>
    <row r="30">
      <c r="B30" s="104" t="s">
        <v>36</v>
      </c>
      <c r="C30" s="96" t="s">
        <v>71</v>
      </c>
      <c r="D30" s="97">
        <v>800.0</v>
      </c>
      <c r="E30" s="100">
        <v>801.0</v>
      </c>
      <c r="F30" s="100">
        <v>802.0</v>
      </c>
      <c r="G30" s="96"/>
      <c r="H30" s="99">
        <v>804.0</v>
      </c>
      <c r="I30" s="103">
        <v>802.0</v>
      </c>
      <c r="J30" s="100">
        <v>802.2</v>
      </c>
    </row>
    <row r="31">
      <c r="B31" s="96" t="s">
        <v>82</v>
      </c>
      <c r="C31" s="96" t="s">
        <v>72</v>
      </c>
      <c r="D31" s="97">
        <v>900.0</v>
      </c>
      <c r="E31" s="100">
        <v>904.0</v>
      </c>
      <c r="F31" s="100">
        <v>905.0</v>
      </c>
      <c r="G31" s="96"/>
      <c r="H31" s="99">
        <v>908.0</v>
      </c>
      <c r="I31" s="99">
        <v>908.0</v>
      </c>
      <c r="J31" s="100">
        <v>906.0</v>
      </c>
    </row>
    <row r="32">
      <c r="B32" s="96" t="s">
        <v>38</v>
      </c>
      <c r="C32" s="96" t="s">
        <v>78</v>
      </c>
      <c r="D32" s="97">
        <v>230.0</v>
      </c>
      <c r="E32" s="100">
        <v>233.0</v>
      </c>
      <c r="F32" s="100">
        <v>233.0</v>
      </c>
      <c r="G32" s="96"/>
      <c r="H32" s="99">
        <v>233.0</v>
      </c>
      <c r="I32" s="99">
        <v>233.0</v>
      </c>
      <c r="J32" s="98">
        <v>235.0</v>
      </c>
    </row>
  </sheetData>
  <drawing r:id="rId1"/>
</worksheet>
</file>