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ianasnowhuffmyer/MyProjects/E5/apulchra_metabolism/data/baseline_sampling/sym_counts/"/>
    </mc:Choice>
  </mc:AlternateContent>
  <xr:revisionPtr revIDLastSave="0" documentId="13_ncr:1_{BDBAF33D-9B3D-0643-95A7-15F67230AB5C}" xr6:coauthVersionLast="47" xr6:coauthVersionMax="47" xr10:uidLastSave="{00000000-0000-0000-0000-000000000000}"/>
  <bookViews>
    <workbookView xWindow="440" yWindow="460" windowWidth="27640" windowHeight="16000" xr2:uid="{3F637B6A-34B6-C147-9B30-DF4A4399AD7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" l="1"/>
  <c r="M3" i="1" s="1"/>
  <c r="K3" i="1"/>
  <c r="L3" i="1" s="1"/>
  <c r="J4" i="1"/>
  <c r="K4" i="1"/>
  <c r="L4" i="1"/>
  <c r="M4" i="1"/>
  <c r="J5" i="1"/>
  <c r="K5" i="1"/>
  <c r="J6" i="1"/>
  <c r="M6" i="1" s="1"/>
  <c r="K6" i="1"/>
  <c r="J7" i="1"/>
  <c r="M7" i="1" s="1"/>
  <c r="K7" i="1"/>
  <c r="J8" i="1"/>
  <c r="M8" i="1" s="1"/>
  <c r="K8" i="1"/>
  <c r="L8" i="1" s="1"/>
  <c r="J9" i="1"/>
  <c r="M9" i="1" s="1"/>
  <c r="K9" i="1"/>
  <c r="J10" i="1"/>
  <c r="K10" i="1"/>
  <c r="J11" i="1"/>
  <c r="K11" i="1"/>
  <c r="L11" i="1"/>
  <c r="M11" i="1"/>
  <c r="J12" i="1"/>
  <c r="K12" i="1"/>
  <c r="L12" i="1"/>
  <c r="M12" i="1"/>
  <c r="J13" i="1"/>
  <c r="K13" i="1"/>
  <c r="J14" i="1"/>
  <c r="M14" i="1" s="1"/>
  <c r="K14" i="1"/>
  <c r="L14" i="1" s="1"/>
  <c r="J15" i="1"/>
  <c r="M15" i="1" s="1"/>
  <c r="K15" i="1"/>
  <c r="J16" i="1"/>
  <c r="M16" i="1" s="1"/>
  <c r="K16" i="1"/>
  <c r="J17" i="1"/>
  <c r="M17" i="1" s="1"/>
  <c r="K17" i="1"/>
  <c r="L17" i="1" s="1"/>
  <c r="J18" i="1"/>
  <c r="M18" i="1" s="1"/>
  <c r="K18" i="1"/>
  <c r="L18" i="1" s="1"/>
  <c r="J19" i="1"/>
  <c r="M19" i="1" s="1"/>
  <c r="K19" i="1"/>
  <c r="J20" i="1"/>
  <c r="M20" i="1" s="1"/>
  <c r="K20" i="1"/>
  <c r="L20" i="1" s="1"/>
  <c r="J21" i="1"/>
  <c r="M21" i="1" s="1"/>
  <c r="K21" i="1"/>
  <c r="L21" i="1" s="1"/>
  <c r="J22" i="1"/>
  <c r="K22" i="1"/>
  <c r="J23" i="1"/>
  <c r="K23" i="1"/>
  <c r="L23" i="1"/>
  <c r="M23" i="1"/>
  <c r="J24" i="1"/>
  <c r="K24" i="1"/>
  <c r="L24" i="1"/>
  <c r="M24" i="1"/>
  <c r="J25" i="1"/>
  <c r="K25" i="1"/>
  <c r="L25" i="1"/>
  <c r="M25" i="1"/>
  <c r="J26" i="1"/>
  <c r="K26" i="1"/>
  <c r="L26" i="1"/>
  <c r="M26" i="1"/>
  <c r="J2" i="1"/>
  <c r="M2" i="1" s="1"/>
  <c r="K2" i="1"/>
  <c r="L5" i="1" l="1"/>
  <c r="M5" i="1"/>
  <c r="L19" i="1"/>
  <c r="L13" i="1"/>
  <c r="M13" i="1"/>
  <c r="L9" i="1"/>
  <c r="L7" i="1"/>
  <c r="L16" i="1"/>
  <c r="L2" i="1"/>
  <c r="L15" i="1"/>
  <c r="L10" i="1"/>
  <c r="M10" i="1"/>
  <c r="L6" i="1"/>
  <c r="L22" i="1"/>
  <c r="M22" i="1"/>
</calcChain>
</file>

<file path=xl/sharedStrings.xml><?xml version="1.0" encoding="utf-8"?>
<sst xmlns="http://schemas.openxmlformats.org/spreadsheetml/2006/main" count="51" uniqueCount="42">
  <si>
    <t>fragment</t>
  </si>
  <si>
    <t>squares.counted</t>
  </si>
  <si>
    <t>count1</t>
  </si>
  <si>
    <t>count2</t>
  </si>
  <si>
    <t>count3</t>
  </si>
  <si>
    <t>count4</t>
  </si>
  <si>
    <t>count5</t>
  </si>
  <si>
    <t>count6</t>
  </si>
  <si>
    <t>initials</t>
  </si>
  <si>
    <t>stdev_squares</t>
  </si>
  <si>
    <t>cv</t>
  </si>
  <si>
    <t>notes</t>
  </si>
  <si>
    <t>cells.mL</t>
  </si>
  <si>
    <t>average_cells_per_square</t>
  </si>
  <si>
    <t>https://github.com/urol-e5/protocols/blob/master/2020-01-07-Cell_Density-Protocol.md</t>
  </si>
  <si>
    <t>D13</t>
  </si>
  <si>
    <t>A7</t>
  </si>
  <si>
    <t>A16</t>
  </si>
  <si>
    <t>A20</t>
  </si>
  <si>
    <t>A31</t>
  </si>
  <si>
    <t>B9</t>
  </si>
  <si>
    <t>B20</t>
  </si>
  <si>
    <t>B25</t>
  </si>
  <si>
    <t>B34</t>
  </si>
  <si>
    <t>C1</t>
  </si>
  <si>
    <t>C19</t>
  </si>
  <si>
    <t>C26</t>
  </si>
  <si>
    <t>C30</t>
  </si>
  <si>
    <t>D4</t>
  </si>
  <si>
    <t>D26</t>
  </si>
  <si>
    <t>D30</t>
  </si>
  <si>
    <t>E5</t>
  </si>
  <si>
    <t>E8</t>
  </si>
  <si>
    <t>E20</t>
  </si>
  <si>
    <t>E31</t>
  </si>
  <si>
    <t>F2</t>
  </si>
  <si>
    <t>F9</t>
  </si>
  <si>
    <t>F17</t>
  </si>
  <si>
    <t>F22</t>
  </si>
  <si>
    <t>date</t>
  </si>
  <si>
    <t>AH, TA</t>
  </si>
  <si>
    <t>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</si>
</sst>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02EE8-CFD7-B245-B048-E3FD6748E901}">
  <dimension ref="A1:O26"/>
  <sheetViews>
    <sheetView tabSelected="1" workbookViewId="0">
      <selection activeCell="I6" sqref="I6"/>
    </sheetView>
  </sheetViews>
  <sheetFormatPr baseColWidth="10" defaultRowHeight="16" x14ac:dyDescent="0.2"/>
  <cols>
    <col min="2" max="2" width="15.5" customWidth="1"/>
    <col min="10" max="10" width="22.5" customWidth="1"/>
    <col min="11" max="11" width="26.33203125" customWidth="1"/>
  </cols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13</v>
      </c>
      <c r="K1" t="s">
        <v>9</v>
      </c>
      <c r="L1" t="s">
        <v>10</v>
      </c>
      <c r="M1" t="s">
        <v>12</v>
      </c>
      <c r="N1" t="s">
        <v>39</v>
      </c>
      <c r="O1" t="s">
        <v>11</v>
      </c>
    </row>
    <row r="2" spans="1:15" x14ac:dyDescent="0.2">
      <c r="A2" t="s">
        <v>16</v>
      </c>
      <c r="B2">
        <v>3</v>
      </c>
      <c r="C2">
        <v>149</v>
      </c>
      <c r="D2">
        <v>139</v>
      </c>
      <c r="E2">
        <v>139</v>
      </c>
      <c r="F2">
        <v>132</v>
      </c>
      <c r="G2">
        <v>147</v>
      </c>
      <c r="H2">
        <v>148</v>
      </c>
      <c r="I2" t="s">
        <v>40</v>
      </c>
      <c r="J2">
        <f>AVERAGE(C2:H2)/B2</f>
        <v>47.44444444444445</v>
      </c>
      <c r="K2">
        <f>STDEV(C2:H2)</f>
        <v>6.7428974978614837</v>
      </c>
      <c r="L2">
        <f>(K2/J2)*100</f>
        <v>14.212196131323967</v>
      </c>
      <c r="M2">
        <f>J2*(10^4)</f>
        <v>474444.4444444445</v>
      </c>
      <c r="N2">
        <v>20221014</v>
      </c>
      <c r="O2" t="s">
        <v>14</v>
      </c>
    </row>
    <row r="3" spans="1:15" x14ac:dyDescent="0.2">
      <c r="A3" t="s">
        <v>17</v>
      </c>
      <c r="J3" t="e">
        <f t="shared" ref="J3:J26" si="0">AVERAGE(C3:H3)/B3</f>
        <v>#DIV/0!</v>
      </c>
      <c r="K3" t="e">
        <f t="shared" ref="K3:K26" si="1">STDEV(C3:H3)</f>
        <v>#DIV/0!</v>
      </c>
      <c r="L3" t="e">
        <f t="shared" ref="L3:L26" si="2">(K3/J3)*100</f>
        <v>#DIV/0!</v>
      </c>
      <c r="M3" t="e">
        <f t="shared" ref="M3:M26" si="3">J3*(10^4)</f>
        <v>#DIV/0!</v>
      </c>
    </row>
    <row r="4" spans="1:15" x14ac:dyDescent="0.2">
      <c r="A4" t="s">
        <v>18</v>
      </c>
      <c r="J4" t="e">
        <f t="shared" si="0"/>
        <v>#DIV/0!</v>
      </c>
      <c r="K4" t="e">
        <f t="shared" si="1"/>
        <v>#DIV/0!</v>
      </c>
      <c r="L4" t="e">
        <f t="shared" si="2"/>
        <v>#DIV/0!</v>
      </c>
      <c r="M4" t="e">
        <f t="shared" si="3"/>
        <v>#DIV/0!</v>
      </c>
    </row>
    <row r="5" spans="1:15" x14ac:dyDescent="0.2">
      <c r="A5" t="s">
        <v>19</v>
      </c>
      <c r="B5">
        <v>2</v>
      </c>
      <c r="C5">
        <v>128</v>
      </c>
      <c r="D5">
        <v>107</v>
      </c>
      <c r="E5">
        <v>117</v>
      </c>
      <c r="F5">
        <v>127</v>
      </c>
      <c r="G5">
        <v>124</v>
      </c>
      <c r="H5">
        <v>108</v>
      </c>
      <c r="I5" t="s">
        <v>41</v>
      </c>
      <c r="J5">
        <f t="shared" si="0"/>
        <v>59.25</v>
      </c>
      <c r="K5">
        <f t="shared" si="1"/>
        <v>9.354143466934854</v>
      </c>
      <c r="L5">
        <f t="shared" si="2"/>
        <v>15.78758391043857</v>
      </c>
      <c r="M5">
        <f t="shared" si="3"/>
        <v>592500</v>
      </c>
      <c r="N5">
        <v>20221015</v>
      </c>
    </row>
    <row r="6" spans="1:15" x14ac:dyDescent="0.2">
      <c r="A6" t="s">
        <v>20</v>
      </c>
      <c r="B6">
        <v>5</v>
      </c>
      <c r="C6">
        <v>162</v>
      </c>
      <c r="D6">
        <v>165</v>
      </c>
      <c r="E6">
        <v>171</v>
      </c>
      <c r="F6">
        <v>175</v>
      </c>
      <c r="G6">
        <v>170</v>
      </c>
      <c r="H6">
        <v>168</v>
      </c>
      <c r="I6" t="s">
        <v>40</v>
      </c>
      <c r="J6">
        <f t="shared" si="0"/>
        <v>33.700000000000003</v>
      </c>
      <c r="K6">
        <f t="shared" si="1"/>
        <v>4.5934736311423405</v>
      </c>
      <c r="L6">
        <f t="shared" si="2"/>
        <v>13.630485552351157</v>
      </c>
      <c r="M6">
        <f t="shared" si="3"/>
        <v>337000</v>
      </c>
      <c r="N6">
        <v>20221014</v>
      </c>
    </row>
    <row r="7" spans="1:15" x14ac:dyDescent="0.2">
      <c r="A7" t="s">
        <v>21</v>
      </c>
      <c r="B7">
        <v>1</v>
      </c>
      <c r="C7">
        <v>112</v>
      </c>
      <c r="D7">
        <v>87</v>
      </c>
      <c r="E7">
        <v>105</v>
      </c>
      <c r="F7">
        <v>74</v>
      </c>
      <c r="G7">
        <v>84</v>
      </c>
      <c r="H7">
        <v>102</v>
      </c>
      <c r="I7" t="s">
        <v>41</v>
      </c>
      <c r="J7">
        <f t="shared" si="0"/>
        <v>94</v>
      </c>
      <c r="K7">
        <f t="shared" si="1"/>
        <v>14.546477236774544</v>
      </c>
      <c r="L7">
        <f t="shared" si="2"/>
        <v>15.474975783802709</v>
      </c>
      <c r="M7">
        <f t="shared" si="3"/>
        <v>940000</v>
      </c>
      <c r="N7">
        <v>20221015</v>
      </c>
    </row>
    <row r="8" spans="1:15" x14ac:dyDescent="0.2">
      <c r="A8" t="s">
        <v>22</v>
      </c>
      <c r="J8" t="e">
        <f t="shared" si="0"/>
        <v>#DIV/0!</v>
      </c>
      <c r="K8" t="e">
        <f t="shared" si="1"/>
        <v>#DIV/0!</v>
      </c>
      <c r="L8" t="e">
        <f t="shared" si="2"/>
        <v>#DIV/0!</v>
      </c>
      <c r="M8" t="e">
        <f t="shared" si="3"/>
        <v>#DIV/0!</v>
      </c>
    </row>
    <row r="9" spans="1:15" x14ac:dyDescent="0.2">
      <c r="A9" t="s">
        <v>23</v>
      </c>
      <c r="B9">
        <v>4</v>
      </c>
      <c r="C9">
        <v>153</v>
      </c>
      <c r="D9">
        <v>155</v>
      </c>
      <c r="E9">
        <v>168</v>
      </c>
      <c r="F9">
        <v>158</v>
      </c>
      <c r="G9">
        <v>161</v>
      </c>
      <c r="H9">
        <v>156</v>
      </c>
      <c r="I9" t="s">
        <v>41</v>
      </c>
      <c r="J9">
        <f t="shared" si="0"/>
        <v>39.625</v>
      </c>
      <c r="K9">
        <f t="shared" si="1"/>
        <v>5.394441583704471</v>
      </c>
      <c r="L9">
        <f t="shared" si="2"/>
        <v>13.613732703355133</v>
      </c>
      <c r="M9">
        <f t="shared" si="3"/>
        <v>396250</v>
      </c>
      <c r="N9">
        <v>20221015</v>
      </c>
    </row>
    <row r="10" spans="1:15" x14ac:dyDescent="0.2">
      <c r="A10" t="s">
        <v>24</v>
      </c>
      <c r="B10">
        <v>2</v>
      </c>
      <c r="C10">
        <v>155</v>
      </c>
      <c r="D10">
        <v>157</v>
      </c>
      <c r="E10">
        <v>165</v>
      </c>
      <c r="F10">
        <v>163</v>
      </c>
      <c r="G10">
        <v>186</v>
      </c>
      <c r="H10">
        <v>176</v>
      </c>
      <c r="I10" t="s">
        <v>41</v>
      </c>
      <c r="J10">
        <f t="shared" si="0"/>
        <v>83.5</v>
      </c>
      <c r="K10">
        <f t="shared" si="1"/>
        <v>11.882760622010357</v>
      </c>
      <c r="L10">
        <f t="shared" si="2"/>
        <v>14.230851044323781</v>
      </c>
      <c r="M10">
        <f t="shared" si="3"/>
        <v>835000</v>
      </c>
      <c r="N10">
        <v>20221014</v>
      </c>
    </row>
    <row r="11" spans="1:15" x14ac:dyDescent="0.2">
      <c r="A11" t="s">
        <v>25</v>
      </c>
      <c r="J11" t="e">
        <f t="shared" si="0"/>
        <v>#DIV/0!</v>
      </c>
      <c r="K11" t="e">
        <f t="shared" si="1"/>
        <v>#DIV/0!</v>
      </c>
      <c r="L11" t="e">
        <f t="shared" si="2"/>
        <v>#DIV/0!</v>
      </c>
      <c r="M11" t="e">
        <f t="shared" si="3"/>
        <v>#DIV/0!</v>
      </c>
    </row>
    <row r="12" spans="1:15" x14ac:dyDescent="0.2">
      <c r="A12" t="s">
        <v>26</v>
      </c>
      <c r="J12" t="e">
        <f t="shared" si="0"/>
        <v>#DIV/0!</v>
      </c>
      <c r="K12" t="e">
        <f t="shared" si="1"/>
        <v>#DIV/0!</v>
      </c>
      <c r="L12" t="e">
        <f t="shared" si="2"/>
        <v>#DIV/0!</v>
      </c>
      <c r="M12" t="e">
        <f t="shared" si="3"/>
        <v>#DIV/0!</v>
      </c>
    </row>
    <row r="13" spans="1:15" x14ac:dyDescent="0.2">
      <c r="A13" t="s">
        <v>27</v>
      </c>
      <c r="B13">
        <v>1</v>
      </c>
      <c r="C13">
        <v>130</v>
      </c>
      <c r="D13">
        <v>129</v>
      </c>
      <c r="E13">
        <v>142</v>
      </c>
      <c r="F13">
        <v>121</v>
      </c>
      <c r="G13">
        <v>134</v>
      </c>
      <c r="H13">
        <v>125</v>
      </c>
      <c r="J13">
        <f t="shared" si="0"/>
        <v>130.16666666666666</v>
      </c>
      <c r="K13">
        <f t="shared" si="1"/>
        <v>7.3052492542463368</v>
      </c>
      <c r="L13">
        <f t="shared" si="2"/>
        <v>5.6122273400099907</v>
      </c>
      <c r="M13">
        <f t="shared" si="3"/>
        <v>1301666.6666666665</v>
      </c>
      <c r="N13">
        <v>20221015</v>
      </c>
    </row>
    <row r="14" spans="1:15" x14ac:dyDescent="0.2">
      <c r="A14" t="s">
        <v>28</v>
      </c>
      <c r="B14">
        <v>1</v>
      </c>
      <c r="C14">
        <v>260</v>
      </c>
      <c r="D14">
        <v>294</v>
      </c>
      <c r="E14">
        <v>219</v>
      </c>
      <c r="F14">
        <v>242</v>
      </c>
      <c r="G14">
        <v>202</v>
      </c>
      <c r="H14">
        <v>209</v>
      </c>
      <c r="I14" t="s">
        <v>41</v>
      </c>
      <c r="J14">
        <f t="shared" si="0"/>
        <v>237.66666666666666</v>
      </c>
      <c r="K14">
        <f t="shared" si="1"/>
        <v>35.023801430836471</v>
      </c>
      <c r="L14">
        <f t="shared" si="2"/>
        <v>14.736522341165417</v>
      </c>
      <c r="M14">
        <f t="shared" si="3"/>
        <v>2376666.6666666665</v>
      </c>
      <c r="N14">
        <v>20221015</v>
      </c>
    </row>
    <row r="15" spans="1:15" x14ac:dyDescent="0.2">
      <c r="A15" t="s">
        <v>15</v>
      </c>
      <c r="B15">
        <v>1</v>
      </c>
      <c r="C15">
        <v>256</v>
      </c>
      <c r="D15">
        <v>278</v>
      </c>
      <c r="E15">
        <v>284</v>
      </c>
      <c r="F15">
        <v>216</v>
      </c>
      <c r="G15">
        <v>263</v>
      </c>
      <c r="H15">
        <v>228</v>
      </c>
      <c r="I15" t="s">
        <v>40</v>
      </c>
      <c r="J15">
        <f t="shared" si="0"/>
        <v>254.16666666666666</v>
      </c>
      <c r="K15">
        <f t="shared" si="1"/>
        <v>27.132391466044172</v>
      </c>
      <c r="L15">
        <f t="shared" si="2"/>
        <v>10.675039265328854</v>
      </c>
      <c r="M15">
        <f t="shared" si="3"/>
        <v>2541666.6666666665</v>
      </c>
      <c r="N15">
        <v>20221014</v>
      </c>
    </row>
    <row r="16" spans="1:15" x14ac:dyDescent="0.2">
      <c r="A16" t="s">
        <v>29</v>
      </c>
      <c r="B16">
        <v>1</v>
      </c>
      <c r="C16">
        <v>230</v>
      </c>
      <c r="D16">
        <v>273</v>
      </c>
      <c r="E16">
        <v>258</v>
      </c>
      <c r="F16">
        <v>350</v>
      </c>
      <c r="G16">
        <v>317</v>
      </c>
      <c r="H16">
        <v>297</v>
      </c>
      <c r="I16" t="s">
        <v>41</v>
      </c>
      <c r="J16">
        <f t="shared" si="0"/>
        <v>287.5</v>
      </c>
      <c r="K16">
        <f t="shared" si="1"/>
        <v>43.019762900322917</v>
      </c>
      <c r="L16">
        <f t="shared" si="2"/>
        <v>14.963395791416668</v>
      </c>
      <c r="M16">
        <f t="shared" si="3"/>
        <v>2875000</v>
      </c>
      <c r="N16">
        <v>20221015</v>
      </c>
    </row>
    <row r="17" spans="1:14" x14ac:dyDescent="0.2">
      <c r="A17" t="s">
        <v>30</v>
      </c>
      <c r="B17">
        <v>1</v>
      </c>
      <c r="C17">
        <v>273</v>
      </c>
      <c r="D17">
        <v>332</v>
      </c>
      <c r="E17">
        <v>307</v>
      </c>
      <c r="F17">
        <v>279</v>
      </c>
      <c r="G17">
        <v>305</v>
      </c>
      <c r="H17">
        <v>302</v>
      </c>
      <c r="J17">
        <f t="shared" si="0"/>
        <v>299.66666666666669</v>
      </c>
      <c r="K17">
        <f t="shared" si="1"/>
        <v>21.313532477434769</v>
      </c>
      <c r="L17">
        <f t="shared" si="2"/>
        <v>7.1124135074865746</v>
      </c>
      <c r="M17">
        <f t="shared" si="3"/>
        <v>2996666.666666667</v>
      </c>
      <c r="N17">
        <v>20221015</v>
      </c>
    </row>
    <row r="18" spans="1:14" x14ac:dyDescent="0.2">
      <c r="A18" t="s">
        <v>31</v>
      </c>
      <c r="J18" t="e">
        <f t="shared" si="0"/>
        <v>#DIV/0!</v>
      </c>
      <c r="K18" t="e">
        <f t="shared" si="1"/>
        <v>#DIV/0!</v>
      </c>
      <c r="L18" t="e">
        <f t="shared" si="2"/>
        <v>#DIV/0!</v>
      </c>
      <c r="M18" t="e">
        <f t="shared" si="3"/>
        <v>#DIV/0!</v>
      </c>
    </row>
    <row r="19" spans="1:14" x14ac:dyDescent="0.2">
      <c r="A19" t="s">
        <v>32</v>
      </c>
      <c r="B19">
        <v>1</v>
      </c>
      <c r="C19">
        <v>157</v>
      </c>
      <c r="D19">
        <v>116</v>
      </c>
      <c r="E19">
        <v>158</v>
      </c>
      <c r="F19">
        <v>160</v>
      </c>
      <c r="G19">
        <v>166</v>
      </c>
      <c r="H19">
        <v>139</v>
      </c>
      <c r="I19" t="s">
        <v>41</v>
      </c>
      <c r="J19">
        <f t="shared" si="0"/>
        <v>149.33333333333334</v>
      </c>
      <c r="K19">
        <f t="shared" si="1"/>
        <v>18.672618098881276</v>
      </c>
      <c r="L19">
        <f t="shared" si="2"/>
        <v>12.503985334072281</v>
      </c>
      <c r="M19">
        <f t="shared" si="3"/>
        <v>1493333.3333333335</v>
      </c>
      <c r="N19">
        <v>20221015</v>
      </c>
    </row>
    <row r="20" spans="1:14" x14ac:dyDescent="0.2">
      <c r="A20" t="s">
        <v>33</v>
      </c>
      <c r="J20" t="e">
        <f t="shared" si="0"/>
        <v>#DIV/0!</v>
      </c>
      <c r="K20" t="e">
        <f t="shared" si="1"/>
        <v>#DIV/0!</v>
      </c>
      <c r="L20" t="e">
        <f t="shared" si="2"/>
        <v>#DIV/0!</v>
      </c>
      <c r="M20" t="e">
        <f t="shared" si="3"/>
        <v>#DIV/0!</v>
      </c>
    </row>
    <row r="21" spans="1:14" x14ac:dyDescent="0.2">
      <c r="A21" t="s">
        <v>34</v>
      </c>
      <c r="J21" t="e">
        <f t="shared" si="0"/>
        <v>#DIV/0!</v>
      </c>
      <c r="K21" t="e">
        <f t="shared" si="1"/>
        <v>#DIV/0!</v>
      </c>
      <c r="L21" t="e">
        <f t="shared" si="2"/>
        <v>#DIV/0!</v>
      </c>
      <c r="M21" t="e">
        <f t="shared" si="3"/>
        <v>#DIV/0!</v>
      </c>
    </row>
    <row r="22" spans="1:14" x14ac:dyDescent="0.2">
      <c r="A22" t="s">
        <v>35</v>
      </c>
      <c r="B22">
        <v>1</v>
      </c>
      <c r="C22">
        <v>275</v>
      </c>
      <c r="D22">
        <v>230</v>
      </c>
      <c r="E22">
        <v>281</v>
      </c>
      <c r="F22">
        <v>281</v>
      </c>
      <c r="G22">
        <v>236</v>
      </c>
      <c r="H22">
        <v>293</v>
      </c>
      <c r="I22" t="s">
        <v>40</v>
      </c>
      <c r="J22">
        <f t="shared" si="0"/>
        <v>266</v>
      </c>
      <c r="K22">
        <f t="shared" si="1"/>
        <v>26.290682760247975</v>
      </c>
      <c r="L22">
        <f t="shared" si="2"/>
        <v>9.8837153234014945</v>
      </c>
      <c r="M22">
        <f t="shared" si="3"/>
        <v>2660000</v>
      </c>
      <c r="N22">
        <v>20221014</v>
      </c>
    </row>
    <row r="23" spans="1:14" x14ac:dyDescent="0.2">
      <c r="A23" t="s">
        <v>36</v>
      </c>
      <c r="J23" t="e">
        <f t="shared" si="0"/>
        <v>#DIV/0!</v>
      </c>
      <c r="K23" t="e">
        <f t="shared" si="1"/>
        <v>#DIV/0!</v>
      </c>
      <c r="L23" t="e">
        <f t="shared" si="2"/>
        <v>#DIV/0!</v>
      </c>
      <c r="M23" t="e">
        <f t="shared" si="3"/>
        <v>#DIV/0!</v>
      </c>
    </row>
    <row r="24" spans="1:14" x14ac:dyDescent="0.2">
      <c r="A24" t="s">
        <v>37</v>
      </c>
      <c r="J24" t="e">
        <f t="shared" si="0"/>
        <v>#DIV/0!</v>
      </c>
      <c r="K24" t="e">
        <f t="shared" si="1"/>
        <v>#DIV/0!</v>
      </c>
      <c r="L24" t="e">
        <f t="shared" si="2"/>
        <v>#DIV/0!</v>
      </c>
      <c r="M24" t="e">
        <f t="shared" si="3"/>
        <v>#DIV/0!</v>
      </c>
    </row>
    <row r="25" spans="1:14" x14ac:dyDescent="0.2">
      <c r="A25" t="s">
        <v>38</v>
      </c>
      <c r="J25" t="e">
        <f t="shared" si="0"/>
        <v>#DIV/0!</v>
      </c>
      <c r="K25" t="e">
        <f t="shared" si="1"/>
        <v>#DIV/0!</v>
      </c>
      <c r="L25" t="e">
        <f t="shared" si="2"/>
        <v>#DIV/0!</v>
      </c>
      <c r="M25" t="e">
        <f t="shared" si="3"/>
        <v>#DIV/0!</v>
      </c>
    </row>
    <row r="26" spans="1:14" x14ac:dyDescent="0.2">
      <c r="J26" t="e">
        <f t="shared" si="0"/>
        <v>#DIV/0!</v>
      </c>
      <c r="K26" t="e">
        <f t="shared" si="1"/>
        <v>#DIV/0!</v>
      </c>
      <c r="L26" t="e">
        <f t="shared" si="2"/>
        <v>#DIV/0!</v>
      </c>
      <c r="M26" t="e">
        <f t="shared" si="3"/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Ariana Huffmyer</dc:creator>
  <cp:lastModifiedBy>Ariana Huffmyer</cp:lastModifiedBy>
  <dcterms:created xsi:type="dcterms:W3CDTF">2022-10-14T19:05:19Z</dcterms:created>
  <dcterms:modified xsi:type="dcterms:W3CDTF">2022-10-16T03:09:43Z</dcterms:modified>
</cp:coreProperties>
</file>